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90" windowWidth="6735" windowHeight="6900" tabRatio="601" activeTab="0"/>
  </bookViews>
  <sheets>
    <sheet name="記入要領" sheetId="1" r:id="rId1"/>
    <sheet name="軸組Y" sheetId="2" r:id="rId2"/>
    <sheet name="軸組Ｘ" sheetId="3" r:id="rId3"/>
    <sheet name="モデル" sheetId="4" r:id="rId4"/>
    <sheet name="算定式" sheetId="5" r:id="rId5"/>
    <sheet name="補正値" sheetId="6" r:id="rId6"/>
    <sheet name="Ｎ値" sheetId="7" r:id="rId7"/>
    <sheet name="Sheet3 (3)" sheetId="8" r:id="rId8"/>
    <sheet name="Sheet3 (4)" sheetId="9" r:id="rId9"/>
  </sheets>
  <definedNames/>
  <calcPr fullCalcOnLoad="1"/>
</workbook>
</file>

<file path=xl/sharedStrings.xml><?xml version="1.0" encoding="utf-8"?>
<sst xmlns="http://schemas.openxmlformats.org/spreadsheetml/2006/main" count="2511" uniqueCount="220">
  <si>
    <t>２F</t>
  </si>
  <si>
    <t>１F</t>
  </si>
  <si>
    <r>
      <t>N</t>
    </r>
    <r>
      <rPr>
        <b/>
        <sz val="16"/>
        <rFont val="ＭＳ Ｐゴシック"/>
        <family val="3"/>
      </rPr>
      <t>の値</t>
    </r>
  </si>
  <si>
    <t>A1</t>
  </si>
  <si>
    <t>B1</t>
  </si>
  <si>
    <t>L</t>
  </si>
  <si>
    <t>A2</t>
  </si>
  <si>
    <t>B2</t>
  </si>
  <si>
    <t>補</t>
  </si>
  <si>
    <t>Ｎ＝</t>
  </si>
  <si>
    <t>と</t>
  </si>
  <si>
    <t>い</t>
  </si>
  <si>
    <t>ろ</t>
  </si>
  <si>
    <t>は</t>
  </si>
  <si>
    <t>に</t>
  </si>
  <si>
    <t>ほ</t>
  </si>
  <si>
    <t>へ</t>
  </si>
  <si>
    <t>ち</t>
  </si>
  <si>
    <t>り</t>
  </si>
  <si>
    <t>Ｎ=</t>
  </si>
  <si>
    <t>Ｎ=</t>
  </si>
  <si>
    <t>倍率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</si>
  <si>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</si>
  <si>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</si>
  <si>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</si>
  <si>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</si>
  <si>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</si>
  <si>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</si>
  <si>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</si>
  <si>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</si>
  <si>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</si>
  <si>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</si>
  <si>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</si>
  <si>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</si>
  <si>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</si>
  <si>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出</t>
  </si>
  <si>
    <t>他</t>
  </si>
  <si>
    <t>他</t>
  </si>
  <si>
    <t>他</t>
  </si>
  <si>
    <t>い</t>
  </si>
  <si>
    <t>ろ</t>
  </si>
  <si>
    <t>は</t>
  </si>
  <si>
    <t>に</t>
  </si>
  <si>
    <t>ほ</t>
  </si>
  <si>
    <t>へ</t>
  </si>
  <si>
    <t>と</t>
  </si>
  <si>
    <t>ち</t>
  </si>
  <si>
    <t>り</t>
  </si>
  <si>
    <t>記号</t>
  </si>
  <si>
    <r>
      <t>N</t>
    </r>
    <r>
      <rPr>
        <b/>
        <sz val="16"/>
        <rFont val="ＭＳ Ｐゴシック"/>
        <family val="3"/>
      </rPr>
      <t>の値</t>
    </r>
  </si>
  <si>
    <t>記号</t>
  </si>
  <si>
    <t>Ｎ＝</t>
  </si>
  <si>
    <t>Ｎ=</t>
  </si>
  <si>
    <t>い</t>
  </si>
  <si>
    <t>A1</t>
  </si>
  <si>
    <t>補</t>
  </si>
  <si>
    <t>ろ</t>
  </si>
  <si>
    <t>B1</t>
  </si>
  <si>
    <t>L</t>
  </si>
  <si>
    <t>は</t>
  </si>
  <si>
    <t>２F</t>
  </si>
  <si>
    <t>に</t>
  </si>
  <si>
    <t>ほ</t>
  </si>
  <si>
    <t>倍率</t>
  </si>
  <si>
    <t>ほ</t>
  </si>
  <si>
    <t>へ</t>
  </si>
  <si>
    <t>と</t>
  </si>
  <si>
    <t>ち</t>
  </si>
  <si>
    <t>り</t>
  </si>
  <si>
    <t>１F</t>
  </si>
  <si>
    <t>補</t>
  </si>
  <si>
    <t>り</t>
  </si>
  <si>
    <t>A2</t>
  </si>
  <si>
    <t>B2</t>
  </si>
  <si>
    <t>Ｎ=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</si>
  <si>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</si>
  <si>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</si>
  <si>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</si>
  <si>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</si>
  <si>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</si>
  <si>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</si>
  <si>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</si>
  <si>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</si>
  <si>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</si>
  <si>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</si>
  <si>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</si>
  <si>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</si>
  <si>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</si>
  <si>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Y</t>
  </si>
  <si>
    <t>通り</t>
  </si>
  <si>
    <t>１）　図形の直線(3ptぐらい)で軸組を描く。</t>
  </si>
  <si>
    <t>２）　柱上の</t>
  </si>
  <si>
    <t>３）　図形の直線(0.75～1ptぐらい)で筋かいを描く。</t>
  </si>
  <si>
    <t>４）　倍率の</t>
  </si>
  <si>
    <t>に壁倍率を入力する。</t>
  </si>
  <si>
    <t>５）　軸組の</t>
  </si>
  <si>
    <t>に２階のA1の補正値及び１階のA1・A2の補正値を入力する。</t>
  </si>
  <si>
    <t>６）　引抜き力のN値及び接合記号が表示される。</t>
  </si>
  <si>
    <t>り</t>
  </si>
  <si>
    <t>に</t>
  </si>
  <si>
    <t>無</t>
  </si>
  <si>
    <t>に出隅の（出）か、その他の（他）か、柱なしの(無)を入力する。</t>
  </si>
  <si>
    <t>い</t>
  </si>
  <si>
    <t>（甲府市建築指導課：2001/07/12）</t>
  </si>
  <si>
    <r>
      <t>N</t>
    </r>
    <r>
      <rPr>
        <b/>
        <sz val="16"/>
        <rFont val="ＭＳ Ｐゴシック"/>
        <family val="3"/>
      </rPr>
      <t>の値</t>
    </r>
  </si>
  <si>
    <t>記号</t>
  </si>
  <si>
    <t>Ｎ＝</t>
  </si>
  <si>
    <t>Ｎ=</t>
  </si>
  <si>
    <t>い</t>
  </si>
  <si>
    <t>A1</t>
  </si>
  <si>
    <t>ろ</t>
  </si>
  <si>
    <t>B1</t>
  </si>
  <si>
    <t>L</t>
  </si>
  <si>
    <t>は</t>
  </si>
  <si>
    <t>２F</t>
  </si>
  <si>
    <t>に</t>
  </si>
  <si>
    <t>ほ</t>
  </si>
  <si>
    <t>倍率</t>
  </si>
  <si>
    <t>ほ</t>
  </si>
  <si>
    <t>へ</t>
  </si>
  <si>
    <t>Ｎ=</t>
  </si>
  <si>
    <t>と</t>
  </si>
  <si>
    <t>ち</t>
  </si>
  <si>
    <t>A1</t>
  </si>
  <si>
    <t>り</t>
  </si>
  <si>
    <t>１F</t>
  </si>
  <si>
    <t>り</t>
  </si>
  <si>
    <t>A2</t>
  </si>
  <si>
    <t>B2</t>
  </si>
  <si>
    <t>Ｎ=</t>
  </si>
  <si>
    <t>通り</t>
  </si>
  <si>
    <t>Y1</t>
  </si>
  <si>
    <t>Ｙ2</t>
  </si>
  <si>
    <t>Ｙ3</t>
  </si>
  <si>
    <t>Ｙ4</t>
  </si>
  <si>
    <t>Ｙ5</t>
  </si>
  <si>
    <t>Ｙ6</t>
  </si>
  <si>
    <t>Ｙ7</t>
  </si>
  <si>
    <t>Ｙ8</t>
  </si>
  <si>
    <t>Ｙ9</t>
  </si>
  <si>
    <t>Ｙ10</t>
  </si>
  <si>
    <t>Ｙ11</t>
  </si>
  <si>
    <t>Ｙ12</t>
  </si>
  <si>
    <t>Ｙ13</t>
  </si>
  <si>
    <t>Ｘ</t>
  </si>
  <si>
    <t>平屋建て及び２階部分の柱</t>
  </si>
  <si>
    <t>Ｎ＝Ａ１×Ｂ１－Ｌ……………………………（１）</t>
  </si>
  <si>
    <t>Ａ１：</t>
  </si>
  <si>
    <t>左右の壁倍率の差　+　補正値</t>
  </si>
  <si>
    <t>Ｂ１：</t>
  </si>
  <si>
    <t>出隅（２階柱）</t>
  </si>
  <si>
    <t>その他（２階柱）</t>
  </si>
  <si>
    <t>Ｌ　：</t>
  </si>
  <si>
    <t>２階建て部分の１階の柱</t>
  </si>
  <si>
    <t>Ｎ＝Ａ１×Ｂ１＋Ａ２×Ｂ２－Ｌ………………（２）</t>
  </si>
  <si>
    <t>１階柱の左右壁倍率の差　+　補正値</t>
  </si>
  <si>
    <t>Ｂ１：</t>
  </si>
  <si>
    <t>出隅（１階柱）</t>
  </si>
  <si>
    <t>その他（１階柱）</t>
  </si>
  <si>
    <t>Ａ２：</t>
  </si>
  <si>
    <t>上方２階柱の左右壁倍率の差　+　補正値</t>
  </si>
  <si>
    <t>Ｂ２：</t>
  </si>
  <si>
    <t>９０×９０</t>
  </si>
  <si>
    <t>筋かい＝片側</t>
  </si>
  <si>
    <t>筋かい＝両側②</t>
  </si>
  <si>
    <t>１５×９０</t>
  </si>
  <si>
    <t>３０×９０</t>
  </si>
  <si>
    <t>４５×９０</t>
  </si>
  <si>
    <t>９０×９０</t>
  </si>
  <si>
    <t>筋かい＝両側①</t>
  </si>
  <si>
    <t>一方片筋</t>
  </si>
  <si>
    <t>15×90</t>
  </si>
  <si>
    <t>30×90</t>
  </si>
  <si>
    <t>45×90</t>
  </si>
  <si>
    <t>90×90</t>
  </si>
  <si>
    <t>備考</t>
  </si>
  <si>
    <t>他方たすき</t>
  </si>
  <si>
    <t>１５×９０</t>
  </si>
  <si>
    <t>３０×９０</t>
  </si>
  <si>
    <t>４５×９０</t>
  </si>
  <si>
    <t>他方片筋</t>
  </si>
  <si>
    <t>１５×９０</t>
  </si>
  <si>
    <t>３０×９０</t>
  </si>
  <si>
    <t>４５×９０</t>
  </si>
  <si>
    <t>９０×９０</t>
  </si>
  <si>
    <t>接合部の仕様</t>
  </si>
  <si>
    <t>告示　　第三</t>
  </si>
  <si>
    <t>継手・仕口の仕様</t>
  </si>
  <si>
    <t>Ｚﾏｰｸ</t>
  </si>
  <si>
    <t>短ほぞ差し及びかすがい打ち</t>
  </si>
  <si>
    <t>Ｃ１２０</t>
  </si>
  <si>
    <r>
      <t>長ほぞ差し込み栓又はかど金物</t>
    </r>
    <r>
      <rPr>
        <sz val="16"/>
        <rFont val="ＭＳ Ｐゴシック"/>
        <family val="3"/>
      </rPr>
      <t>CP－L</t>
    </r>
  </si>
  <si>
    <t>ＣＰ－Ｌ</t>
  </si>
  <si>
    <r>
      <t>かど金物</t>
    </r>
    <r>
      <rPr>
        <sz val="16"/>
        <rFont val="ＭＳ Ｐゴシック"/>
        <family val="3"/>
      </rPr>
      <t>CP－T</t>
    </r>
  </si>
  <si>
    <t>ＣＰ－Ｔ</t>
  </si>
  <si>
    <r>
      <t>山形プレート</t>
    </r>
    <r>
      <rPr>
        <sz val="16"/>
        <rFont val="ＭＳ Ｐゴシック"/>
        <family val="3"/>
      </rPr>
      <t>VP</t>
    </r>
  </si>
  <si>
    <t>ＶＰ</t>
  </si>
  <si>
    <t>羽子板ボルト又は短ざく金物（スクリューくぎなし）</t>
  </si>
  <si>
    <t>SB-E2,F2　S</t>
  </si>
  <si>
    <t>羽子板ボルト又は短ざく金物（スクリューくぎあり）</t>
  </si>
  <si>
    <t>SB-E，F  　S</t>
  </si>
  <si>
    <r>
      <t>引き寄せ金物</t>
    </r>
    <r>
      <rPr>
        <sz val="16"/>
        <rFont val="ＭＳ Ｐゴシック"/>
        <family val="3"/>
      </rPr>
      <t>ＨＤ－Ｂ１０（Ｓ－ＨＤ１０）</t>
    </r>
  </si>
  <si>
    <t>HD-B10  　S-HD10</t>
  </si>
  <si>
    <r>
      <t>引き寄せ金物</t>
    </r>
    <r>
      <rPr>
        <sz val="16"/>
        <rFont val="ＭＳ Ｐゴシック"/>
        <family val="3"/>
      </rPr>
      <t>ＨＤ－Ｂ１５（Ｓ－ＨＤ１５）</t>
    </r>
  </si>
  <si>
    <t>HD-B1５　S-HD1５</t>
  </si>
  <si>
    <r>
      <t>引き寄せ金物</t>
    </r>
    <r>
      <rPr>
        <sz val="16"/>
        <rFont val="ＭＳ Ｐゴシック"/>
        <family val="3"/>
      </rPr>
      <t>ＨＤ－Ｂ２０（Ｓ－ＨＤ２０）</t>
    </r>
  </si>
  <si>
    <t>HD-B２0　S-HD２０</t>
  </si>
  <si>
    <r>
      <t>引き寄せ金物</t>
    </r>
    <r>
      <rPr>
        <sz val="16"/>
        <rFont val="ＭＳ Ｐゴシック"/>
        <family val="3"/>
      </rPr>
      <t>ＨＤ－Ｂ２５（Ｓ－ＨＤ２５）</t>
    </r>
  </si>
  <si>
    <t>HD-B２５　S-HD２５</t>
  </si>
  <si>
    <r>
      <t>引き寄せ金物</t>
    </r>
    <r>
      <rPr>
        <sz val="16"/>
        <rFont val="ＭＳ Ｐゴシック"/>
        <family val="3"/>
      </rPr>
      <t>ＨＤ－Ｂ１５（Ｓ－ＨＤ１５）×２個</t>
    </r>
  </si>
  <si>
    <t>HD-B15×2　S-HD15×2</t>
  </si>
  <si>
    <r>
      <t xml:space="preserve">告示第１４６０号による軸組ｼｰﾄ </t>
    </r>
    <r>
      <rPr>
        <b/>
        <sz val="12"/>
        <rFont val="ＭＳ Ｐゴシック"/>
        <family val="3"/>
      </rPr>
      <t>(Ver. 2.0)</t>
    </r>
  </si>
  <si>
    <t>軸組シート(N値)（Ｖｅｒ.2.0）の利用につて</t>
  </si>
  <si>
    <t>通</t>
  </si>
  <si>
    <t>と直接入力する。</t>
  </si>
  <si>
    <t>８）　1･2階の柱がずれている場合は、そのずれが1ｍ以内のものについては、1</t>
  </si>
  <si>
    <t>　　　･2階の柱の位置が一致しているものとみなして計算する。</t>
  </si>
  <si>
    <t>９）　このシートは、Excelで作成されていますので、詳細については、甲府市建</t>
  </si>
  <si>
    <t>　　　築指導課にお問い合わせください。</t>
  </si>
  <si>
    <r>
      <t>７）　</t>
    </r>
    <r>
      <rPr>
        <sz val="12"/>
        <rFont val="ＭＳ Ｐゴシック"/>
        <family val="3"/>
      </rPr>
      <t>通し柱については、1F柱頭･2F柱脚の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</si>
</sst>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</numFmts>
  <fonts count="15"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2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right"/>
    </xf>
    <xf numFmtId="176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3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/>
    </xf>
    <xf numFmtId="0" fontId="12" fillId="0" borderId="31" xfId="0" applyFont="1" applyBorder="1" applyAlignment="1">
      <alignment horizontal="right" vertical="top"/>
    </xf>
    <xf numFmtId="0" fontId="12" fillId="0" borderId="11" xfId="0" applyFont="1" applyBorder="1" applyAlignment="1">
      <alignment horizontal="left"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12" fillId="0" borderId="5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2" xfId="0" applyBorder="1" applyAlignment="1">
      <alignment/>
    </xf>
    <xf numFmtId="176" fontId="3" fillId="0" borderId="39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/>
    </xf>
    <xf numFmtId="0" fontId="3" fillId="0" borderId="4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/>
    </xf>
    <xf numFmtId="0" fontId="0" fillId="0" borderId="4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/>
    </xf>
    <xf numFmtId="0" fontId="3" fillId="0" borderId="43" xfId="0" applyFont="1" applyBorder="1" applyAlignment="1">
      <alignment horizontal="center" vertical="center"/>
    </xf>
    <xf numFmtId="0" fontId="0" fillId="0" borderId="8" xfId="0" applyBorder="1" applyAlignment="1">
      <alignment vertical="center" wrapText="1" shrinkToFit="1"/>
    </xf>
    <xf numFmtId="0" fontId="0" fillId="0" borderId="34" xfId="0" applyBorder="1" applyAlignment="1">
      <alignment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35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1" fillId="0" borderId="47" xfId="0" applyFont="1" applyBorder="1" applyAlignment="1">
      <alignment vertical="center" wrapText="1"/>
    </xf>
    <xf numFmtId="1" fontId="3" fillId="3" borderId="48" xfId="0" applyNumberFormat="1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3" fillId="4" borderId="2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center"/>
    </xf>
    <xf numFmtId="176" fontId="0" fillId="5" borderId="44" xfId="0" applyNumberFormat="1" applyFill="1" applyBorder="1" applyAlignment="1">
      <alignment horizontal="center"/>
    </xf>
    <xf numFmtId="176" fontId="0" fillId="5" borderId="48" xfId="0" applyNumberFormat="1" applyFill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176" fontId="0" fillId="5" borderId="44" xfId="0" applyNumberFormat="1" applyFont="1" applyFill="1" applyBorder="1" applyAlignment="1">
      <alignment horizontal="center"/>
    </xf>
    <xf numFmtId="176" fontId="0" fillId="5" borderId="48" xfId="0" applyNumberFormat="1" applyFont="1" applyFill="1" applyBorder="1" applyAlignment="1">
      <alignment horizontal="center"/>
    </xf>
    <xf numFmtId="1" fontId="3" fillId="3" borderId="44" xfId="0" applyNumberFormat="1" applyFont="1" applyFill="1" applyBorder="1" applyAlignment="1">
      <alignment horizontal="center"/>
    </xf>
    <xf numFmtId="176" fontId="0" fillId="2" borderId="44" xfId="0" applyNumberFormat="1" applyFill="1" applyBorder="1" applyAlignment="1">
      <alignment horizontal="center"/>
    </xf>
    <xf numFmtId="176" fontId="0" fillId="2" borderId="48" xfId="0" applyNumberForma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1" fontId="3" fillId="2" borderId="48" xfId="0" applyNumberFormat="1" applyFont="1" applyFill="1" applyBorder="1" applyAlignment="1">
      <alignment horizontal="center"/>
    </xf>
    <xf numFmtId="176" fontId="0" fillId="2" borderId="44" xfId="0" applyNumberFormat="1" applyFont="1" applyFill="1" applyBorder="1" applyAlignment="1">
      <alignment horizontal="center"/>
    </xf>
    <xf numFmtId="176" fontId="0" fillId="2" borderId="48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46" xfId="0" applyNumberFormat="1" applyBorder="1" applyAlignment="1">
      <alignment horizontal="center"/>
    </xf>
    <xf numFmtId="176" fontId="0" fillId="0" borderId="55" xfId="0" applyNumberFormat="1" applyBorder="1" applyAlignment="1">
      <alignment horizont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76200</xdr:rowOff>
    </xdr:from>
    <xdr:to>
      <xdr:col>5</xdr:col>
      <xdr:colOff>38100</xdr:colOff>
      <xdr:row>19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4133850"/>
          <a:ext cx="285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8</xdr:col>
      <xdr:colOff>200025</xdr:colOff>
      <xdr:row>19</xdr:row>
      <xdr:rowOff>219075</xdr:rowOff>
    </xdr:from>
    <xdr:to>
      <xdr:col>8</xdr:col>
      <xdr:colOff>200025</xdr:colOff>
      <xdr:row>29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19300" y="4495800"/>
          <a:ext cx="0" cy="2009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31</xdr:row>
      <xdr:rowOff>0</xdr:rowOff>
    </xdr:from>
    <xdr:to>
      <xdr:col>8</xdr:col>
      <xdr:colOff>219075</xdr:colOff>
      <xdr:row>40</xdr:row>
      <xdr:rowOff>9525</xdr:rowOff>
    </xdr:to>
    <xdr:sp>
      <xdr:nvSpPr>
        <xdr:cNvPr id="3" name="Line 3"/>
        <xdr:cNvSpPr>
          <a:spLocks/>
        </xdr:cNvSpPr>
      </xdr:nvSpPr>
      <xdr:spPr>
        <a:xfrm>
          <a:off x="2038350" y="6943725"/>
          <a:ext cx="0" cy="19907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2219325" y="4276725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30</xdr:row>
      <xdr:rowOff>0</xdr:rowOff>
    </xdr:from>
    <xdr:to>
      <xdr:col>13</xdr:col>
      <xdr:colOff>85725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2219325" y="6715125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9525</xdr:rowOff>
    </xdr:from>
    <xdr:to>
      <xdr:col>14</xdr:col>
      <xdr:colOff>9525</xdr:colOff>
      <xdr:row>41</xdr:row>
      <xdr:rowOff>9525</xdr:rowOff>
    </xdr:to>
    <xdr:sp>
      <xdr:nvSpPr>
        <xdr:cNvPr id="6" name="Line 6"/>
        <xdr:cNvSpPr>
          <a:spLocks/>
        </xdr:cNvSpPr>
      </xdr:nvSpPr>
      <xdr:spPr>
        <a:xfrm>
          <a:off x="2219325" y="9153525"/>
          <a:ext cx="904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3514725" y="4276725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29</xdr:row>
      <xdr:rowOff>219075</xdr:rowOff>
    </xdr:from>
    <xdr:to>
      <xdr:col>20</xdr:col>
      <xdr:colOff>0</xdr:colOff>
      <xdr:row>29</xdr:row>
      <xdr:rowOff>219075</xdr:rowOff>
    </xdr:to>
    <xdr:sp>
      <xdr:nvSpPr>
        <xdr:cNvPr id="8" name="Line 8"/>
        <xdr:cNvSpPr>
          <a:spLocks/>
        </xdr:cNvSpPr>
      </xdr:nvSpPr>
      <xdr:spPr>
        <a:xfrm>
          <a:off x="3514725" y="6705600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19</xdr:col>
      <xdr:colOff>85725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3514725" y="9144000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19</xdr:row>
      <xdr:rowOff>219075</xdr:rowOff>
    </xdr:from>
    <xdr:to>
      <xdr:col>14</xdr:col>
      <xdr:colOff>200025</xdr:colOff>
      <xdr:row>28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314700" y="4495800"/>
          <a:ext cx="0" cy="1981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30</xdr:row>
      <xdr:rowOff>219075</xdr:rowOff>
    </xdr:from>
    <xdr:to>
      <xdr:col>14</xdr:col>
      <xdr:colOff>200025</xdr:colOff>
      <xdr:row>40</xdr:row>
      <xdr:rowOff>0</xdr:rowOff>
    </xdr:to>
    <xdr:sp>
      <xdr:nvSpPr>
        <xdr:cNvPr id="11" name="Line 11"/>
        <xdr:cNvSpPr>
          <a:spLocks/>
        </xdr:cNvSpPr>
      </xdr:nvSpPr>
      <xdr:spPr>
        <a:xfrm>
          <a:off x="3314700" y="6934200"/>
          <a:ext cx="0" cy="1990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66675</xdr:rowOff>
    </xdr:from>
    <xdr:to>
      <xdr:col>5</xdr:col>
      <xdr:colOff>47625</xdr:colOff>
      <xdr:row>30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323975" y="6553200"/>
          <a:ext cx="285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4</xdr:col>
      <xdr:colOff>76200</xdr:colOff>
      <xdr:row>40</xdr:row>
      <xdr:rowOff>76200</xdr:rowOff>
    </xdr:from>
    <xdr:to>
      <xdr:col>5</xdr:col>
      <xdr:colOff>38100</xdr:colOff>
      <xdr:row>41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314450" y="9001125"/>
          <a:ext cx="285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14" name="Line 17"/>
        <xdr:cNvSpPr>
          <a:spLocks/>
        </xdr:cNvSpPr>
      </xdr:nvSpPr>
      <xdr:spPr>
        <a:xfrm>
          <a:off x="4410075" y="6715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</xdr:rowOff>
    </xdr:from>
    <xdr:to>
      <xdr:col>20</xdr:col>
      <xdr:colOff>9525</xdr:colOff>
      <xdr:row>41</xdr:row>
      <xdr:rowOff>9525</xdr:rowOff>
    </xdr:to>
    <xdr:sp>
      <xdr:nvSpPr>
        <xdr:cNvPr id="15" name="Line 18"/>
        <xdr:cNvSpPr>
          <a:spLocks/>
        </xdr:cNvSpPr>
      </xdr:nvSpPr>
      <xdr:spPr>
        <a:xfrm>
          <a:off x="4410075" y="9153525"/>
          <a:ext cx="9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19</xdr:row>
      <xdr:rowOff>219075</xdr:rowOff>
    </xdr:from>
    <xdr:to>
      <xdr:col>14</xdr:col>
      <xdr:colOff>0</xdr:colOff>
      <xdr:row>28</xdr:row>
      <xdr:rowOff>219075</xdr:rowOff>
    </xdr:to>
    <xdr:sp>
      <xdr:nvSpPr>
        <xdr:cNvPr id="16" name="Line 19"/>
        <xdr:cNvSpPr>
          <a:spLocks/>
        </xdr:cNvSpPr>
      </xdr:nvSpPr>
      <xdr:spPr>
        <a:xfrm>
          <a:off x="2209800" y="4495800"/>
          <a:ext cx="90487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30</xdr:row>
      <xdr:rowOff>219075</xdr:rowOff>
    </xdr:from>
    <xdr:to>
      <xdr:col>13</xdr:col>
      <xdr:colOff>76200</xdr:colOff>
      <xdr:row>40</xdr:row>
      <xdr:rowOff>9525</xdr:rowOff>
    </xdr:to>
    <xdr:sp>
      <xdr:nvSpPr>
        <xdr:cNvPr id="17" name="Line 20"/>
        <xdr:cNvSpPr>
          <a:spLocks/>
        </xdr:cNvSpPr>
      </xdr:nvSpPr>
      <xdr:spPr>
        <a:xfrm flipH="1">
          <a:off x="2209800" y="6934200"/>
          <a:ext cx="8953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219075</xdr:rowOff>
    </xdr:from>
    <xdr:to>
      <xdr:col>14</xdr:col>
      <xdr:colOff>0</xdr:colOff>
      <xdr:row>39</xdr:row>
      <xdr:rowOff>219075</xdr:rowOff>
    </xdr:to>
    <xdr:sp>
      <xdr:nvSpPr>
        <xdr:cNvPr id="18" name="Line 24"/>
        <xdr:cNvSpPr>
          <a:spLocks/>
        </xdr:cNvSpPr>
      </xdr:nvSpPr>
      <xdr:spPr>
        <a:xfrm>
          <a:off x="2219325" y="6934200"/>
          <a:ext cx="8953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17</xdr:row>
      <xdr:rowOff>28575</xdr:rowOff>
    </xdr:from>
    <xdr:to>
      <xdr:col>3</xdr:col>
      <xdr:colOff>95250</xdr:colOff>
      <xdr:row>19</xdr:row>
      <xdr:rowOff>180975</xdr:rowOff>
    </xdr:to>
    <xdr:sp>
      <xdr:nvSpPr>
        <xdr:cNvPr id="19" name="AutoShape 25"/>
        <xdr:cNvSpPr>
          <a:spLocks/>
        </xdr:cNvSpPr>
      </xdr:nvSpPr>
      <xdr:spPr>
        <a:xfrm>
          <a:off x="114300" y="3857625"/>
          <a:ext cx="952500" cy="600075"/>
        </a:xfrm>
        <a:prstGeom prst="wedgeEllipseCallout">
          <a:avLst>
            <a:gd name="adj1" fmla="val 140791"/>
            <a:gd name="adj2" fmla="val 79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１)　軸組を描く
</a:t>
          </a:r>
        </a:p>
      </xdr:txBody>
    </xdr:sp>
    <xdr:clientData/>
  </xdr:twoCellAnchor>
  <xdr:twoCellAnchor>
    <xdr:from>
      <xdr:col>0</xdr:col>
      <xdr:colOff>104775</xdr:colOff>
      <xdr:row>31</xdr:row>
      <xdr:rowOff>142875</xdr:rowOff>
    </xdr:from>
    <xdr:to>
      <xdr:col>7</xdr:col>
      <xdr:colOff>9525</xdr:colOff>
      <xdr:row>35</xdr:row>
      <xdr:rowOff>76200</xdr:rowOff>
    </xdr:to>
    <xdr:sp>
      <xdr:nvSpPr>
        <xdr:cNvPr id="20" name="AutoShape 27"/>
        <xdr:cNvSpPr>
          <a:spLocks/>
        </xdr:cNvSpPr>
      </xdr:nvSpPr>
      <xdr:spPr>
        <a:xfrm>
          <a:off x="104775" y="7086600"/>
          <a:ext cx="1638300" cy="809625"/>
        </a:xfrm>
        <a:prstGeom prst="wedgeEllipseCallout">
          <a:avLst>
            <a:gd name="adj1" fmla="val 56393"/>
            <a:gd name="adj2" fmla="val 4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２)　(出)or(他)or(無)を入力する
</a:t>
          </a:r>
        </a:p>
      </xdr:txBody>
    </xdr:sp>
    <xdr:clientData/>
  </xdr:twoCellAnchor>
  <xdr:twoCellAnchor>
    <xdr:from>
      <xdr:col>0</xdr:col>
      <xdr:colOff>123825</xdr:colOff>
      <xdr:row>20</xdr:row>
      <xdr:rowOff>28575</xdr:rowOff>
    </xdr:from>
    <xdr:to>
      <xdr:col>7</xdr:col>
      <xdr:colOff>28575</xdr:colOff>
      <xdr:row>24</xdr:row>
      <xdr:rowOff>0</xdr:rowOff>
    </xdr:to>
    <xdr:sp>
      <xdr:nvSpPr>
        <xdr:cNvPr id="21" name="AutoShape 28"/>
        <xdr:cNvSpPr>
          <a:spLocks/>
        </xdr:cNvSpPr>
      </xdr:nvSpPr>
      <xdr:spPr>
        <a:xfrm>
          <a:off x="123825" y="4533900"/>
          <a:ext cx="1638300" cy="847725"/>
        </a:xfrm>
        <a:prstGeom prst="wedgeEllipseCallout">
          <a:avLst>
            <a:gd name="adj1" fmla="val 55814"/>
            <a:gd name="adj2" fmla="val 52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２)　(出)or(他)or(無)を入力する
</a:t>
          </a:r>
        </a:p>
      </xdr:txBody>
    </xdr:sp>
    <xdr:clientData/>
  </xdr:twoCellAnchor>
  <xdr:twoCellAnchor>
    <xdr:from>
      <xdr:col>4</xdr:col>
      <xdr:colOff>180975</xdr:colOff>
      <xdr:row>36</xdr:row>
      <xdr:rowOff>47625</xdr:rowOff>
    </xdr:from>
    <xdr:to>
      <xdr:col>8</xdr:col>
      <xdr:colOff>76200</xdr:colOff>
      <xdr:row>38</xdr:row>
      <xdr:rowOff>19050</xdr:rowOff>
    </xdr:to>
    <xdr:sp>
      <xdr:nvSpPr>
        <xdr:cNvPr id="22" name="AutoShape 29"/>
        <xdr:cNvSpPr>
          <a:spLocks/>
        </xdr:cNvSpPr>
      </xdr:nvSpPr>
      <xdr:spPr>
        <a:xfrm>
          <a:off x="1419225" y="8086725"/>
          <a:ext cx="476250" cy="409575"/>
        </a:xfrm>
        <a:prstGeom prst="cloudCallout">
          <a:avLst>
            <a:gd name="adj1" fmla="val 78203"/>
            <a:gd name="adj2" fmla="val 96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柱１</a:t>
          </a:r>
        </a:p>
      </xdr:txBody>
    </xdr:sp>
    <xdr:clientData/>
  </xdr:twoCellAnchor>
  <xdr:twoCellAnchor>
    <xdr:from>
      <xdr:col>4</xdr:col>
      <xdr:colOff>104775</xdr:colOff>
      <xdr:row>25</xdr:row>
      <xdr:rowOff>38100</xdr:rowOff>
    </xdr:from>
    <xdr:to>
      <xdr:col>8</xdr:col>
      <xdr:colOff>0</xdr:colOff>
      <xdr:row>27</xdr:row>
      <xdr:rowOff>9525</xdr:rowOff>
    </xdr:to>
    <xdr:sp>
      <xdr:nvSpPr>
        <xdr:cNvPr id="23" name="AutoShape 30"/>
        <xdr:cNvSpPr>
          <a:spLocks/>
        </xdr:cNvSpPr>
      </xdr:nvSpPr>
      <xdr:spPr>
        <a:xfrm>
          <a:off x="1343025" y="5638800"/>
          <a:ext cx="476250" cy="409575"/>
        </a:xfrm>
        <a:prstGeom prst="cloudCallout">
          <a:avLst>
            <a:gd name="adj1" fmla="val 85898"/>
            <a:gd name="adj2" fmla="val 1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柱２</a:t>
          </a:r>
        </a:p>
      </xdr:txBody>
    </xdr:sp>
    <xdr:clientData/>
  </xdr:twoCellAnchor>
  <xdr:twoCellAnchor>
    <xdr:from>
      <xdr:col>17</xdr:col>
      <xdr:colOff>66675</xdr:colOff>
      <xdr:row>15</xdr:row>
      <xdr:rowOff>0</xdr:rowOff>
    </xdr:from>
    <xdr:to>
      <xdr:col>21</xdr:col>
      <xdr:colOff>295275</xdr:colOff>
      <xdr:row>17</xdr:row>
      <xdr:rowOff>161925</xdr:rowOff>
    </xdr:to>
    <xdr:sp>
      <xdr:nvSpPr>
        <xdr:cNvPr id="24" name="AutoShape 31"/>
        <xdr:cNvSpPr>
          <a:spLocks/>
        </xdr:cNvSpPr>
      </xdr:nvSpPr>
      <xdr:spPr>
        <a:xfrm>
          <a:off x="4219575" y="3390900"/>
          <a:ext cx="885825" cy="600075"/>
        </a:xfrm>
        <a:prstGeom prst="wedgeEllipseCallout">
          <a:avLst>
            <a:gd name="adj1" fmla="val -41550"/>
            <a:gd name="adj2" fmla="val 94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1)　軸組を描く
</a:t>
          </a:r>
        </a:p>
      </xdr:txBody>
    </xdr:sp>
    <xdr:clientData/>
  </xdr:twoCellAnchor>
  <xdr:twoCellAnchor>
    <xdr:from>
      <xdr:col>11</xdr:col>
      <xdr:colOff>9525</xdr:colOff>
      <xdr:row>21</xdr:row>
      <xdr:rowOff>104775</xdr:rowOff>
    </xdr:from>
    <xdr:to>
      <xdr:col>16</xdr:col>
      <xdr:colOff>38100</xdr:colOff>
      <xdr:row>23</xdr:row>
      <xdr:rowOff>209550</xdr:rowOff>
    </xdr:to>
    <xdr:sp>
      <xdr:nvSpPr>
        <xdr:cNvPr id="25" name="AutoShape 32"/>
        <xdr:cNvSpPr>
          <a:spLocks/>
        </xdr:cNvSpPr>
      </xdr:nvSpPr>
      <xdr:spPr>
        <a:xfrm>
          <a:off x="2867025" y="4829175"/>
          <a:ext cx="1000125" cy="542925"/>
        </a:xfrm>
        <a:prstGeom prst="wedgeEllipseCallout">
          <a:avLst>
            <a:gd name="adj1" fmla="val -78750"/>
            <a:gd name="adj2" fmla="val 47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３)　筋かいを描く
</a:t>
          </a:r>
        </a:p>
      </xdr:txBody>
    </xdr:sp>
    <xdr:clientData/>
  </xdr:twoCellAnchor>
  <xdr:twoCellAnchor>
    <xdr:from>
      <xdr:col>15</xdr:col>
      <xdr:colOff>28575</xdr:colOff>
      <xdr:row>24</xdr:row>
      <xdr:rowOff>28575</xdr:rowOff>
    </xdr:from>
    <xdr:to>
      <xdr:col>20</xdr:col>
      <xdr:colOff>133350</xdr:colOff>
      <xdr:row>26</xdr:row>
      <xdr:rowOff>133350</xdr:rowOff>
    </xdr:to>
    <xdr:sp>
      <xdr:nvSpPr>
        <xdr:cNvPr id="26" name="AutoShape 33"/>
        <xdr:cNvSpPr>
          <a:spLocks/>
        </xdr:cNvSpPr>
      </xdr:nvSpPr>
      <xdr:spPr>
        <a:xfrm>
          <a:off x="3543300" y="5410200"/>
          <a:ext cx="1000125" cy="542925"/>
        </a:xfrm>
        <a:prstGeom prst="wedgeEllipseCallout">
          <a:avLst>
            <a:gd name="adj1" fmla="val -119134"/>
            <a:gd name="adj2" fmla="val 77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４)　壁倍率を入力する
</a:t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13</xdr:col>
      <xdr:colOff>19050</xdr:colOff>
      <xdr:row>17</xdr:row>
      <xdr:rowOff>171450</xdr:rowOff>
    </xdr:to>
    <xdr:sp>
      <xdr:nvSpPr>
        <xdr:cNvPr id="27" name="AutoShape 34"/>
        <xdr:cNvSpPr>
          <a:spLocks/>
        </xdr:cNvSpPr>
      </xdr:nvSpPr>
      <xdr:spPr>
        <a:xfrm>
          <a:off x="1857375" y="3438525"/>
          <a:ext cx="1190625" cy="561975"/>
        </a:xfrm>
        <a:prstGeom prst="wedgeEllipseCallout">
          <a:avLst>
            <a:gd name="adj1" fmla="val 14208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５)　補正値を入力する
</a:t>
          </a:r>
        </a:p>
      </xdr:txBody>
    </xdr:sp>
    <xdr:clientData/>
  </xdr:twoCellAnchor>
  <xdr:twoCellAnchor>
    <xdr:from>
      <xdr:col>12</xdr:col>
      <xdr:colOff>66675</xdr:colOff>
      <xdr:row>35</xdr:row>
      <xdr:rowOff>200025</xdr:rowOff>
    </xdr:from>
    <xdr:to>
      <xdr:col>16</xdr:col>
      <xdr:colOff>180975</xdr:colOff>
      <xdr:row>38</xdr:row>
      <xdr:rowOff>85725</xdr:rowOff>
    </xdr:to>
    <xdr:sp>
      <xdr:nvSpPr>
        <xdr:cNvPr id="28" name="AutoShape 35"/>
        <xdr:cNvSpPr>
          <a:spLocks/>
        </xdr:cNvSpPr>
      </xdr:nvSpPr>
      <xdr:spPr>
        <a:xfrm>
          <a:off x="3009900" y="8020050"/>
          <a:ext cx="1000125" cy="542925"/>
        </a:xfrm>
        <a:prstGeom prst="wedgeEllipseCallout">
          <a:avLst>
            <a:gd name="adj1" fmla="val -45000"/>
            <a:gd name="adj2" fmla="val 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３)　筋かいを描く
</a:t>
          </a:r>
        </a:p>
      </xdr:txBody>
    </xdr:sp>
    <xdr:clientData/>
  </xdr:twoCellAnchor>
  <xdr:twoCellAnchor>
    <xdr:from>
      <xdr:col>14</xdr:col>
      <xdr:colOff>28575</xdr:colOff>
      <xdr:row>30</xdr:row>
      <xdr:rowOff>200025</xdr:rowOff>
    </xdr:from>
    <xdr:to>
      <xdr:col>16</xdr:col>
      <xdr:colOff>314325</xdr:colOff>
      <xdr:row>33</xdr:row>
      <xdr:rowOff>76200</xdr:rowOff>
    </xdr:to>
    <xdr:sp>
      <xdr:nvSpPr>
        <xdr:cNvPr id="29" name="AutoShape 36"/>
        <xdr:cNvSpPr>
          <a:spLocks/>
        </xdr:cNvSpPr>
      </xdr:nvSpPr>
      <xdr:spPr>
        <a:xfrm>
          <a:off x="3143250" y="6915150"/>
          <a:ext cx="1000125" cy="542925"/>
        </a:xfrm>
        <a:prstGeom prst="wedgeEllipseCallout">
          <a:avLst>
            <a:gd name="adj1" fmla="val -80000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４)　壁倍率を入力する
</a:t>
          </a:r>
        </a:p>
      </xdr:txBody>
    </xdr:sp>
    <xdr:clientData/>
  </xdr:twoCellAnchor>
  <xdr:twoCellAnchor>
    <xdr:from>
      <xdr:col>0</xdr:col>
      <xdr:colOff>76200</xdr:colOff>
      <xdr:row>28</xdr:row>
      <xdr:rowOff>85725</xdr:rowOff>
    </xdr:from>
    <xdr:to>
      <xdr:col>4</xdr:col>
      <xdr:colOff>95250</xdr:colOff>
      <xdr:row>30</xdr:row>
      <xdr:rowOff>190500</xdr:rowOff>
    </xdr:to>
    <xdr:sp>
      <xdr:nvSpPr>
        <xdr:cNvPr id="30" name="AutoShape 37"/>
        <xdr:cNvSpPr>
          <a:spLocks/>
        </xdr:cNvSpPr>
      </xdr:nvSpPr>
      <xdr:spPr>
        <a:xfrm>
          <a:off x="76200" y="6343650"/>
          <a:ext cx="1257300" cy="561975"/>
        </a:xfrm>
        <a:prstGeom prst="wedgeEllipseCallout">
          <a:avLst>
            <a:gd name="adj1" fmla="val 156314"/>
            <a:gd name="adj2" fmla="val 215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５)　補正値を入力する
</a:t>
          </a:r>
        </a:p>
      </xdr:txBody>
    </xdr:sp>
    <xdr:clientData/>
  </xdr:twoCellAnchor>
  <xdr:twoCellAnchor>
    <xdr:from>
      <xdr:col>20</xdr:col>
      <xdr:colOff>400050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31" name="Line 38"/>
        <xdr:cNvSpPr>
          <a:spLocks/>
        </xdr:cNvSpPr>
      </xdr:nvSpPr>
      <xdr:spPr>
        <a:xfrm>
          <a:off x="4810125" y="4276725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29</xdr:row>
      <xdr:rowOff>219075</xdr:rowOff>
    </xdr:from>
    <xdr:to>
      <xdr:col>26</xdr:col>
      <xdr:colOff>0</xdr:colOff>
      <xdr:row>29</xdr:row>
      <xdr:rowOff>219075</xdr:rowOff>
    </xdr:to>
    <xdr:sp>
      <xdr:nvSpPr>
        <xdr:cNvPr id="32" name="Line 39"/>
        <xdr:cNvSpPr>
          <a:spLocks/>
        </xdr:cNvSpPr>
      </xdr:nvSpPr>
      <xdr:spPr>
        <a:xfrm>
          <a:off x="4810125" y="6705600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25</xdr:col>
      <xdr:colOff>85725</xdr:colOff>
      <xdr:row>41</xdr:row>
      <xdr:rowOff>0</xdr:rowOff>
    </xdr:to>
    <xdr:sp>
      <xdr:nvSpPr>
        <xdr:cNvPr id="33" name="Line 40"/>
        <xdr:cNvSpPr>
          <a:spLocks/>
        </xdr:cNvSpPr>
      </xdr:nvSpPr>
      <xdr:spPr>
        <a:xfrm>
          <a:off x="4810125" y="9144000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19</xdr:row>
      <xdr:rowOff>219075</xdr:rowOff>
    </xdr:from>
    <xdr:to>
      <xdr:col>20</xdr:col>
      <xdr:colOff>200025</xdr:colOff>
      <xdr:row>28</xdr:row>
      <xdr:rowOff>219075</xdr:rowOff>
    </xdr:to>
    <xdr:sp>
      <xdr:nvSpPr>
        <xdr:cNvPr id="34" name="Line 41"/>
        <xdr:cNvSpPr>
          <a:spLocks/>
        </xdr:cNvSpPr>
      </xdr:nvSpPr>
      <xdr:spPr>
        <a:xfrm>
          <a:off x="4610100" y="4495800"/>
          <a:ext cx="0" cy="19812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30</xdr:row>
      <xdr:rowOff>219075</xdr:rowOff>
    </xdr:from>
    <xdr:to>
      <xdr:col>20</xdr:col>
      <xdr:colOff>200025</xdr:colOff>
      <xdr:row>40</xdr:row>
      <xdr:rowOff>0</xdr:rowOff>
    </xdr:to>
    <xdr:sp>
      <xdr:nvSpPr>
        <xdr:cNvPr id="35" name="Line 42"/>
        <xdr:cNvSpPr>
          <a:spLocks/>
        </xdr:cNvSpPr>
      </xdr:nvSpPr>
      <xdr:spPr>
        <a:xfrm>
          <a:off x="4610100" y="6934200"/>
          <a:ext cx="0" cy="19907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28575</xdr:rowOff>
    </xdr:from>
    <xdr:to>
      <xdr:col>26</xdr:col>
      <xdr:colOff>133350</xdr:colOff>
      <xdr:row>26</xdr:row>
      <xdr:rowOff>133350</xdr:rowOff>
    </xdr:to>
    <xdr:sp>
      <xdr:nvSpPr>
        <xdr:cNvPr id="36" name="AutoShape 43"/>
        <xdr:cNvSpPr>
          <a:spLocks/>
        </xdr:cNvSpPr>
      </xdr:nvSpPr>
      <xdr:spPr>
        <a:xfrm>
          <a:off x="4838700" y="5410200"/>
          <a:ext cx="1000125" cy="542925"/>
        </a:xfrm>
        <a:prstGeom prst="wedgeEllipseCallout">
          <a:avLst>
            <a:gd name="adj1" fmla="val -119134"/>
            <a:gd name="adj2" fmla="val 77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４)　壁倍率を入力する
</a:t>
          </a:r>
        </a:p>
      </xdr:txBody>
    </xdr:sp>
    <xdr:clientData/>
  </xdr:twoCellAnchor>
  <xdr:twoCellAnchor>
    <xdr:from>
      <xdr:col>20</xdr:col>
      <xdr:colOff>28575</xdr:colOff>
      <xdr:row>30</xdr:row>
      <xdr:rowOff>200025</xdr:rowOff>
    </xdr:from>
    <xdr:to>
      <xdr:col>22</xdr:col>
      <xdr:colOff>314325</xdr:colOff>
      <xdr:row>33</xdr:row>
      <xdr:rowOff>76200</xdr:rowOff>
    </xdr:to>
    <xdr:sp>
      <xdr:nvSpPr>
        <xdr:cNvPr id="37" name="AutoShape 44"/>
        <xdr:cNvSpPr>
          <a:spLocks/>
        </xdr:cNvSpPr>
      </xdr:nvSpPr>
      <xdr:spPr>
        <a:xfrm>
          <a:off x="4438650" y="6915150"/>
          <a:ext cx="1000125" cy="542925"/>
        </a:xfrm>
        <a:prstGeom prst="wedgeEllipseCallout">
          <a:avLst>
            <a:gd name="adj1" fmla="val -80000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４)　壁倍率を入力する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2</xdr:col>
      <xdr:colOff>38100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609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3</xdr:row>
      <xdr:rowOff>219075</xdr:rowOff>
    </xdr:from>
    <xdr:to>
      <xdr:col>5</xdr:col>
      <xdr:colOff>200025</xdr:colOff>
      <xdr:row>13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09650" y="971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0</xdr:rowOff>
    </xdr:from>
    <xdr:to>
      <xdr:col>5</xdr:col>
      <xdr:colOff>219075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1028700" y="3419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10</xdr:col>
      <xdr:colOff>85725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>
          <a:off x="12096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11</xdr:col>
      <xdr:colOff>9525</xdr:colOff>
      <xdr:row>25</xdr:row>
      <xdr:rowOff>9525</xdr:rowOff>
    </xdr:to>
    <xdr:sp>
      <xdr:nvSpPr>
        <xdr:cNvPr id="5" name="Line 6"/>
        <xdr:cNvSpPr>
          <a:spLocks/>
        </xdr:cNvSpPr>
      </xdr:nvSpPr>
      <xdr:spPr>
        <a:xfrm>
          <a:off x="12096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3</xdr:row>
      <xdr:rowOff>0</xdr:rowOff>
    </xdr:from>
    <xdr:to>
      <xdr:col>17</xdr:col>
      <xdr:colOff>9525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>
          <a:off x="25050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13</xdr:row>
      <xdr:rowOff>219075</xdr:rowOff>
    </xdr:from>
    <xdr:to>
      <xdr:col>17</xdr:col>
      <xdr:colOff>0</xdr:colOff>
      <xdr:row>13</xdr:row>
      <xdr:rowOff>219075</xdr:rowOff>
    </xdr:to>
    <xdr:sp>
      <xdr:nvSpPr>
        <xdr:cNvPr id="7" name="Line 8"/>
        <xdr:cNvSpPr>
          <a:spLocks/>
        </xdr:cNvSpPr>
      </xdr:nvSpPr>
      <xdr:spPr>
        <a:xfrm>
          <a:off x="25050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16</xdr:col>
      <xdr:colOff>85725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>
          <a:off x="25050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</xdr:row>
      <xdr:rowOff>219075</xdr:rowOff>
    </xdr:from>
    <xdr:to>
      <xdr:col>11</xdr:col>
      <xdr:colOff>200025</xdr:colOff>
      <xdr:row>12</xdr:row>
      <xdr:rowOff>219075</xdr:rowOff>
    </xdr:to>
    <xdr:sp>
      <xdr:nvSpPr>
        <xdr:cNvPr id="9" name="Line 10"/>
        <xdr:cNvSpPr>
          <a:spLocks/>
        </xdr:cNvSpPr>
      </xdr:nvSpPr>
      <xdr:spPr>
        <a:xfrm>
          <a:off x="23050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14</xdr:row>
      <xdr:rowOff>219075</xdr:rowOff>
    </xdr:from>
    <xdr:to>
      <xdr:col>11</xdr:col>
      <xdr:colOff>200025</xdr:colOff>
      <xdr:row>24</xdr:row>
      <xdr:rowOff>0</xdr:rowOff>
    </xdr:to>
    <xdr:sp>
      <xdr:nvSpPr>
        <xdr:cNvPr id="10" name="Line 11"/>
        <xdr:cNvSpPr>
          <a:spLocks/>
        </xdr:cNvSpPr>
      </xdr:nvSpPr>
      <xdr:spPr>
        <a:xfrm>
          <a:off x="2305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</xdr:row>
      <xdr:rowOff>219075</xdr:rowOff>
    </xdr:from>
    <xdr:to>
      <xdr:col>17</xdr:col>
      <xdr:colOff>200025</xdr:colOff>
      <xdr:row>13</xdr:row>
      <xdr:rowOff>0</xdr:rowOff>
    </xdr:to>
    <xdr:sp>
      <xdr:nvSpPr>
        <xdr:cNvPr id="11" name="Line 12"/>
        <xdr:cNvSpPr>
          <a:spLocks/>
        </xdr:cNvSpPr>
      </xdr:nvSpPr>
      <xdr:spPr>
        <a:xfrm>
          <a:off x="36004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14</xdr:row>
      <xdr:rowOff>219075</xdr:rowOff>
    </xdr:from>
    <xdr:to>
      <xdr:col>17</xdr:col>
      <xdr:colOff>200025</xdr:colOff>
      <xdr:row>24</xdr:row>
      <xdr:rowOff>0</xdr:rowOff>
    </xdr:to>
    <xdr:sp>
      <xdr:nvSpPr>
        <xdr:cNvPr id="12" name="Line 13"/>
        <xdr:cNvSpPr>
          <a:spLocks/>
        </xdr:cNvSpPr>
      </xdr:nvSpPr>
      <xdr:spPr>
        <a:xfrm>
          <a:off x="3600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66675</xdr:rowOff>
    </xdr:from>
    <xdr:to>
      <xdr:col>2</xdr:col>
      <xdr:colOff>47625</xdr:colOff>
      <xdr:row>14</xdr:row>
      <xdr:rowOff>104775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85750" y="3028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24</xdr:row>
      <xdr:rowOff>76200</xdr:rowOff>
    </xdr:from>
    <xdr:to>
      <xdr:col>2</xdr:col>
      <xdr:colOff>38100</xdr:colOff>
      <xdr:row>25</xdr:row>
      <xdr:rowOff>123825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76225" y="5486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15" name="Line 16"/>
        <xdr:cNvSpPr>
          <a:spLocks/>
        </xdr:cNvSpPr>
      </xdr:nvSpPr>
      <xdr:spPr>
        <a:xfrm>
          <a:off x="38004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14</xdr:row>
      <xdr:rowOff>0</xdr:rowOff>
    </xdr:from>
    <xdr:to>
      <xdr:col>22</xdr:col>
      <xdr:colOff>85725</xdr:colOff>
      <xdr:row>14</xdr:row>
      <xdr:rowOff>0</xdr:rowOff>
    </xdr:to>
    <xdr:sp>
      <xdr:nvSpPr>
        <xdr:cNvPr id="16" name="Line 17"/>
        <xdr:cNvSpPr>
          <a:spLocks/>
        </xdr:cNvSpPr>
      </xdr:nvSpPr>
      <xdr:spPr>
        <a:xfrm>
          <a:off x="38004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17" name="Line 18"/>
        <xdr:cNvSpPr>
          <a:spLocks/>
        </xdr:cNvSpPr>
      </xdr:nvSpPr>
      <xdr:spPr>
        <a:xfrm>
          <a:off x="38004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3</xdr:row>
      <xdr:rowOff>0</xdr:rowOff>
    </xdr:from>
    <xdr:to>
      <xdr:col>29</xdr:col>
      <xdr:colOff>9525</xdr:colOff>
      <xdr:row>3</xdr:row>
      <xdr:rowOff>0</xdr:rowOff>
    </xdr:to>
    <xdr:sp>
      <xdr:nvSpPr>
        <xdr:cNvPr id="18" name="Line 19"/>
        <xdr:cNvSpPr>
          <a:spLocks/>
        </xdr:cNvSpPr>
      </xdr:nvSpPr>
      <xdr:spPr>
        <a:xfrm>
          <a:off x="50958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13</xdr:row>
      <xdr:rowOff>219075</xdr:rowOff>
    </xdr:from>
    <xdr:to>
      <xdr:col>29</xdr:col>
      <xdr:colOff>0</xdr:colOff>
      <xdr:row>13</xdr:row>
      <xdr:rowOff>219075</xdr:rowOff>
    </xdr:to>
    <xdr:sp>
      <xdr:nvSpPr>
        <xdr:cNvPr id="19" name="Line 20"/>
        <xdr:cNvSpPr>
          <a:spLocks/>
        </xdr:cNvSpPr>
      </xdr:nvSpPr>
      <xdr:spPr>
        <a:xfrm>
          <a:off x="50958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28</xdr:col>
      <xdr:colOff>85725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>
          <a:off x="50958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3</xdr:row>
      <xdr:rowOff>219075</xdr:rowOff>
    </xdr:from>
    <xdr:to>
      <xdr:col>23</xdr:col>
      <xdr:colOff>200025</xdr:colOff>
      <xdr:row>12</xdr:row>
      <xdr:rowOff>219075</xdr:rowOff>
    </xdr:to>
    <xdr:sp>
      <xdr:nvSpPr>
        <xdr:cNvPr id="21" name="Line 22"/>
        <xdr:cNvSpPr>
          <a:spLocks/>
        </xdr:cNvSpPr>
      </xdr:nvSpPr>
      <xdr:spPr>
        <a:xfrm>
          <a:off x="48958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14</xdr:row>
      <xdr:rowOff>219075</xdr:rowOff>
    </xdr:from>
    <xdr:to>
      <xdr:col>23</xdr:col>
      <xdr:colOff>200025</xdr:colOff>
      <xdr:row>24</xdr:row>
      <xdr:rowOff>0</xdr:rowOff>
    </xdr:to>
    <xdr:sp>
      <xdr:nvSpPr>
        <xdr:cNvPr id="22" name="Line 23"/>
        <xdr:cNvSpPr>
          <a:spLocks/>
        </xdr:cNvSpPr>
      </xdr:nvSpPr>
      <xdr:spPr>
        <a:xfrm>
          <a:off x="48958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3</xdr:row>
      <xdr:rowOff>219075</xdr:rowOff>
    </xdr:from>
    <xdr:to>
      <xdr:col>29</xdr:col>
      <xdr:colOff>200025</xdr:colOff>
      <xdr:row>13</xdr:row>
      <xdr:rowOff>0</xdr:rowOff>
    </xdr:to>
    <xdr:sp>
      <xdr:nvSpPr>
        <xdr:cNvPr id="23" name="Line 24"/>
        <xdr:cNvSpPr>
          <a:spLocks/>
        </xdr:cNvSpPr>
      </xdr:nvSpPr>
      <xdr:spPr>
        <a:xfrm>
          <a:off x="61912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14</xdr:row>
      <xdr:rowOff>219075</xdr:rowOff>
    </xdr:from>
    <xdr:to>
      <xdr:col>29</xdr:col>
      <xdr:colOff>200025</xdr:colOff>
      <xdr:row>24</xdr:row>
      <xdr:rowOff>0</xdr:rowOff>
    </xdr:to>
    <xdr:sp>
      <xdr:nvSpPr>
        <xdr:cNvPr id="24" name="Line 25"/>
        <xdr:cNvSpPr>
          <a:spLocks/>
        </xdr:cNvSpPr>
      </xdr:nvSpPr>
      <xdr:spPr>
        <a:xfrm>
          <a:off x="61912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3</xdr:row>
      <xdr:rowOff>0</xdr:rowOff>
    </xdr:from>
    <xdr:to>
      <xdr:col>35</xdr:col>
      <xdr:colOff>0</xdr:colOff>
      <xdr:row>3</xdr:row>
      <xdr:rowOff>0</xdr:rowOff>
    </xdr:to>
    <xdr:sp>
      <xdr:nvSpPr>
        <xdr:cNvPr id="25" name="Line 26"/>
        <xdr:cNvSpPr>
          <a:spLocks/>
        </xdr:cNvSpPr>
      </xdr:nvSpPr>
      <xdr:spPr>
        <a:xfrm>
          <a:off x="63912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14</xdr:row>
      <xdr:rowOff>0</xdr:rowOff>
    </xdr:from>
    <xdr:to>
      <xdr:col>34</xdr:col>
      <xdr:colOff>85725</xdr:colOff>
      <xdr:row>14</xdr:row>
      <xdr:rowOff>0</xdr:rowOff>
    </xdr:to>
    <xdr:sp>
      <xdr:nvSpPr>
        <xdr:cNvPr id="26" name="Line 27"/>
        <xdr:cNvSpPr>
          <a:spLocks/>
        </xdr:cNvSpPr>
      </xdr:nvSpPr>
      <xdr:spPr>
        <a:xfrm>
          <a:off x="63912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9525</xdr:rowOff>
    </xdr:from>
    <xdr:to>
      <xdr:col>35</xdr:col>
      <xdr:colOff>9525</xdr:colOff>
      <xdr:row>25</xdr:row>
      <xdr:rowOff>9525</xdr:rowOff>
    </xdr:to>
    <xdr:sp>
      <xdr:nvSpPr>
        <xdr:cNvPr id="27" name="Line 28"/>
        <xdr:cNvSpPr>
          <a:spLocks/>
        </xdr:cNvSpPr>
      </xdr:nvSpPr>
      <xdr:spPr>
        <a:xfrm>
          <a:off x="63912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3</xdr:row>
      <xdr:rowOff>0</xdr:rowOff>
    </xdr:from>
    <xdr:to>
      <xdr:col>41</xdr:col>
      <xdr:colOff>9525</xdr:colOff>
      <xdr:row>3</xdr:row>
      <xdr:rowOff>0</xdr:rowOff>
    </xdr:to>
    <xdr:sp>
      <xdr:nvSpPr>
        <xdr:cNvPr id="28" name="Line 29"/>
        <xdr:cNvSpPr>
          <a:spLocks/>
        </xdr:cNvSpPr>
      </xdr:nvSpPr>
      <xdr:spPr>
        <a:xfrm>
          <a:off x="76866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13</xdr:row>
      <xdr:rowOff>219075</xdr:rowOff>
    </xdr:from>
    <xdr:to>
      <xdr:col>41</xdr:col>
      <xdr:colOff>0</xdr:colOff>
      <xdr:row>13</xdr:row>
      <xdr:rowOff>219075</xdr:rowOff>
    </xdr:to>
    <xdr:sp>
      <xdr:nvSpPr>
        <xdr:cNvPr id="29" name="Line 30"/>
        <xdr:cNvSpPr>
          <a:spLocks/>
        </xdr:cNvSpPr>
      </xdr:nvSpPr>
      <xdr:spPr>
        <a:xfrm>
          <a:off x="76866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40</xdr:col>
      <xdr:colOff>85725</xdr:colOff>
      <xdr:row>25</xdr:row>
      <xdr:rowOff>0</xdr:rowOff>
    </xdr:to>
    <xdr:sp>
      <xdr:nvSpPr>
        <xdr:cNvPr id="30" name="Line 31"/>
        <xdr:cNvSpPr>
          <a:spLocks/>
        </xdr:cNvSpPr>
      </xdr:nvSpPr>
      <xdr:spPr>
        <a:xfrm>
          <a:off x="76866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3</xdr:row>
      <xdr:rowOff>219075</xdr:rowOff>
    </xdr:from>
    <xdr:to>
      <xdr:col>35</xdr:col>
      <xdr:colOff>200025</xdr:colOff>
      <xdr:row>12</xdr:row>
      <xdr:rowOff>219075</xdr:rowOff>
    </xdr:to>
    <xdr:sp>
      <xdr:nvSpPr>
        <xdr:cNvPr id="31" name="Line 32"/>
        <xdr:cNvSpPr>
          <a:spLocks/>
        </xdr:cNvSpPr>
      </xdr:nvSpPr>
      <xdr:spPr>
        <a:xfrm>
          <a:off x="74866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14</xdr:row>
      <xdr:rowOff>219075</xdr:rowOff>
    </xdr:from>
    <xdr:to>
      <xdr:col>35</xdr:col>
      <xdr:colOff>200025</xdr:colOff>
      <xdr:row>24</xdr:row>
      <xdr:rowOff>0</xdr:rowOff>
    </xdr:to>
    <xdr:sp>
      <xdr:nvSpPr>
        <xdr:cNvPr id="32" name="Line 33"/>
        <xdr:cNvSpPr>
          <a:spLocks/>
        </xdr:cNvSpPr>
      </xdr:nvSpPr>
      <xdr:spPr>
        <a:xfrm>
          <a:off x="74866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3</xdr:row>
      <xdr:rowOff>219075</xdr:rowOff>
    </xdr:from>
    <xdr:to>
      <xdr:col>41</xdr:col>
      <xdr:colOff>200025</xdr:colOff>
      <xdr:row>13</xdr:row>
      <xdr:rowOff>0</xdr:rowOff>
    </xdr:to>
    <xdr:sp>
      <xdr:nvSpPr>
        <xdr:cNvPr id="33" name="Line 34"/>
        <xdr:cNvSpPr>
          <a:spLocks/>
        </xdr:cNvSpPr>
      </xdr:nvSpPr>
      <xdr:spPr>
        <a:xfrm>
          <a:off x="87820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14</xdr:row>
      <xdr:rowOff>219075</xdr:rowOff>
    </xdr:from>
    <xdr:to>
      <xdr:col>41</xdr:col>
      <xdr:colOff>200025</xdr:colOff>
      <xdr:row>24</xdr:row>
      <xdr:rowOff>0</xdr:rowOff>
    </xdr:to>
    <xdr:sp>
      <xdr:nvSpPr>
        <xdr:cNvPr id="34" name="Line 35"/>
        <xdr:cNvSpPr>
          <a:spLocks/>
        </xdr:cNvSpPr>
      </xdr:nvSpPr>
      <xdr:spPr>
        <a:xfrm>
          <a:off x="8782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3</xdr:row>
      <xdr:rowOff>0</xdr:rowOff>
    </xdr:from>
    <xdr:to>
      <xdr:col>47</xdr:col>
      <xdr:colOff>0</xdr:colOff>
      <xdr:row>3</xdr:row>
      <xdr:rowOff>0</xdr:rowOff>
    </xdr:to>
    <xdr:sp>
      <xdr:nvSpPr>
        <xdr:cNvPr id="35" name="Line 36"/>
        <xdr:cNvSpPr>
          <a:spLocks/>
        </xdr:cNvSpPr>
      </xdr:nvSpPr>
      <xdr:spPr>
        <a:xfrm>
          <a:off x="89820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6" name="Line 37"/>
        <xdr:cNvSpPr>
          <a:spLocks/>
        </xdr:cNvSpPr>
      </xdr:nvSpPr>
      <xdr:spPr>
        <a:xfrm>
          <a:off x="89820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9525</xdr:rowOff>
    </xdr:from>
    <xdr:to>
      <xdr:col>47</xdr:col>
      <xdr:colOff>9525</xdr:colOff>
      <xdr:row>25</xdr:row>
      <xdr:rowOff>9525</xdr:rowOff>
    </xdr:to>
    <xdr:sp>
      <xdr:nvSpPr>
        <xdr:cNvPr id="37" name="Line 38"/>
        <xdr:cNvSpPr>
          <a:spLocks/>
        </xdr:cNvSpPr>
      </xdr:nvSpPr>
      <xdr:spPr>
        <a:xfrm>
          <a:off x="89820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3</xdr:row>
      <xdr:rowOff>0</xdr:rowOff>
    </xdr:from>
    <xdr:to>
      <xdr:col>53</xdr:col>
      <xdr:colOff>9525</xdr:colOff>
      <xdr:row>3</xdr:row>
      <xdr:rowOff>0</xdr:rowOff>
    </xdr:to>
    <xdr:sp>
      <xdr:nvSpPr>
        <xdr:cNvPr id="38" name="Line 39"/>
        <xdr:cNvSpPr>
          <a:spLocks/>
        </xdr:cNvSpPr>
      </xdr:nvSpPr>
      <xdr:spPr>
        <a:xfrm>
          <a:off x="102774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13</xdr:row>
      <xdr:rowOff>219075</xdr:rowOff>
    </xdr:from>
    <xdr:to>
      <xdr:col>53</xdr:col>
      <xdr:colOff>0</xdr:colOff>
      <xdr:row>13</xdr:row>
      <xdr:rowOff>219075</xdr:rowOff>
    </xdr:to>
    <xdr:sp>
      <xdr:nvSpPr>
        <xdr:cNvPr id="39" name="Line 40"/>
        <xdr:cNvSpPr>
          <a:spLocks/>
        </xdr:cNvSpPr>
      </xdr:nvSpPr>
      <xdr:spPr>
        <a:xfrm>
          <a:off x="102774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3</xdr:row>
      <xdr:rowOff>219075</xdr:rowOff>
    </xdr:from>
    <xdr:to>
      <xdr:col>47</xdr:col>
      <xdr:colOff>200025</xdr:colOff>
      <xdr:row>12</xdr:row>
      <xdr:rowOff>219075</xdr:rowOff>
    </xdr:to>
    <xdr:sp>
      <xdr:nvSpPr>
        <xdr:cNvPr id="40" name="Line 42"/>
        <xdr:cNvSpPr>
          <a:spLocks/>
        </xdr:cNvSpPr>
      </xdr:nvSpPr>
      <xdr:spPr>
        <a:xfrm>
          <a:off x="100774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14</xdr:row>
      <xdr:rowOff>219075</xdr:rowOff>
    </xdr:from>
    <xdr:to>
      <xdr:col>47</xdr:col>
      <xdr:colOff>200025</xdr:colOff>
      <xdr:row>24</xdr:row>
      <xdr:rowOff>0</xdr:rowOff>
    </xdr:to>
    <xdr:sp>
      <xdr:nvSpPr>
        <xdr:cNvPr id="41" name="Line 43"/>
        <xdr:cNvSpPr>
          <a:spLocks/>
        </xdr:cNvSpPr>
      </xdr:nvSpPr>
      <xdr:spPr>
        <a:xfrm>
          <a:off x="10077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3</xdr:row>
      <xdr:rowOff>219075</xdr:rowOff>
    </xdr:from>
    <xdr:to>
      <xdr:col>53</xdr:col>
      <xdr:colOff>200025</xdr:colOff>
      <xdr:row>13</xdr:row>
      <xdr:rowOff>0</xdr:rowOff>
    </xdr:to>
    <xdr:sp>
      <xdr:nvSpPr>
        <xdr:cNvPr id="42" name="Line 44"/>
        <xdr:cNvSpPr>
          <a:spLocks/>
        </xdr:cNvSpPr>
      </xdr:nvSpPr>
      <xdr:spPr>
        <a:xfrm>
          <a:off x="113728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14</xdr:row>
      <xdr:rowOff>219075</xdr:rowOff>
    </xdr:from>
    <xdr:to>
      <xdr:col>53</xdr:col>
      <xdr:colOff>200025</xdr:colOff>
      <xdr:row>24</xdr:row>
      <xdr:rowOff>0</xdr:rowOff>
    </xdr:to>
    <xdr:sp>
      <xdr:nvSpPr>
        <xdr:cNvPr id="43" name="Line 45"/>
        <xdr:cNvSpPr>
          <a:spLocks/>
        </xdr:cNvSpPr>
      </xdr:nvSpPr>
      <xdr:spPr>
        <a:xfrm>
          <a:off x="113728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3</xdr:row>
      <xdr:rowOff>0</xdr:rowOff>
    </xdr:from>
    <xdr:to>
      <xdr:col>59</xdr:col>
      <xdr:colOff>9525</xdr:colOff>
      <xdr:row>3</xdr:row>
      <xdr:rowOff>0</xdr:rowOff>
    </xdr:to>
    <xdr:sp>
      <xdr:nvSpPr>
        <xdr:cNvPr id="44" name="Line 46"/>
        <xdr:cNvSpPr>
          <a:spLocks/>
        </xdr:cNvSpPr>
      </xdr:nvSpPr>
      <xdr:spPr>
        <a:xfrm>
          <a:off x="115728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13</xdr:row>
      <xdr:rowOff>219075</xdr:rowOff>
    </xdr:from>
    <xdr:to>
      <xdr:col>59</xdr:col>
      <xdr:colOff>0</xdr:colOff>
      <xdr:row>13</xdr:row>
      <xdr:rowOff>219075</xdr:rowOff>
    </xdr:to>
    <xdr:sp>
      <xdr:nvSpPr>
        <xdr:cNvPr id="45" name="Line 47"/>
        <xdr:cNvSpPr>
          <a:spLocks/>
        </xdr:cNvSpPr>
      </xdr:nvSpPr>
      <xdr:spPr>
        <a:xfrm>
          <a:off x="115728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3</xdr:row>
      <xdr:rowOff>219075</xdr:rowOff>
    </xdr:from>
    <xdr:to>
      <xdr:col>59</xdr:col>
      <xdr:colOff>200025</xdr:colOff>
      <xdr:row>13</xdr:row>
      <xdr:rowOff>0</xdr:rowOff>
    </xdr:to>
    <xdr:sp>
      <xdr:nvSpPr>
        <xdr:cNvPr id="46" name="Line 49"/>
        <xdr:cNvSpPr>
          <a:spLocks/>
        </xdr:cNvSpPr>
      </xdr:nvSpPr>
      <xdr:spPr>
        <a:xfrm>
          <a:off x="126682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14</xdr:row>
      <xdr:rowOff>219075</xdr:rowOff>
    </xdr:from>
    <xdr:to>
      <xdr:col>59</xdr:col>
      <xdr:colOff>200025</xdr:colOff>
      <xdr:row>24</xdr:row>
      <xdr:rowOff>0</xdr:rowOff>
    </xdr:to>
    <xdr:sp>
      <xdr:nvSpPr>
        <xdr:cNvPr id="47" name="Line 50"/>
        <xdr:cNvSpPr>
          <a:spLocks/>
        </xdr:cNvSpPr>
      </xdr:nvSpPr>
      <xdr:spPr>
        <a:xfrm>
          <a:off x="126682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3</xdr:row>
      <xdr:rowOff>0</xdr:rowOff>
    </xdr:from>
    <xdr:to>
      <xdr:col>65</xdr:col>
      <xdr:colOff>9525</xdr:colOff>
      <xdr:row>3</xdr:row>
      <xdr:rowOff>0</xdr:rowOff>
    </xdr:to>
    <xdr:sp>
      <xdr:nvSpPr>
        <xdr:cNvPr id="48" name="Line 51"/>
        <xdr:cNvSpPr>
          <a:spLocks/>
        </xdr:cNvSpPr>
      </xdr:nvSpPr>
      <xdr:spPr>
        <a:xfrm>
          <a:off x="128682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13</xdr:row>
      <xdr:rowOff>219075</xdr:rowOff>
    </xdr:from>
    <xdr:to>
      <xdr:col>65</xdr:col>
      <xdr:colOff>0</xdr:colOff>
      <xdr:row>13</xdr:row>
      <xdr:rowOff>219075</xdr:rowOff>
    </xdr:to>
    <xdr:sp>
      <xdr:nvSpPr>
        <xdr:cNvPr id="49" name="Line 52"/>
        <xdr:cNvSpPr>
          <a:spLocks/>
        </xdr:cNvSpPr>
      </xdr:nvSpPr>
      <xdr:spPr>
        <a:xfrm>
          <a:off x="128682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25</xdr:row>
      <xdr:rowOff>0</xdr:rowOff>
    </xdr:from>
    <xdr:to>
      <xdr:col>64</xdr:col>
      <xdr:colOff>85725</xdr:colOff>
      <xdr:row>25</xdr:row>
      <xdr:rowOff>0</xdr:rowOff>
    </xdr:to>
    <xdr:sp>
      <xdr:nvSpPr>
        <xdr:cNvPr id="50" name="Line 53"/>
        <xdr:cNvSpPr>
          <a:spLocks/>
        </xdr:cNvSpPr>
      </xdr:nvSpPr>
      <xdr:spPr>
        <a:xfrm>
          <a:off x="128682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3</xdr:row>
      <xdr:rowOff>219075</xdr:rowOff>
    </xdr:from>
    <xdr:to>
      <xdr:col>65</xdr:col>
      <xdr:colOff>200025</xdr:colOff>
      <xdr:row>13</xdr:row>
      <xdr:rowOff>0</xdr:rowOff>
    </xdr:to>
    <xdr:sp>
      <xdr:nvSpPr>
        <xdr:cNvPr id="51" name="Line 54"/>
        <xdr:cNvSpPr>
          <a:spLocks/>
        </xdr:cNvSpPr>
      </xdr:nvSpPr>
      <xdr:spPr>
        <a:xfrm>
          <a:off x="139636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14</xdr:row>
      <xdr:rowOff>219075</xdr:rowOff>
    </xdr:from>
    <xdr:to>
      <xdr:col>65</xdr:col>
      <xdr:colOff>200025</xdr:colOff>
      <xdr:row>24</xdr:row>
      <xdr:rowOff>0</xdr:rowOff>
    </xdr:to>
    <xdr:sp>
      <xdr:nvSpPr>
        <xdr:cNvPr id="52" name="Line 55"/>
        <xdr:cNvSpPr>
          <a:spLocks/>
        </xdr:cNvSpPr>
      </xdr:nvSpPr>
      <xdr:spPr>
        <a:xfrm>
          <a:off x="139636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3</xdr:row>
      <xdr:rowOff>0</xdr:rowOff>
    </xdr:from>
    <xdr:to>
      <xdr:col>71</xdr:col>
      <xdr:colOff>9525</xdr:colOff>
      <xdr:row>3</xdr:row>
      <xdr:rowOff>0</xdr:rowOff>
    </xdr:to>
    <xdr:sp>
      <xdr:nvSpPr>
        <xdr:cNvPr id="53" name="Line 56"/>
        <xdr:cNvSpPr>
          <a:spLocks/>
        </xdr:cNvSpPr>
      </xdr:nvSpPr>
      <xdr:spPr>
        <a:xfrm>
          <a:off x="141636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13</xdr:row>
      <xdr:rowOff>219075</xdr:rowOff>
    </xdr:from>
    <xdr:to>
      <xdr:col>71</xdr:col>
      <xdr:colOff>0</xdr:colOff>
      <xdr:row>13</xdr:row>
      <xdr:rowOff>219075</xdr:rowOff>
    </xdr:to>
    <xdr:sp>
      <xdr:nvSpPr>
        <xdr:cNvPr id="54" name="Line 57"/>
        <xdr:cNvSpPr>
          <a:spLocks/>
        </xdr:cNvSpPr>
      </xdr:nvSpPr>
      <xdr:spPr>
        <a:xfrm>
          <a:off x="141636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70</xdr:col>
      <xdr:colOff>85725</xdr:colOff>
      <xdr:row>25</xdr:row>
      <xdr:rowOff>0</xdr:rowOff>
    </xdr:to>
    <xdr:sp>
      <xdr:nvSpPr>
        <xdr:cNvPr id="55" name="Line 58"/>
        <xdr:cNvSpPr>
          <a:spLocks/>
        </xdr:cNvSpPr>
      </xdr:nvSpPr>
      <xdr:spPr>
        <a:xfrm>
          <a:off x="141636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3</xdr:row>
      <xdr:rowOff>219075</xdr:rowOff>
    </xdr:from>
    <xdr:to>
      <xdr:col>71</xdr:col>
      <xdr:colOff>200025</xdr:colOff>
      <xdr:row>13</xdr:row>
      <xdr:rowOff>0</xdr:rowOff>
    </xdr:to>
    <xdr:sp>
      <xdr:nvSpPr>
        <xdr:cNvPr id="56" name="Line 59"/>
        <xdr:cNvSpPr>
          <a:spLocks/>
        </xdr:cNvSpPr>
      </xdr:nvSpPr>
      <xdr:spPr>
        <a:xfrm>
          <a:off x="152590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14</xdr:row>
      <xdr:rowOff>219075</xdr:rowOff>
    </xdr:from>
    <xdr:to>
      <xdr:col>71</xdr:col>
      <xdr:colOff>200025</xdr:colOff>
      <xdr:row>24</xdr:row>
      <xdr:rowOff>0</xdr:rowOff>
    </xdr:to>
    <xdr:sp>
      <xdr:nvSpPr>
        <xdr:cNvPr id="57" name="Line 60"/>
        <xdr:cNvSpPr>
          <a:spLocks/>
        </xdr:cNvSpPr>
      </xdr:nvSpPr>
      <xdr:spPr>
        <a:xfrm>
          <a:off x="15259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3</xdr:row>
      <xdr:rowOff>0</xdr:rowOff>
    </xdr:from>
    <xdr:to>
      <xdr:col>77</xdr:col>
      <xdr:colOff>9525</xdr:colOff>
      <xdr:row>3</xdr:row>
      <xdr:rowOff>0</xdr:rowOff>
    </xdr:to>
    <xdr:sp>
      <xdr:nvSpPr>
        <xdr:cNvPr id="58" name="Line 61"/>
        <xdr:cNvSpPr>
          <a:spLocks/>
        </xdr:cNvSpPr>
      </xdr:nvSpPr>
      <xdr:spPr>
        <a:xfrm>
          <a:off x="154590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13</xdr:row>
      <xdr:rowOff>219075</xdr:rowOff>
    </xdr:from>
    <xdr:to>
      <xdr:col>77</xdr:col>
      <xdr:colOff>0</xdr:colOff>
      <xdr:row>13</xdr:row>
      <xdr:rowOff>219075</xdr:rowOff>
    </xdr:to>
    <xdr:sp>
      <xdr:nvSpPr>
        <xdr:cNvPr id="59" name="Line 62"/>
        <xdr:cNvSpPr>
          <a:spLocks/>
        </xdr:cNvSpPr>
      </xdr:nvSpPr>
      <xdr:spPr>
        <a:xfrm>
          <a:off x="154590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76</xdr:col>
      <xdr:colOff>85725</xdr:colOff>
      <xdr:row>25</xdr:row>
      <xdr:rowOff>0</xdr:rowOff>
    </xdr:to>
    <xdr:sp>
      <xdr:nvSpPr>
        <xdr:cNvPr id="60" name="Line 63"/>
        <xdr:cNvSpPr>
          <a:spLocks/>
        </xdr:cNvSpPr>
      </xdr:nvSpPr>
      <xdr:spPr>
        <a:xfrm>
          <a:off x="154590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3</xdr:row>
      <xdr:rowOff>219075</xdr:rowOff>
    </xdr:from>
    <xdr:to>
      <xdr:col>77</xdr:col>
      <xdr:colOff>200025</xdr:colOff>
      <xdr:row>13</xdr:row>
      <xdr:rowOff>0</xdr:rowOff>
    </xdr:to>
    <xdr:sp>
      <xdr:nvSpPr>
        <xdr:cNvPr id="61" name="Line 64"/>
        <xdr:cNvSpPr>
          <a:spLocks/>
        </xdr:cNvSpPr>
      </xdr:nvSpPr>
      <xdr:spPr>
        <a:xfrm>
          <a:off x="165544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14</xdr:row>
      <xdr:rowOff>219075</xdr:rowOff>
    </xdr:from>
    <xdr:to>
      <xdr:col>77</xdr:col>
      <xdr:colOff>200025</xdr:colOff>
      <xdr:row>24</xdr:row>
      <xdr:rowOff>0</xdr:rowOff>
    </xdr:to>
    <xdr:sp>
      <xdr:nvSpPr>
        <xdr:cNvPr id="62" name="Line 65"/>
        <xdr:cNvSpPr>
          <a:spLocks/>
        </xdr:cNvSpPr>
      </xdr:nvSpPr>
      <xdr:spPr>
        <a:xfrm>
          <a:off x="16554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63" name="Line 80"/>
        <xdr:cNvSpPr>
          <a:spLocks/>
        </xdr:cNvSpPr>
      </xdr:nvSpPr>
      <xdr:spPr>
        <a:xfrm>
          <a:off x="10267950" y="5629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25</xdr:row>
      <xdr:rowOff>9525</xdr:rowOff>
    </xdr:from>
    <xdr:to>
      <xdr:col>59</xdr:col>
      <xdr:colOff>9525</xdr:colOff>
      <xdr:row>25</xdr:row>
      <xdr:rowOff>9525</xdr:rowOff>
    </xdr:to>
    <xdr:sp>
      <xdr:nvSpPr>
        <xdr:cNvPr id="64" name="Line 81"/>
        <xdr:cNvSpPr>
          <a:spLocks/>
        </xdr:cNvSpPr>
      </xdr:nvSpPr>
      <xdr:spPr>
        <a:xfrm>
          <a:off x="115728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5" name="Line 82"/>
        <xdr:cNvSpPr>
          <a:spLocks/>
        </xdr:cNvSpPr>
      </xdr:nvSpPr>
      <xdr:spPr>
        <a:xfrm>
          <a:off x="12096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31</xdr:row>
      <xdr:rowOff>76200</xdr:rowOff>
    </xdr:from>
    <xdr:to>
      <xdr:col>2</xdr:col>
      <xdr:colOff>38100</xdr:colOff>
      <xdr:row>32</xdr:row>
      <xdr:rowOff>123825</xdr:rowOff>
    </xdr:to>
    <xdr:sp>
      <xdr:nvSpPr>
        <xdr:cNvPr id="66" name="TextBox 83"/>
        <xdr:cNvSpPr txBox="1">
          <a:spLocks noChangeArrowheads="1"/>
        </xdr:cNvSpPr>
      </xdr:nvSpPr>
      <xdr:spPr>
        <a:xfrm>
          <a:off x="276225" y="7086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32</xdr:row>
      <xdr:rowOff>219075</xdr:rowOff>
    </xdr:from>
    <xdr:to>
      <xdr:col>5</xdr:col>
      <xdr:colOff>200025</xdr:colOff>
      <xdr:row>42</xdr:row>
      <xdr:rowOff>19050</xdr:rowOff>
    </xdr:to>
    <xdr:sp>
      <xdr:nvSpPr>
        <xdr:cNvPr id="67" name="Line 84"/>
        <xdr:cNvSpPr>
          <a:spLocks/>
        </xdr:cNvSpPr>
      </xdr:nvSpPr>
      <xdr:spPr>
        <a:xfrm>
          <a:off x="1009650" y="7448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44</xdr:row>
      <xdr:rowOff>0</xdr:rowOff>
    </xdr:from>
    <xdr:to>
      <xdr:col>5</xdr:col>
      <xdr:colOff>219075</xdr:colOff>
      <xdr:row>53</xdr:row>
      <xdr:rowOff>9525</xdr:rowOff>
    </xdr:to>
    <xdr:sp>
      <xdr:nvSpPr>
        <xdr:cNvPr id="68" name="Line 85"/>
        <xdr:cNvSpPr>
          <a:spLocks/>
        </xdr:cNvSpPr>
      </xdr:nvSpPr>
      <xdr:spPr>
        <a:xfrm>
          <a:off x="1028700" y="9896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43</xdr:row>
      <xdr:rowOff>0</xdr:rowOff>
    </xdr:from>
    <xdr:to>
      <xdr:col>10</xdr:col>
      <xdr:colOff>85725</xdr:colOff>
      <xdr:row>43</xdr:row>
      <xdr:rowOff>0</xdr:rowOff>
    </xdr:to>
    <xdr:sp>
      <xdr:nvSpPr>
        <xdr:cNvPr id="69" name="Line 86"/>
        <xdr:cNvSpPr>
          <a:spLocks/>
        </xdr:cNvSpPr>
      </xdr:nvSpPr>
      <xdr:spPr>
        <a:xfrm>
          <a:off x="12096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9525</xdr:rowOff>
    </xdr:from>
    <xdr:to>
      <xdr:col>11</xdr:col>
      <xdr:colOff>9525</xdr:colOff>
      <xdr:row>54</xdr:row>
      <xdr:rowOff>9525</xdr:rowOff>
    </xdr:to>
    <xdr:sp>
      <xdr:nvSpPr>
        <xdr:cNvPr id="70" name="Line 87"/>
        <xdr:cNvSpPr>
          <a:spLocks/>
        </xdr:cNvSpPr>
      </xdr:nvSpPr>
      <xdr:spPr>
        <a:xfrm>
          <a:off x="12096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32</xdr:row>
      <xdr:rowOff>0</xdr:rowOff>
    </xdr:from>
    <xdr:to>
      <xdr:col>17</xdr:col>
      <xdr:colOff>9525</xdr:colOff>
      <xdr:row>32</xdr:row>
      <xdr:rowOff>0</xdr:rowOff>
    </xdr:to>
    <xdr:sp>
      <xdr:nvSpPr>
        <xdr:cNvPr id="71" name="Line 88"/>
        <xdr:cNvSpPr>
          <a:spLocks/>
        </xdr:cNvSpPr>
      </xdr:nvSpPr>
      <xdr:spPr>
        <a:xfrm>
          <a:off x="25050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42</xdr:row>
      <xdr:rowOff>219075</xdr:rowOff>
    </xdr:from>
    <xdr:to>
      <xdr:col>17</xdr:col>
      <xdr:colOff>0</xdr:colOff>
      <xdr:row>42</xdr:row>
      <xdr:rowOff>219075</xdr:rowOff>
    </xdr:to>
    <xdr:sp>
      <xdr:nvSpPr>
        <xdr:cNvPr id="72" name="Line 89"/>
        <xdr:cNvSpPr>
          <a:spLocks/>
        </xdr:cNvSpPr>
      </xdr:nvSpPr>
      <xdr:spPr>
        <a:xfrm>
          <a:off x="25050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16</xdr:col>
      <xdr:colOff>85725</xdr:colOff>
      <xdr:row>54</xdr:row>
      <xdr:rowOff>0</xdr:rowOff>
    </xdr:to>
    <xdr:sp>
      <xdr:nvSpPr>
        <xdr:cNvPr id="73" name="Line 90"/>
        <xdr:cNvSpPr>
          <a:spLocks/>
        </xdr:cNvSpPr>
      </xdr:nvSpPr>
      <xdr:spPr>
        <a:xfrm>
          <a:off x="25050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32</xdr:row>
      <xdr:rowOff>219075</xdr:rowOff>
    </xdr:from>
    <xdr:to>
      <xdr:col>11</xdr:col>
      <xdr:colOff>200025</xdr:colOff>
      <xdr:row>41</xdr:row>
      <xdr:rowOff>219075</xdr:rowOff>
    </xdr:to>
    <xdr:sp>
      <xdr:nvSpPr>
        <xdr:cNvPr id="74" name="Line 91"/>
        <xdr:cNvSpPr>
          <a:spLocks/>
        </xdr:cNvSpPr>
      </xdr:nvSpPr>
      <xdr:spPr>
        <a:xfrm>
          <a:off x="23050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43</xdr:row>
      <xdr:rowOff>219075</xdr:rowOff>
    </xdr:from>
    <xdr:to>
      <xdr:col>11</xdr:col>
      <xdr:colOff>200025</xdr:colOff>
      <xdr:row>53</xdr:row>
      <xdr:rowOff>0</xdr:rowOff>
    </xdr:to>
    <xdr:sp>
      <xdr:nvSpPr>
        <xdr:cNvPr id="75" name="Line 92"/>
        <xdr:cNvSpPr>
          <a:spLocks/>
        </xdr:cNvSpPr>
      </xdr:nvSpPr>
      <xdr:spPr>
        <a:xfrm>
          <a:off x="23050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32</xdr:row>
      <xdr:rowOff>219075</xdr:rowOff>
    </xdr:from>
    <xdr:to>
      <xdr:col>17</xdr:col>
      <xdr:colOff>200025</xdr:colOff>
      <xdr:row>42</xdr:row>
      <xdr:rowOff>0</xdr:rowOff>
    </xdr:to>
    <xdr:sp>
      <xdr:nvSpPr>
        <xdr:cNvPr id="76" name="Line 93"/>
        <xdr:cNvSpPr>
          <a:spLocks/>
        </xdr:cNvSpPr>
      </xdr:nvSpPr>
      <xdr:spPr>
        <a:xfrm>
          <a:off x="36004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43</xdr:row>
      <xdr:rowOff>219075</xdr:rowOff>
    </xdr:from>
    <xdr:to>
      <xdr:col>17</xdr:col>
      <xdr:colOff>200025</xdr:colOff>
      <xdr:row>53</xdr:row>
      <xdr:rowOff>0</xdr:rowOff>
    </xdr:to>
    <xdr:sp>
      <xdr:nvSpPr>
        <xdr:cNvPr id="77" name="Line 94"/>
        <xdr:cNvSpPr>
          <a:spLocks/>
        </xdr:cNvSpPr>
      </xdr:nvSpPr>
      <xdr:spPr>
        <a:xfrm>
          <a:off x="36004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42</xdr:row>
      <xdr:rowOff>66675</xdr:rowOff>
    </xdr:from>
    <xdr:to>
      <xdr:col>2</xdr:col>
      <xdr:colOff>47625</xdr:colOff>
      <xdr:row>43</xdr:row>
      <xdr:rowOff>104775</xdr:rowOff>
    </xdr:to>
    <xdr:sp>
      <xdr:nvSpPr>
        <xdr:cNvPr id="78" name="TextBox 95"/>
        <xdr:cNvSpPr txBox="1">
          <a:spLocks noChangeArrowheads="1"/>
        </xdr:cNvSpPr>
      </xdr:nvSpPr>
      <xdr:spPr>
        <a:xfrm>
          <a:off x="285750" y="9505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53</xdr:row>
      <xdr:rowOff>76200</xdr:rowOff>
    </xdr:from>
    <xdr:to>
      <xdr:col>2</xdr:col>
      <xdr:colOff>38100</xdr:colOff>
      <xdr:row>54</xdr:row>
      <xdr:rowOff>123825</xdr:rowOff>
    </xdr:to>
    <xdr:sp>
      <xdr:nvSpPr>
        <xdr:cNvPr id="79" name="TextBox 96"/>
        <xdr:cNvSpPr txBox="1">
          <a:spLocks noChangeArrowheads="1"/>
        </xdr:cNvSpPr>
      </xdr:nvSpPr>
      <xdr:spPr>
        <a:xfrm>
          <a:off x="276225" y="11963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0" name="Line 97"/>
        <xdr:cNvSpPr>
          <a:spLocks/>
        </xdr:cNvSpPr>
      </xdr:nvSpPr>
      <xdr:spPr>
        <a:xfrm>
          <a:off x="38004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43</xdr:row>
      <xdr:rowOff>0</xdr:rowOff>
    </xdr:from>
    <xdr:to>
      <xdr:col>22</xdr:col>
      <xdr:colOff>85725</xdr:colOff>
      <xdr:row>43</xdr:row>
      <xdr:rowOff>0</xdr:rowOff>
    </xdr:to>
    <xdr:sp>
      <xdr:nvSpPr>
        <xdr:cNvPr id="81" name="Line 98"/>
        <xdr:cNvSpPr>
          <a:spLocks/>
        </xdr:cNvSpPr>
      </xdr:nvSpPr>
      <xdr:spPr>
        <a:xfrm>
          <a:off x="38004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9525</xdr:rowOff>
    </xdr:from>
    <xdr:to>
      <xdr:col>23</xdr:col>
      <xdr:colOff>9525</xdr:colOff>
      <xdr:row>54</xdr:row>
      <xdr:rowOff>9525</xdr:rowOff>
    </xdr:to>
    <xdr:sp>
      <xdr:nvSpPr>
        <xdr:cNvPr id="82" name="Line 99"/>
        <xdr:cNvSpPr>
          <a:spLocks/>
        </xdr:cNvSpPr>
      </xdr:nvSpPr>
      <xdr:spPr>
        <a:xfrm>
          <a:off x="38004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32</xdr:row>
      <xdr:rowOff>0</xdr:rowOff>
    </xdr:from>
    <xdr:to>
      <xdr:col>29</xdr:col>
      <xdr:colOff>9525</xdr:colOff>
      <xdr:row>32</xdr:row>
      <xdr:rowOff>0</xdr:rowOff>
    </xdr:to>
    <xdr:sp>
      <xdr:nvSpPr>
        <xdr:cNvPr id="83" name="Line 100"/>
        <xdr:cNvSpPr>
          <a:spLocks/>
        </xdr:cNvSpPr>
      </xdr:nvSpPr>
      <xdr:spPr>
        <a:xfrm>
          <a:off x="50958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42</xdr:row>
      <xdr:rowOff>219075</xdr:rowOff>
    </xdr:from>
    <xdr:to>
      <xdr:col>29</xdr:col>
      <xdr:colOff>0</xdr:colOff>
      <xdr:row>42</xdr:row>
      <xdr:rowOff>219075</xdr:rowOff>
    </xdr:to>
    <xdr:sp>
      <xdr:nvSpPr>
        <xdr:cNvPr id="84" name="Line 101"/>
        <xdr:cNvSpPr>
          <a:spLocks/>
        </xdr:cNvSpPr>
      </xdr:nvSpPr>
      <xdr:spPr>
        <a:xfrm>
          <a:off x="50958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28</xdr:col>
      <xdr:colOff>85725</xdr:colOff>
      <xdr:row>54</xdr:row>
      <xdr:rowOff>0</xdr:rowOff>
    </xdr:to>
    <xdr:sp>
      <xdr:nvSpPr>
        <xdr:cNvPr id="85" name="Line 102"/>
        <xdr:cNvSpPr>
          <a:spLocks/>
        </xdr:cNvSpPr>
      </xdr:nvSpPr>
      <xdr:spPr>
        <a:xfrm>
          <a:off x="50958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32</xdr:row>
      <xdr:rowOff>219075</xdr:rowOff>
    </xdr:from>
    <xdr:to>
      <xdr:col>23</xdr:col>
      <xdr:colOff>200025</xdr:colOff>
      <xdr:row>41</xdr:row>
      <xdr:rowOff>219075</xdr:rowOff>
    </xdr:to>
    <xdr:sp>
      <xdr:nvSpPr>
        <xdr:cNvPr id="86" name="Line 103"/>
        <xdr:cNvSpPr>
          <a:spLocks/>
        </xdr:cNvSpPr>
      </xdr:nvSpPr>
      <xdr:spPr>
        <a:xfrm>
          <a:off x="48958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43</xdr:row>
      <xdr:rowOff>219075</xdr:rowOff>
    </xdr:from>
    <xdr:to>
      <xdr:col>23</xdr:col>
      <xdr:colOff>200025</xdr:colOff>
      <xdr:row>53</xdr:row>
      <xdr:rowOff>0</xdr:rowOff>
    </xdr:to>
    <xdr:sp>
      <xdr:nvSpPr>
        <xdr:cNvPr id="87" name="Line 104"/>
        <xdr:cNvSpPr>
          <a:spLocks/>
        </xdr:cNvSpPr>
      </xdr:nvSpPr>
      <xdr:spPr>
        <a:xfrm>
          <a:off x="48958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32</xdr:row>
      <xdr:rowOff>219075</xdr:rowOff>
    </xdr:from>
    <xdr:to>
      <xdr:col>29</xdr:col>
      <xdr:colOff>200025</xdr:colOff>
      <xdr:row>42</xdr:row>
      <xdr:rowOff>0</xdr:rowOff>
    </xdr:to>
    <xdr:sp>
      <xdr:nvSpPr>
        <xdr:cNvPr id="88" name="Line 105"/>
        <xdr:cNvSpPr>
          <a:spLocks/>
        </xdr:cNvSpPr>
      </xdr:nvSpPr>
      <xdr:spPr>
        <a:xfrm>
          <a:off x="61912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43</xdr:row>
      <xdr:rowOff>219075</xdr:rowOff>
    </xdr:from>
    <xdr:to>
      <xdr:col>29</xdr:col>
      <xdr:colOff>200025</xdr:colOff>
      <xdr:row>53</xdr:row>
      <xdr:rowOff>0</xdr:rowOff>
    </xdr:to>
    <xdr:sp>
      <xdr:nvSpPr>
        <xdr:cNvPr id="89" name="Line 106"/>
        <xdr:cNvSpPr>
          <a:spLocks/>
        </xdr:cNvSpPr>
      </xdr:nvSpPr>
      <xdr:spPr>
        <a:xfrm>
          <a:off x="61912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90" name="Line 107"/>
        <xdr:cNvSpPr>
          <a:spLocks/>
        </xdr:cNvSpPr>
      </xdr:nvSpPr>
      <xdr:spPr>
        <a:xfrm>
          <a:off x="63912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43</xdr:row>
      <xdr:rowOff>0</xdr:rowOff>
    </xdr:from>
    <xdr:to>
      <xdr:col>34</xdr:col>
      <xdr:colOff>85725</xdr:colOff>
      <xdr:row>43</xdr:row>
      <xdr:rowOff>0</xdr:rowOff>
    </xdr:to>
    <xdr:sp>
      <xdr:nvSpPr>
        <xdr:cNvPr id="91" name="Line 108"/>
        <xdr:cNvSpPr>
          <a:spLocks/>
        </xdr:cNvSpPr>
      </xdr:nvSpPr>
      <xdr:spPr>
        <a:xfrm>
          <a:off x="63912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9525</xdr:rowOff>
    </xdr:from>
    <xdr:to>
      <xdr:col>35</xdr:col>
      <xdr:colOff>9525</xdr:colOff>
      <xdr:row>54</xdr:row>
      <xdr:rowOff>9525</xdr:rowOff>
    </xdr:to>
    <xdr:sp>
      <xdr:nvSpPr>
        <xdr:cNvPr id="92" name="Line 109"/>
        <xdr:cNvSpPr>
          <a:spLocks/>
        </xdr:cNvSpPr>
      </xdr:nvSpPr>
      <xdr:spPr>
        <a:xfrm>
          <a:off x="63912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32</xdr:row>
      <xdr:rowOff>0</xdr:rowOff>
    </xdr:from>
    <xdr:to>
      <xdr:col>41</xdr:col>
      <xdr:colOff>9525</xdr:colOff>
      <xdr:row>32</xdr:row>
      <xdr:rowOff>0</xdr:rowOff>
    </xdr:to>
    <xdr:sp>
      <xdr:nvSpPr>
        <xdr:cNvPr id="93" name="Line 110"/>
        <xdr:cNvSpPr>
          <a:spLocks/>
        </xdr:cNvSpPr>
      </xdr:nvSpPr>
      <xdr:spPr>
        <a:xfrm>
          <a:off x="76866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42</xdr:row>
      <xdr:rowOff>219075</xdr:rowOff>
    </xdr:from>
    <xdr:to>
      <xdr:col>41</xdr:col>
      <xdr:colOff>0</xdr:colOff>
      <xdr:row>42</xdr:row>
      <xdr:rowOff>219075</xdr:rowOff>
    </xdr:to>
    <xdr:sp>
      <xdr:nvSpPr>
        <xdr:cNvPr id="94" name="Line 111"/>
        <xdr:cNvSpPr>
          <a:spLocks/>
        </xdr:cNvSpPr>
      </xdr:nvSpPr>
      <xdr:spPr>
        <a:xfrm>
          <a:off x="76866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54</xdr:row>
      <xdr:rowOff>0</xdr:rowOff>
    </xdr:from>
    <xdr:to>
      <xdr:col>40</xdr:col>
      <xdr:colOff>85725</xdr:colOff>
      <xdr:row>54</xdr:row>
      <xdr:rowOff>0</xdr:rowOff>
    </xdr:to>
    <xdr:sp>
      <xdr:nvSpPr>
        <xdr:cNvPr id="95" name="Line 112"/>
        <xdr:cNvSpPr>
          <a:spLocks/>
        </xdr:cNvSpPr>
      </xdr:nvSpPr>
      <xdr:spPr>
        <a:xfrm>
          <a:off x="76866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32</xdr:row>
      <xdr:rowOff>219075</xdr:rowOff>
    </xdr:from>
    <xdr:to>
      <xdr:col>35</xdr:col>
      <xdr:colOff>200025</xdr:colOff>
      <xdr:row>41</xdr:row>
      <xdr:rowOff>219075</xdr:rowOff>
    </xdr:to>
    <xdr:sp>
      <xdr:nvSpPr>
        <xdr:cNvPr id="96" name="Line 113"/>
        <xdr:cNvSpPr>
          <a:spLocks/>
        </xdr:cNvSpPr>
      </xdr:nvSpPr>
      <xdr:spPr>
        <a:xfrm>
          <a:off x="74866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43</xdr:row>
      <xdr:rowOff>219075</xdr:rowOff>
    </xdr:from>
    <xdr:to>
      <xdr:col>35</xdr:col>
      <xdr:colOff>200025</xdr:colOff>
      <xdr:row>53</xdr:row>
      <xdr:rowOff>0</xdr:rowOff>
    </xdr:to>
    <xdr:sp>
      <xdr:nvSpPr>
        <xdr:cNvPr id="97" name="Line 114"/>
        <xdr:cNvSpPr>
          <a:spLocks/>
        </xdr:cNvSpPr>
      </xdr:nvSpPr>
      <xdr:spPr>
        <a:xfrm>
          <a:off x="74866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32</xdr:row>
      <xdr:rowOff>219075</xdr:rowOff>
    </xdr:from>
    <xdr:to>
      <xdr:col>41</xdr:col>
      <xdr:colOff>200025</xdr:colOff>
      <xdr:row>42</xdr:row>
      <xdr:rowOff>0</xdr:rowOff>
    </xdr:to>
    <xdr:sp>
      <xdr:nvSpPr>
        <xdr:cNvPr id="98" name="Line 115"/>
        <xdr:cNvSpPr>
          <a:spLocks/>
        </xdr:cNvSpPr>
      </xdr:nvSpPr>
      <xdr:spPr>
        <a:xfrm>
          <a:off x="87820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43</xdr:row>
      <xdr:rowOff>219075</xdr:rowOff>
    </xdr:from>
    <xdr:to>
      <xdr:col>41</xdr:col>
      <xdr:colOff>200025</xdr:colOff>
      <xdr:row>53</xdr:row>
      <xdr:rowOff>0</xdr:rowOff>
    </xdr:to>
    <xdr:sp>
      <xdr:nvSpPr>
        <xdr:cNvPr id="99" name="Line 116"/>
        <xdr:cNvSpPr>
          <a:spLocks/>
        </xdr:cNvSpPr>
      </xdr:nvSpPr>
      <xdr:spPr>
        <a:xfrm>
          <a:off x="87820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32</xdr:row>
      <xdr:rowOff>0</xdr:rowOff>
    </xdr:from>
    <xdr:to>
      <xdr:col>47</xdr:col>
      <xdr:colOff>0</xdr:colOff>
      <xdr:row>32</xdr:row>
      <xdr:rowOff>0</xdr:rowOff>
    </xdr:to>
    <xdr:sp>
      <xdr:nvSpPr>
        <xdr:cNvPr id="100" name="Line 117"/>
        <xdr:cNvSpPr>
          <a:spLocks/>
        </xdr:cNvSpPr>
      </xdr:nvSpPr>
      <xdr:spPr>
        <a:xfrm>
          <a:off x="89820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43</xdr:row>
      <xdr:rowOff>0</xdr:rowOff>
    </xdr:from>
    <xdr:to>
      <xdr:col>46</xdr:col>
      <xdr:colOff>85725</xdr:colOff>
      <xdr:row>43</xdr:row>
      <xdr:rowOff>0</xdr:rowOff>
    </xdr:to>
    <xdr:sp>
      <xdr:nvSpPr>
        <xdr:cNvPr id="101" name="Line 118"/>
        <xdr:cNvSpPr>
          <a:spLocks/>
        </xdr:cNvSpPr>
      </xdr:nvSpPr>
      <xdr:spPr>
        <a:xfrm>
          <a:off x="89820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54</xdr:row>
      <xdr:rowOff>9525</xdr:rowOff>
    </xdr:from>
    <xdr:to>
      <xdr:col>47</xdr:col>
      <xdr:colOff>9525</xdr:colOff>
      <xdr:row>54</xdr:row>
      <xdr:rowOff>9525</xdr:rowOff>
    </xdr:to>
    <xdr:sp>
      <xdr:nvSpPr>
        <xdr:cNvPr id="102" name="Line 119"/>
        <xdr:cNvSpPr>
          <a:spLocks/>
        </xdr:cNvSpPr>
      </xdr:nvSpPr>
      <xdr:spPr>
        <a:xfrm>
          <a:off x="89820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32</xdr:row>
      <xdr:rowOff>0</xdr:rowOff>
    </xdr:from>
    <xdr:to>
      <xdr:col>53</xdr:col>
      <xdr:colOff>9525</xdr:colOff>
      <xdr:row>32</xdr:row>
      <xdr:rowOff>0</xdr:rowOff>
    </xdr:to>
    <xdr:sp>
      <xdr:nvSpPr>
        <xdr:cNvPr id="103" name="Line 120"/>
        <xdr:cNvSpPr>
          <a:spLocks/>
        </xdr:cNvSpPr>
      </xdr:nvSpPr>
      <xdr:spPr>
        <a:xfrm>
          <a:off x="102774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42</xdr:row>
      <xdr:rowOff>219075</xdr:rowOff>
    </xdr:from>
    <xdr:to>
      <xdr:col>53</xdr:col>
      <xdr:colOff>0</xdr:colOff>
      <xdr:row>42</xdr:row>
      <xdr:rowOff>219075</xdr:rowOff>
    </xdr:to>
    <xdr:sp>
      <xdr:nvSpPr>
        <xdr:cNvPr id="104" name="Line 121"/>
        <xdr:cNvSpPr>
          <a:spLocks/>
        </xdr:cNvSpPr>
      </xdr:nvSpPr>
      <xdr:spPr>
        <a:xfrm>
          <a:off x="102774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32</xdr:row>
      <xdr:rowOff>219075</xdr:rowOff>
    </xdr:from>
    <xdr:to>
      <xdr:col>47</xdr:col>
      <xdr:colOff>200025</xdr:colOff>
      <xdr:row>41</xdr:row>
      <xdr:rowOff>219075</xdr:rowOff>
    </xdr:to>
    <xdr:sp>
      <xdr:nvSpPr>
        <xdr:cNvPr id="105" name="Line 122"/>
        <xdr:cNvSpPr>
          <a:spLocks/>
        </xdr:cNvSpPr>
      </xdr:nvSpPr>
      <xdr:spPr>
        <a:xfrm>
          <a:off x="100774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43</xdr:row>
      <xdr:rowOff>219075</xdr:rowOff>
    </xdr:from>
    <xdr:to>
      <xdr:col>47</xdr:col>
      <xdr:colOff>200025</xdr:colOff>
      <xdr:row>53</xdr:row>
      <xdr:rowOff>0</xdr:rowOff>
    </xdr:to>
    <xdr:sp>
      <xdr:nvSpPr>
        <xdr:cNvPr id="106" name="Line 123"/>
        <xdr:cNvSpPr>
          <a:spLocks/>
        </xdr:cNvSpPr>
      </xdr:nvSpPr>
      <xdr:spPr>
        <a:xfrm>
          <a:off x="100774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32</xdr:row>
      <xdr:rowOff>219075</xdr:rowOff>
    </xdr:from>
    <xdr:to>
      <xdr:col>53</xdr:col>
      <xdr:colOff>200025</xdr:colOff>
      <xdr:row>42</xdr:row>
      <xdr:rowOff>0</xdr:rowOff>
    </xdr:to>
    <xdr:sp>
      <xdr:nvSpPr>
        <xdr:cNvPr id="107" name="Line 124"/>
        <xdr:cNvSpPr>
          <a:spLocks/>
        </xdr:cNvSpPr>
      </xdr:nvSpPr>
      <xdr:spPr>
        <a:xfrm>
          <a:off x="113728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43</xdr:row>
      <xdr:rowOff>219075</xdr:rowOff>
    </xdr:from>
    <xdr:to>
      <xdr:col>53</xdr:col>
      <xdr:colOff>200025</xdr:colOff>
      <xdr:row>53</xdr:row>
      <xdr:rowOff>0</xdr:rowOff>
    </xdr:to>
    <xdr:sp>
      <xdr:nvSpPr>
        <xdr:cNvPr id="108" name="Line 125"/>
        <xdr:cNvSpPr>
          <a:spLocks/>
        </xdr:cNvSpPr>
      </xdr:nvSpPr>
      <xdr:spPr>
        <a:xfrm>
          <a:off x="113728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32</xdr:row>
      <xdr:rowOff>0</xdr:rowOff>
    </xdr:from>
    <xdr:to>
      <xdr:col>59</xdr:col>
      <xdr:colOff>9525</xdr:colOff>
      <xdr:row>32</xdr:row>
      <xdr:rowOff>0</xdr:rowOff>
    </xdr:to>
    <xdr:sp>
      <xdr:nvSpPr>
        <xdr:cNvPr id="109" name="Line 126"/>
        <xdr:cNvSpPr>
          <a:spLocks/>
        </xdr:cNvSpPr>
      </xdr:nvSpPr>
      <xdr:spPr>
        <a:xfrm>
          <a:off x="115728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42</xdr:row>
      <xdr:rowOff>219075</xdr:rowOff>
    </xdr:from>
    <xdr:to>
      <xdr:col>59</xdr:col>
      <xdr:colOff>0</xdr:colOff>
      <xdr:row>42</xdr:row>
      <xdr:rowOff>219075</xdr:rowOff>
    </xdr:to>
    <xdr:sp>
      <xdr:nvSpPr>
        <xdr:cNvPr id="110" name="Line 127"/>
        <xdr:cNvSpPr>
          <a:spLocks/>
        </xdr:cNvSpPr>
      </xdr:nvSpPr>
      <xdr:spPr>
        <a:xfrm>
          <a:off x="115728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32</xdr:row>
      <xdr:rowOff>219075</xdr:rowOff>
    </xdr:from>
    <xdr:to>
      <xdr:col>59</xdr:col>
      <xdr:colOff>200025</xdr:colOff>
      <xdr:row>42</xdr:row>
      <xdr:rowOff>0</xdr:rowOff>
    </xdr:to>
    <xdr:sp>
      <xdr:nvSpPr>
        <xdr:cNvPr id="111" name="Line 128"/>
        <xdr:cNvSpPr>
          <a:spLocks/>
        </xdr:cNvSpPr>
      </xdr:nvSpPr>
      <xdr:spPr>
        <a:xfrm>
          <a:off x="126682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43</xdr:row>
      <xdr:rowOff>219075</xdr:rowOff>
    </xdr:from>
    <xdr:to>
      <xdr:col>59</xdr:col>
      <xdr:colOff>200025</xdr:colOff>
      <xdr:row>53</xdr:row>
      <xdr:rowOff>0</xdr:rowOff>
    </xdr:to>
    <xdr:sp>
      <xdr:nvSpPr>
        <xdr:cNvPr id="112" name="Line 129"/>
        <xdr:cNvSpPr>
          <a:spLocks/>
        </xdr:cNvSpPr>
      </xdr:nvSpPr>
      <xdr:spPr>
        <a:xfrm>
          <a:off x="126682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32</xdr:row>
      <xdr:rowOff>0</xdr:rowOff>
    </xdr:from>
    <xdr:to>
      <xdr:col>65</xdr:col>
      <xdr:colOff>9525</xdr:colOff>
      <xdr:row>32</xdr:row>
      <xdr:rowOff>0</xdr:rowOff>
    </xdr:to>
    <xdr:sp>
      <xdr:nvSpPr>
        <xdr:cNvPr id="113" name="Line 130"/>
        <xdr:cNvSpPr>
          <a:spLocks/>
        </xdr:cNvSpPr>
      </xdr:nvSpPr>
      <xdr:spPr>
        <a:xfrm>
          <a:off x="128682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42</xdr:row>
      <xdr:rowOff>219075</xdr:rowOff>
    </xdr:from>
    <xdr:to>
      <xdr:col>65</xdr:col>
      <xdr:colOff>0</xdr:colOff>
      <xdr:row>42</xdr:row>
      <xdr:rowOff>219075</xdr:rowOff>
    </xdr:to>
    <xdr:sp>
      <xdr:nvSpPr>
        <xdr:cNvPr id="114" name="Line 131"/>
        <xdr:cNvSpPr>
          <a:spLocks/>
        </xdr:cNvSpPr>
      </xdr:nvSpPr>
      <xdr:spPr>
        <a:xfrm>
          <a:off x="128682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64</xdr:col>
      <xdr:colOff>85725</xdr:colOff>
      <xdr:row>54</xdr:row>
      <xdr:rowOff>0</xdr:rowOff>
    </xdr:to>
    <xdr:sp>
      <xdr:nvSpPr>
        <xdr:cNvPr id="115" name="Line 132"/>
        <xdr:cNvSpPr>
          <a:spLocks/>
        </xdr:cNvSpPr>
      </xdr:nvSpPr>
      <xdr:spPr>
        <a:xfrm>
          <a:off x="128682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32</xdr:row>
      <xdr:rowOff>219075</xdr:rowOff>
    </xdr:from>
    <xdr:to>
      <xdr:col>65</xdr:col>
      <xdr:colOff>200025</xdr:colOff>
      <xdr:row>42</xdr:row>
      <xdr:rowOff>0</xdr:rowOff>
    </xdr:to>
    <xdr:sp>
      <xdr:nvSpPr>
        <xdr:cNvPr id="116" name="Line 133"/>
        <xdr:cNvSpPr>
          <a:spLocks/>
        </xdr:cNvSpPr>
      </xdr:nvSpPr>
      <xdr:spPr>
        <a:xfrm>
          <a:off x="139636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43</xdr:row>
      <xdr:rowOff>219075</xdr:rowOff>
    </xdr:from>
    <xdr:to>
      <xdr:col>65</xdr:col>
      <xdr:colOff>200025</xdr:colOff>
      <xdr:row>53</xdr:row>
      <xdr:rowOff>0</xdr:rowOff>
    </xdr:to>
    <xdr:sp>
      <xdr:nvSpPr>
        <xdr:cNvPr id="117" name="Line 134"/>
        <xdr:cNvSpPr>
          <a:spLocks/>
        </xdr:cNvSpPr>
      </xdr:nvSpPr>
      <xdr:spPr>
        <a:xfrm>
          <a:off x="139636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32</xdr:row>
      <xdr:rowOff>0</xdr:rowOff>
    </xdr:from>
    <xdr:to>
      <xdr:col>71</xdr:col>
      <xdr:colOff>9525</xdr:colOff>
      <xdr:row>32</xdr:row>
      <xdr:rowOff>0</xdr:rowOff>
    </xdr:to>
    <xdr:sp>
      <xdr:nvSpPr>
        <xdr:cNvPr id="118" name="Line 135"/>
        <xdr:cNvSpPr>
          <a:spLocks/>
        </xdr:cNvSpPr>
      </xdr:nvSpPr>
      <xdr:spPr>
        <a:xfrm>
          <a:off x="141636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42</xdr:row>
      <xdr:rowOff>219075</xdr:rowOff>
    </xdr:from>
    <xdr:to>
      <xdr:col>71</xdr:col>
      <xdr:colOff>0</xdr:colOff>
      <xdr:row>42</xdr:row>
      <xdr:rowOff>219075</xdr:rowOff>
    </xdr:to>
    <xdr:sp>
      <xdr:nvSpPr>
        <xdr:cNvPr id="119" name="Line 136"/>
        <xdr:cNvSpPr>
          <a:spLocks/>
        </xdr:cNvSpPr>
      </xdr:nvSpPr>
      <xdr:spPr>
        <a:xfrm>
          <a:off x="141636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54</xdr:row>
      <xdr:rowOff>0</xdr:rowOff>
    </xdr:from>
    <xdr:to>
      <xdr:col>70</xdr:col>
      <xdr:colOff>85725</xdr:colOff>
      <xdr:row>54</xdr:row>
      <xdr:rowOff>0</xdr:rowOff>
    </xdr:to>
    <xdr:sp>
      <xdr:nvSpPr>
        <xdr:cNvPr id="120" name="Line 137"/>
        <xdr:cNvSpPr>
          <a:spLocks/>
        </xdr:cNvSpPr>
      </xdr:nvSpPr>
      <xdr:spPr>
        <a:xfrm>
          <a:off x="141636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32</xdr:row>
      <xdr:rowOff>219075</xdr:rowOff>
    </xdr:from>
    <xdr:to>
      <xdr:col>71</xdr:col>
      <xdr:colOff>200025</xdr:colOff>
      <xdr:row>42</xdr:row>
      <xdr:rowOff>0</xdr:rowOff>
    </xdr:to>
    <xdr:sp>
      <xdr:nvSpPr>
        <xdr:cNvPr id="121" name="Line 138"/>
        <xdr:cNvSpPr>
          <a:spLocks/>
        </xdr:cNvSpPr>
      </xdr:nvSpPr>
      <xdr:spPr>
        <a:xfrm>
          <a:off x="152590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43</xdr:row>
      <xdr:rowOff>219075</xdr:rowOff>
    </xdr:from>
    <xdr:to>
      <xdr:col>71</xdr:col>
      <xdr:colOff>200025</xdr:colOff>
      <xdr:row>53</xdr:row>
      <xdr:rowOff>0</xdr:rowOff>
    </xdr:to>
    <xdr:sp>
      <xdr:nvSpPr>
        <xdr:cNvPr id="122" name="Line 139"/>
        <xdr:cNvSpPr>
          <a:spLocks/>
        </xdr:cNvSpPr>
      </xdr:nvSpPr>
      <xdr:spPr>
        <a:xfrm>
          <a:off x="152590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32</xdr:row>
      <xdr:rowOff>0</xdr:rowOff>
    </xdr:from>
    <xdr:to>
      <xdr:col>77</xdr:col>
      <xdr:colOff>9525</xdr:colOff>
      <xdr:row>32</xdr:row>
      <xdr:rowOff>0</xdr:rowOff>
    </xdr:to>
    <xdr:sp>
      <xdr:nvSpPr>
        <xdr:cNvPr id="123" name="Line 140"/>
        <xdr:cNvSpPr>
          <a:spLocks/>
        </xdr:cNvSpPr>
      </xdr:nvSpPr>
      <xdr:spPr>
        <a:xfrm>
          <a:off x="154590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42</xdr:row>
      <xdr:rowOff>219075</xdr:rowOff>
    </xdr:from>
    <xdr:to>
      <xdr:col>77</xdr:col>
      <xdr:colOff>0</xdr:colOff>
      <xdr:row>42</xdr:row>
      <xdr:rowOff>219075</xdr:rowOff>
    </xdr:to>
    <xdr:sp>
      <xdr:nvSpPr>
        <xdr:cNvPr id="124" name="Line 141"/>
        <xdr:cNvSpPr>
          <a:spLocks/>
        </xdr:cNvSpPr>
      </xdr:nvSpPr>
      <xdr:spPr>
        <a:xfrm>
          <a:off x="154590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54</xdr:row>
      <xdr:rowOff>0</xdr:rowOff>
    </xdr:from>
    <xdr:to>
      <xdr:col>76</xdr:col>
      <xdr:colOff>85725</xdr:colOff>
      <xdr:row>54</xdr:row>
      <xdr:rowOff>0</xdr:rowOff>
    </xdr:to>
    <xdr:sp>
      <xdr:nvSpPr>
        <xdr:cNvPr id="125" name="Line 142"/>
        <xdr:cNvSpPr>
          <a:spLocks/>
        </xdr:cNvSpPr>
      </xdr:nvSpPr>
      <xdr:spPr>
        <a:xfrm>
          <a:off x="154590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32</xdr:row>
      <xdr:rowOff>219075</xdr:rowOff>
    </xdr:from>
    <xdr:to>
      <xdr:col>77</xdr:col>
      <xdr:colOff>200025</xdr:colOff>
      <xdr:row>42</xdr:row>
      <xdr:rowOff>0</xdr:rowOff>
    </xdr:to>
    <xdr:sp>
      <xdr:nvSpPr>
        <xdr:cNvPr id="126" name="Line 143"/>
        <xdr:cNvSpPr>
          <a:spLocks/>
        </xdr:cNvSpPr>
      </xdr:nvSpPr>
      <xdr:spPr>
        <a:xfrm>
          <a:off x="165544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43</xdr:row>
      <xdr:rowOff>219075</xdr:rowOff>
    </xdr:from>
    <xdr:to>
      <xdr:col>77</xdr:col>
      <xdr:colOff>200025</xdr:colOff>
      <xdr:row>53</xdr:row>
      <xdr:rowOff>0</xdr:rowOff>
    </xdr:to>
    <xdr:sp>
      <xdr:nvSpPr>
        <xdr:cNvPr id="127" name="Line 144"/>
        <xdr:cNvSpPr>
          <a:spLocks/>
        </xdr:cNvSpPr>
      </xdr:nvSpPr>
      <xdr:spPr>
        <a:xfrm>
          <a:off x="165544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54</xdr:row>
      <xdr:rowOff>0</xdr:rowOff>
    </xdr:from>
    <xdr:to>
      <xdr:col>53</xdr:col>
      <xdr:colOff>0</xdr:colOff>
      <xdr:row>54</xdr:row>
      <xdr:rowOff>0</xdr:rowOff>
    </xdr:to>
    <xdr:sp>
      <xdr:nvSpPr>
        <xdr:cNvPr id="128" name="Line 145"/>
        <xdr:cNvSpPr>
          <a:spLocks/>
        </xdr:cNvSpPr>
      </xdr:nvSpPr>
      <xdr:spPr>
        <a:xfrm>
          <a:off x="10267950" y="12106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54</xdr:row>
      <xdr:rowOff>9525</xdr:rowOff>
    </xdr:from>
    <xdr:to>
      <xdr:col>59</xdr:col>
      <xdr:colOff>9525</xdr:colOff>
      <xdr:row>54</xdr:row>
      <xdr:rowOff>9525</xdr:rowOff>
    </xdr:to>
    <xdr:sp>
      <xdr:nvSpPr>
        <xdr:cNvPr id="129" name="Line 146"/>
        <xdr:cNvSpPr>
          <a:spLocks/>
        </xdr:cNvSpPr>
      </xdr:nvSpPr>
      <xdr:spPr>
        <a:xfrm>
          <a:off x="115728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30" name="Line 147"/>
        <xdr:cNvSpPr>
          <a:spLocks/>
        </xdr:cNvSpPr>
      </xdr:nvSpPr>
      <xdr:spPr>
        <a:xfrm>
          <a:off x="12096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76200</xdr:rowOff>
    </xdr:from>
    <xdr:to>
      <xdr:col>2</xdr:col>
      <xdr:colOff>38100</xdr:colOff>
      <xdr:row>61</xdr:row>
      <xdr:rowOff>123825</xdr:rowOff>
    </xdr:to>
    <xdr:sp>
      <xdr:nvSpPr>
        <xdr:cNvPr id="131" name="TextBox 148"/>
        <xdr:cNvSpPr txBox="1">
          <a:spLocks noChangeArrowheads="1"/>
        </xdr:cNvSpPr>
      </xdr:nvSpPr>
      <xdr:spPr>
        <a:xfrm>
          <a:off x="276225" y="13563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61</xdr:row>
      <xdr:rowOff>219075</xdr:rowOff>
    </xdr:from>
    <xdr:to>
      <xdr:col>5</xdr:col>
      <xdr:colOff>200025</xdr:colOff>
      <xdr:row>71</xdr:row>
      <xdr:rowOff>19050</xdr:rowOff>
    </xdr:to>
    <xdr:sp>
      <xdr:nvSpPr>
        <xdr:cNvPr id="132" name="Line 149"/>
        <xdr:cNvSpPr>
          <a:spLocks/>
        </xdr:cNvSpPr>
      </xdr:nvSpPr>
      <xdr:spPr>
        <a:xfrm>
          <a:off x="1009650" y="13925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73</xdr:row>
      <xdr:rowOff>0</xdr:rowOff>
    </xdr:from>
    <xdr:to>
      <xdr:col>5</xdr:col>
      <xdr:colOff>219075</xdr:colOff>
      <xdr:row>82</xdr:row>
      <xdr:rowOff>9525</xdr:rowOff>
    </xdr:to>
    <xdr:sp>
      <xdr:nvSpPr>
        <xdr:cNvPr id="133" name="Line 150"/>
        <xdr:cNvSpPr>
          <a:spLocks/>
        </xdr:cNvSpPr>
      </xdr:nvSpPr>
      <xdr:spPr>
        <a:xfrm>
          <a:off x="1028700" y="16373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72</xdr:row>
      <xdr:rowOff>0</xdr:rowOff>
    </xdr:from>
    <xdr:to>
      <xdr:col>10</xdr:col>
      <xdr:colOff>85725</xdr:colOff>
      <xdr:row>72</xdr:row>
      <xdr:rowOff>0</xdr:rowOff>
    </xdr:to>
    <xdr:sp>
      <xdr:nvSpPr>
        <xdr:cNvPr id="134" name="Line 151"/>
        <xdr:cNvSpPr>
          <a:spLocks/>
        </xdr:cNvSpPr>
      </xdr:nvSpPr>
      <xdr:spPr>
        <a:xfrm>
          <a:off x="1209675" y="16144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9525</xdr:rowOff>
    </xdr:from>
    <xdr:to>
      <xdr:col>11</xdr:col>
      <xdr:colOff>9525</xdr:colOff>
      <xdr:row>83</xdr:row>
      <xdr:rowOff>9525</xdr:rowOff>
    </xdr:to>
    <xdr:sp>
      <xdr:nvSpPr>
        <xdr:cNvPr id="135" name="Line 152"/>
        <xdr:cNvSpPr>
          <a:spLocks/>
        </xdr:cNvSpPr>
      </xdr:nvSpPr>
      <xdr:spPr>
        <a:xfrm>
          <a:off x="1209675" y="18592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61</xdr:row>
      <xdr:rowOff>0</xdr:rowOff>
    </xdr:from>
    <xdr:to>
      <xdr:col>17</xdr:col>
      <xdr:colOff>9525</xdr:colOff>
      <xdr:row>61</xdr:row>
      <xdr:rowOff>0</xdr:rowOff>
    </xdr:to>
    <xdr:sp>
      <xdr:nvSpPr>
        <xdr:cNvPr id="136" name="Line 153"/>
        <xdr:cNvSpPr>
          <a:spLocks/>
        </xdr:cNvSpPr>
      </xdr:nvSpPr>
      <xdr:spPr>
        <a:xfrm>
          <a:off x="25050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71</xdr:row>
      <xdr:rowOff>219075</xdr:rowOff>
    </xdr:from>
    <xdr:to>
      <xdr:col>17</xdr:col>
      <xdr:colOff>0</xdr:colOff>
      <xdr:row>71</xdr:row>
      <xdr:rowOff>219075</xdr:rowOff>
    </xdr:to>
    <xdr:sp>
      <xdr:nvSpPr>
        <xdr:cNvPr id="137" name="Line 154"/>
        <xdr:cNvSpPr>
          <a:spLocks/>
        </xdr:cNvSpPr>
      </xdr:nvSpPr>
      <xdr:spPr>
        <a:xfrm>
          <a:off x="25050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16</xdr:col>
      <xdr:colOff>85725</xdr:colOff>
      <xdr:row>83</xdr:row>
      <xdr:rowOff>0</xdr:rowOff>
    </xdr:to>
    <xdr:sp>
      <xdr:nvSpPr>
        <xdr:cNvPr id="138" name="Line 155"/>
        <xdr:cNvSpPr>
          <a:spLocks/>
        </xdr:cNvSpPr>
      </xdr:nvSpPr>
      <xdr:spPr>
        <a:xfrm>
          <a:off x="2505075" y="18583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61</xdr:row>
      <xdr:rowOff>219075</xdr:rowOff>
    </xdr:from>
    <xdr:to>
      <xdr:col>11</xdr:col>
      <xdr:colOff>200025</xdr:colOff>
      <xdr:row>70</xdr:row>
      <xdr:rowOff>219075</xdr:rowOff>
    </xdr:to>
    <xdr:sp>
      <xdr:nvSpPr>
        <xdr:cNvPr id="139" name="Line 156"/>
        <xdr:cNvSpPr>
          <a:spLocks/>
        </xdr:cNvSpPr>
      </xdr:nvSpPr>
      <xdr:spPr>
        <a:xfrm>
          <a:off x="2305050" y="13925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72</xdr:row>
      <xdr:rowOff>219075</xdr:rowOff>
    </xdr:from>
    <xdr:to>
      <xdr:col>11</xdr:col>
      <xdr:colOff>200025</xdr:colOff>
      <xdr:row>82</xdr:row>
      <xdr:rowOff>0</xdr:rowOff>
    </xdr:to>
    <xdr:sp>
      <xdr:nvSpPr>
        <xdr:cNvPr id="140" name="Line 157"/>
        <xdr:cNvSpPr>
          <a:spLocks/>
        </xdr:cNvSpPr>
      </xdr:nvSpPr>
      <xdr:spPr>
        <a:xfrm>
          <a:off x="23050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61</xdr:row>
      <xdr:rowOff>219075</xdr:rowOff>
    </xdr:from>
    <xdr:to>
      <xdr:col>17</xdr:col>
      <xdr:colOff>200025</xdr:colOff>
      <xdr:row>71</xdr:row>
      <xdr:rowOff>0</xdr:rowOff>
    </xdr:to>
    <xdr:sp>
      <xdr:nvSpPr>
        <xdr:cNvPr id="141" name="Line 158"/>
        <xdr:cNvSpPr>
          <a:spLocks/>
        </xdr:cNvSpPr>
      </xdr:nvSpPr>
      <xdr:spPr>
        <a:xfrm>
          <a:off x="36004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72</xdr:row>
      <xdr:rowOff>219075</xdr:rowOff>
    </xdr:from>
    <xdr:to>
      <xdr:col>17</xdr:col>
      <xdr:colOff>200025</xdr:colOff>
      <xdr:row>82</xdr:row>
      <xdr:rowOff>0</xdr:rowOff>
    </xdr:to>
    <xdr:sp>
      <xdr:nvSpPr>
        <xdr:cNvPr id="142" name="Line 159"/>
        <xdr:cNvSpPr>
          <a:spLocks/>
        </xdr:cNvSpPr>
      </xdr:nvSpPr>
      <xdr:spPr>
        <a:xfrm>
          <a:off x="36004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71</xdr:row>
      <xdr:rowOff>66675</xdr:rowOff>
    </xdr:from>
    <xdr:to>
      <xdr:col>2</xdr:col>
      <xdr:colOff>47625</xdr:colOff>
      <xdr:row>72</xdr:row>
      <xdr:rowOff>104775</xdr:rowOff>
    </xdr:to>
    <xdr:sp>
      <xdr:nvSpPr>
        <xdr:cNvPr id="143" name="TextBox 160"/>
        <xdr:cNvSpPr txBox="1">
          <a:spLocks noChangeArrowheads="1"/>
        </xdr:cNvSpPr>
      </xdr:nvSpPr>
      <xdr:spPr>
        <a:xfrm>
          <a:off x="285750" y="15982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82</xdr:row>
      <xdr:rowOff>76200</xdr:rowOff>
    </xdr:from>
    <xdr:to>
      <xdr:col>2</xdr:col>
      <xdr:colOff>38100</xdr:colOff>
      <xdr:row>83</xdr:row>
      <xdr:rowOff>123825</xdr:rowOff>
    </xdr:to>
    <xdr:sp>
      <xdr:nvSpPr>
        <xdr:cNvPr id="144" name="TextBox 161"/>
        <xdr:cNvSpPr txBox="1">
          <a:spLocks noChangeArrowheads="1"/>
        </xdr:cNvSpPr>
      </xdr:nvSpPr>
      <xdr:spPr>
        <a:xfrm>
          <a:off x="276225" y="18440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61</xdr:row>
      <xdr:rowOff>0</xdr:rowOff>
    </xdr:from>
    <xdr:to>
      <xdr:col>23</xdr:col>
      <xdr:colOff>0</xdr:colOff>
      <xdr:row>61</xdr:row>
      <xdr:rowOff>0</xdr:rowOff>
    </xdr:to>
    <xdr:sp>
      <xdr:nvSpPr>
        <xdr:cNvPr id="145" name="Line 162"/>
        <xdr:cNvSpPr>
          <a:spLocks/>
        </xdr:cNvSpPr>
      </xdr:nvSpPr>
      <xdr:spPr>
        <a:xfrm>
          <a:off x="3800475" y="13706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72</xdr:row>
      <xdr:rowOff>0</xdr:rowOff>
    </xdr:from>
    <xdr:to>
      <xdr:col>22</xdr:col>
      <xdr:colOff>85725</xdr:colOff>
      <xdr:row>72</xdr:row>
      <xdr:rowOff>0</xdr:rowOff>
    </xdr:to>
    <xdr:sp>
      <xdr:nvSpPr>
        <xdr:cNvPr id="146" name="Line 163"/>
        <xdr:cNvSpPr>
          <a:spLocks/>
        </xdr:cNvSpPr>
      </xdr:nvSpPr>
      <xdr:spPr>
        <a:xfrm>
          <a:off x="3800475" y="16144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83</xdr:row>
      <xdr:rowOff>9525</xdr:rowOff>
    </xdr:from>
    <xdr:to>
      <xdr:col>23</xdr:col>
      <xdr:colOff>9525</xdr:colOff>
      <xdr:row>83</xdr:row>
      <xdr:rowOff>9525</xdr:rowOff>
    </xdr:to>
    <xdr:sp>
      <xdr:nvSpPr>
        <xdr:cNvPr id="147" name="Line 164"/>
        <xdr:cNvSpPr>
          <a:spLocks/>
        </xdr:cNvSpPr>
      </xdr:nvSpPr>
      <xdr:spPr>
        <a:xfrm>
          <a:off x="3800475" y="18592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61</xdr:row>
      <xdr:rowOff>0</xdr:rowOff>
    </xdr:from>
    <xdr:to>
      <xdr:col>29</xdr:col>
      <xdr:colOff>9525</xdr:colOff>
      <xdr:row>61</xdr:row>
      <xdr:rowOff>0</xdr:rowOff>
    </xdr:to>
    <xdr:sp>
      <xdr:nvSpPr>
        <xdr:cNvPr id="148" name="Line 165"/>
        <xdr:cNvSpPr>
          <a:spLocks/>
        </xdr:cNvSpPr>
      </xdr:nvSpPr>
      <xdr:spPr>
        <a:xfrm>
          <a:off x="50958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71</xdr:row>
      <xdr:rowOff>219075</xdr:rowOff>
    </xdr:from>
    <xdr:to>
      <xdr:col>29</xdr:col>
      <xdr:colOff>0</xdr:colOff>
      <xdr:row>71</xdr:row>
      <xdr:rowOff>219075</xdr:rowOff>
    </xdr:to>
    <xdr:sp>
      <xdr:nvSpPr>
        <xdr:cNvPr id="149" name="Line 166"/>
        <xdr:cNvSpPr>
          <a:spLocks/>
        </xdr:cNvSpPr>
      </xdr:nvSpPr>
      <xdr:spPr>
        <a:xfrm>
          <a:off x="50958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28</xdr:col>
      <xdr:colOff>85725</xdr:colOff>
      <xdr:row>83</xdr:row>
      <xdr:rowOff>0</xdr:rowOff>
    </xdr:to>
    <xdr:sp>
      <xdr:nvSpPr>
        <xdr:cNvPr id="150" name="Line 167"/>
        <xdr:cNvSpPr>
          <a:spLocks/>
        </xdr:cNvSpPr>
      </xdr:nvSpPr>
      <xdr:spPr>
        <a:xfrm>
          <a:off x="5095875" y="18583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61</xdr:row>
      <xdr:rowOff>219075</xdr:rowOff>
    </xdr:from>
    <xdr:to>
      <xdr:col>23</xdr:col>
      <xdr:colOff>200025</xdr:colOff>
      <xdr:row>70</xdr:row>
      <xdr:rowOff>219075</xdr:rowOff>
    </xdr:to>
    <xdr:sp>
      <xdr:nvSpPr>
        <xdr:cNvPr id="151" name="Line 168"/>
        <xdr:cNvSpPr>
          <a:spLocks/>
        </xdr:cNvSpPr>
      </xdr:nvSpPr>
      <xdr:spPr>
        <a:xfrm>
          <a:off x="4895850" y="13925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72</xdr:row>
      <xdr:rowOff>219075</xdr:rowOff>
    </xdr:from>
    <xdr:to>
      <xdr:col>23</xdr:col>
      <xdr:colOff>200025</xdr:colOff>
      <xdr:row>82</xdr:row>
      <xdr:rowOff>0</xdr:rowOff>
    </xdr:to>
    <xdr:sp>
      <xdr:nvSpPr>
        <xdr:cNvPr id="152" name="Line 169"/>
        <xdr:cNvSpPr>
          <a:spLocks/>
        </xdr:cNvSpPr>
      </xdr:nvSpPr>
      <xdr:spPr>
        <a:xfrm>
          <a:off x="48958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61</xdr:row>
      <xdr:rowOff>219075</xdr:rowOff>
    </xdr:from>
    <xdr:to>
      <xdr:col>29</xdr:col>
      <xdr:colOff>200025</xdr:colOff>
      <xdr:row>71</xdr:row>
      <xdr:rowOff>0</xdr:rowOff>
    </xdr:to>
    <xdr:sp>
      <xdr:nvSpPr>
        <xdr:cNvPr id="153" name="Line 170"/>
        <xdr:cNvSpPr>
          <a:spLocks/>
        </xdr:cNvSpPr>
      </xdr:nvSpPr>
      <xdr:spPr>
        <a:xfrm>
          <a:off x="61912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72</xdr:row>
      <xdr:rowOff>219075</xdr:rowOff>
    </xdr:from>
    <xdr:to>
      <xdr:col>29</xdr:col>
      <xdr:colOff>200025</xdr:colOff>
      <xdr:row>82</xdr:row>
      <xdr:rowOff>0</xdr:rowOff>
    </xdr:to>
    <xdr:sp>
      <xdr:nvSpPr>
        <xdr:cNvPr id="154" name="Line 171"/>
        <xdr:cNvSpPr>
          <a:spLocks/>
        </xdr:cNvSpPr>
      </xdr:nvSpPr>
      <xdr:spPr>
        <a:xfrm>
          <a:off x="61912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61</xdr:row>
      <xdr:rowOff>0</xdr:rowOff>
    </xdr:from>
    <xdr:to>
      <xdr:col>35</xdr:col>
      <xdr:colOff>0</xdr:colOff>
      <xdr:row>61</xdr:row>
      <xdr:rowOff>0</xdr:rowOff>
    </xdr:to>
    <xdr:sp>
      <xdr:nvSpPr>
        <xdr:cNvPr id="155" name="Line 172"/>
        <xdr:cNvSpPr>
          <a:spLocks/>
        </xdr:cNvSpPr>
      </xdr:nvSpPr>
      <xdr:spPr>
        <a:xfrm>
          <a:off x="6391275" y="13706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72</xdr:row>
      <xdr:rowOff>0</xdr:rowOff>
    </xdr:from>
    <xdr:to>
      <xdr:col>34</xdr:col>
      <xdr:colOff>85725</xdr:colOff>
      <xdr:row>72</xdr:row>
      <xdr:rowOff>0</xdr:rowOff>
    </xdr:to>
    <xdr:sp>
      <xdr:nvSpPr>
        <xdr:cNvPr id="156" name="Line 173"/>
        <xdr:cNvSpPr>
          <a:spLocks/>
        </xdr:cNvSpPr>
      </xdr:nvSpPr>
      <xdr:spPr>
        <a:xfrm>
          <a:off x="6391275" y="16144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83</xdr:row>
      <xdr:rowOff>9525</xdr:rowOff>
    </xdr:from>
    <xdr:to>
      <xdr:col>35</xdr:col>
      <xdr:colOff>9525</xdr:colOff>
      <xdr:row>83</xdr:row>
      <xdr:rowOff>9525</xdr:rowOff>
    </xdr:to>
    <xdr:sp>
      <xdr:nvSpPr>
        <xdr:cNvPr id="157" name="Line 174"/>
        <xdr:cNvSpPr>
          <a:spLocks/>
        </xdr:cNvSpPr>
      </xdr:nvSpPr>
      <xdr:spPr>
        <a:xfrm>
          <a:off x="6391275" y="18592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61</xdr:row>
      <xdr:rowOff>0</xdr:rowOff>
    </xdr:from>
    <xdr:to>
      <xdr:col>41</xdr:col>
      <xdr:colOff>9525</xdr:colOff>
      <xdr:row>61</xdr:row>
      <xdr:rowOff>0</xdr:rowOff>
    </xdr:to>
    <xdr:sp>
      <xdr:nvSpPr>
        <xdr:cNvPr id="158" name="Line 175"/>
        <xdr:cNvSpPr>
          <a:spLocks/>
        </xdr:cNvSpPr>
      </xdr:nvSpPr>
      <xdr:spPr>
        <a:xfrm>
          <a:off x="76866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71</xdr:row>
      <xdr:rowOff>219075</xdr:rowOff>
    </xdr:from>
    <xdr:to>
      <xdr:col>41</xdr:col>
      <xdr:colOff>0</xdr:colOff>
      <xdr:row>71</xdr:row>
      <xdr:rowOff>219075</xdr:rowOff>
    </xdr:to>
    <xdr:sp>
      <xdr:nvSpPr>
        <xdr:cNvPr id="159" name="Line 176"/>
        <xdr:cNvSpPr>
          <a:spLocks/>
        </xdr:cNvSpPr>
      </xdr:nvSpPr>
      <xdr:spPr>
        <a:xfrm>
          <a:off x="76866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83</xdr:row>
      <xdr:rowOff>0</xdr:rowOff>
    </xdr:from>
    <xdr:to>
      <xdr:col>40</xdr:col>
      <xdr:colOff>85725</xdr:colOff>
      <xdr:row>83</xdr:row>
      <xdr:rowOff>0</xdr:rowOff>
    </xdr:to>
    <xdr:sp>
      <xdr:nvSpPr>
        <xdr:cNvPr id="160" name="Line 177"/>
        <xdr:cNvSpPr>
          <a:spLocks/>
        </xdr:cNvSpPr>
      </xdr:nvSpPr>
      <xdr:spPr>
        <a:xfrm>
          <a:off x="7686675" y="18583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61</xdr:row>
      <xdr:rowOff>219075</xdr:rowOff>
    </xdr:from>
    <xdr:to>
      <xdr:col>35</xdr:col>
      <xdr:colOff>200025</xdr:colOff>
      <xdr:row>70</xdr:row>
      <xdr:rowOff>219075</xdr:rowOff>
    </xdr:to>
    <xdr:sp>
      <xdr:nvSpPr>
        <xdr:cNvPr id="161" name="Line 178"/>
        <xdr:cNvSpPr>
          <a:spLocks/>
        </xdr:cNvSpPr>
      </xdr:nvSpPr>
      <xdr:spPr>
        <a:xfrm>
          <a:off x="7486650" y="13925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72</xdr:row>
      <xdr:rowOff>219075</xdr:rowOff>
    </xdr:from>
    <xdr:to>
      <xdr:col>35</xdr:col>
      <xdr:colOff>200025</xdr:colOff>
      <xdr:row>82</xdr:row>
      <xdr:rowOff>0</xdr:rowOff>
    </xdr:to>
    <xdr:sp>
      <xdr:nvSpPr>
        <xdr:cNvPr id="162" name="Line 179"/>
        <xdr:cNvSpPr>
          <a:spLocks/>
        </xdr:cNvSpPr>
      </xdr:nvSpPr>
      <xdr:spPr>
        <a:xfrm>
          <a:off x="74866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61</xdr:row>
      <xdr:rowOff>219075</xdr:rowOff>
    </xdr:from>
    <xdr:to>
      <xdr:col>41</xdr:col>
      <xdr:colOff>200025</xdr:colOff>
      <xdr:row>71</xdr:row>
      <xdr:rowOff>0</xdr:rowOff>
    </xdr:to>
    <xdr:sp>
      <xdr:nvSpPr>
        <xdr:cNvPr id="163" name="Line 180"/>
        <xdr:cNvSpPr>
          <a:spLocks/>
        </xdr:cNvSpPr>
      </xdr:nvSpPr>
      <xdr:spPr>
        <a:xfrm>
          <a:off x="87820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72</xdr:row>
      <xdr:rowOff>219075</xdr:rowOff>
    </xdr:from>
    <xdr:to>
      <xdr:col>41</xdr:col>
      <xdr:colOff>200025</xdr:colOff>
      <xdr:row>82</xdr:row>
      <xdr:rowOff>0</xdr:rowOff>
    </xdr:to>
    <xdr:sp>
      <xdr:nvSpPr>
        <xdr:cNvPr id="164" name="Line 181"/>
        <xdr:cNvSpPr>
          <a:spLocks/>
        </xdr:cNvSpPr>
      </xdr:nvSpPr>
      <xdr:spPr>
        <a:xfrm>
          <a:off x="87820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61</xdr:row>
      <xdr:rowOff>0</xdr:rowOff>
    </xdr:from>
    <xdr:to>
      <xdr:col>47</xdr:col>
      <xdr:colOff>0</xdr:colOff>
      <xdr:row>61</xdr:row>
      <xdr:rowOff>0</xdr:rowOff>
    </xdr:to>
    <xdr:sp>
      <xdr:nvSpPr>
        <xdr:cNvPr id="165" name="Line 182"/>
        <xdr:cNvSpPr>
          <a:spLocks/>
        </xdr:cNvSpPr>
      </xdr:nvSpPr>
      <xdr:spPr>
        <a:xfrm>
          <a:off x="8982075" y="13706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72</xdr:row>
      <xdr:rowOff>0</xdr:rowOff>
    </xdr:from>
    <xdr:to>
      <xdr:col>46</xdr:col>
      <xdr:colOff>85725</xdr:colOff>
      <xdr:row>72</xdr:row>
      <xdr:rowOff>0</xdr:rowOff>
    </xdr:to>
    <xdr:sp>
      <xdr:nvSpPr>
        <xdr:cNvPr id="166" name="Line 183"/>
        <xdr:cNvSpPr>
          <a:spLocks/>
        </xdr:cNvSpPr>
      </xdr:nvSpPr>
      <xdr:spPr>
        <a:xfrm>
          <a:off x="8982075" y="16144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</xdr:row>
      <xdr:rowOff>9525</xdr:rowOff>
    </xdr:from>
    <xdr:to>
      <xdr:col>47</xdr:col>
      <xdr:colOff>9525</xdr:colOff>
      <xdr:row>83</xdr:row>
      <xdr:rowOff>9525</xdr:rowOff>
    </xdr:to>
    <xdr:sp>
      <xdr:nvSpPr>
        <xdr:cNvPr id="167" name="Line 184"/>
        <xdr:cNvSpPr>
          <a:spLocks/>
        </xdr:cNvSpPr>
      </xdr:nvSpPr>
      <xdr:spPr>
        <a:xfrm>
          <a:off x="8982075" y="18592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61</xdr:row>
      <xdr:rowOff>0</xdr:rowOff>
    </xdr:from>
    <xdr:to>
      <xdr:col>53</xdr:col>
      <xdr:colOff>9525</xdr:colOff>
      <xdr:row>61</xdr:row>
      <xdr:rowOff>0</xdr:rowOff>
    </xdr:to>
    <xdr:sp>
      <xdr:nvSpPr>
        <xdr:cNvPr id="168" name="Line 185"/>
        <xdr:cNvSpPr>
          <a:spLocks/>
        </xdr:cNvSpPr>
      </xdr:nvSpPr>
      <xdr:spPr>
        <a:xfrm>
          <a:off x="102774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71</xdr:row>
      <xdr:rowOff>219075</xdr:rowOff>
    </xdr:from>
    <xdr:to>
      <xdr:col>53</xdr:col>
      <xdr:colOff>0</xdr:colOff>
      <xdr:row>71</xdr:row>
      <xdr:rowOff>219075</xdr:rowOff>
    </xdr:to>
    <xdr:sp>
      <xdr:nvSpPr>
        <xdr:cNvPr id="169" name="Line 186"/>
        <xdr:cNvSpPr>
          <a:spLocks/>
        </xdr:cNvSpPr>
      </xdr:nvSpPr>
      <xdr:spPr>
        <a:xfrm>
          <a:off x="102774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61</xdr:row>
      <xdr:rowOff>219075</xdr:rowOff>
    </xdr:from>
    <xdr:to>
      <xdr:col>47</xdr:col>
      <xdr:colOff>200025</xdr:colOff>
      <xdr:row>70</xdr:row>
      <xdr:rowOff>219075</xdr:rowOff>
    </xdr:to>
    <xdr:sp>
      <xdr:nvSpPr>
        <xdr:cNvPr id="170" name="Line 187"/>
        <xdr:cNvSpPr>
          <a:spLocks/>
        </xdr:cNvSpPr>
      </xdr:nvSpPr>
      <xdr:spPr>
        <a:xfrm>
          <a:off x="10077450" y="13925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72</xdr:row>
      <xdr:rowOff>219075</xdr:rowOff>
    </xdr:from>
    <xdr:to>
      <xdr:col>47</xdr:col>
      <xdr:colOff>200025</xdr:colOff>
      <xdr:row>82</xdr:row>
      <xdr:rowOff>0</xdr:rowOff>
    </xdr:to>
    <xdr:sp>
      <xdr:nvSpPr>
        <xdr:cNvPr id="171" name="Line 188"/>
        <xdr:cNvSpPr>
          <a:spLocks/>
        </xdr:cNvSpPr>
      </xdr:nvSpPr>
      <xdr:spPr>
        <a:xfrm>
          <a:off x="100774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61</xdr:row>
      <xdr:rowOff>219075</xdr:rowOff>
    </xdr:from>
    <xdr:to>
      <xdr:col>53</xdr:col>
      <xdr:colOff>200025</xdr:colOff>
      <xdr:row>71</xdr:row>
      <xdr:rowOff>0</xdr:rowOff>
    </xdr:to>
    <xdr:sp>
      <xdr:nvSpPr>
        <xdr:cNvPr id="172" name="Line 189"/>
        <xdr:cNvSpPr>
          <a:spLocks/>
        </xdr:cNvSpPr>
      </xdr:nvSpPr>
      <xdr:spPr>
        <a:xfrm>
          <a:off x="113728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72</xdr:row>
      <xdr:rowOff>219075</xdr:rowOff>
    </xdr:from>
    <xdr:to>
      <xdr:col>53</xdr:col>
      <xdr:colOff>200025</xdr:colOff>
      <xdr:row>82</xdr:row>
      <xdr:rowOff>0</xdr:rowOff>
    </xdr:to>
    <xdr:sp>
      <xdr:nvSpPr>
        <xdr:cNvPr id="173" name="Line 190"/>
        <xdr:cNvSpPr>
          <a:spLocks/>
        </xdr:cNvSpPr>
      </xdr:nvSpPr>
      <xdr:spPr>
        <a:xfrm>
          <a:off x="113728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61</xdr:row>
      <xdr:rowOff>0</xdr:rowOff>
    </xdr:from>
    <xdr:to>
      <xdr:col>59</xdr:col>
      <xdr:colOff>9525</xdr:colOff>
      <xdr:row>61</xdr:row>
      <xdr:rowOff>0</xdr:rowOff>
    </xdr:to>
    <xdr:sp>
      <xdr:nvSpPr>
        <xdr:cNvPr id="174" name="Line 191"/>
        <xdr:cNvSpPr>
          <a:spLocks/>
        </xdr:cNvSpPr>
      </xdr:nvSpPr>
      <xdr:spPr>
        <a:xfrm>
          <a:off x="115728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71</xdr:row>
      <xdr:rowOff>219075</xdr:rowOff>
    </xdr:from>
    <xdr:to>
      <xdr:col>59</xdr:col>
      <xdr:colOff>0</xdr:colOff>
      <xdr:row>71</xdr:row>
      <xdr:rowOff>219075</xdr:rowOff>
    </xdr:to>
    <xdr:sp>
      <xdr:nvSpPr>
        <xdr:cNvPr id="175" name="Line 192"/>
        <xdr:cNvSpPr>
          <a:spLocks/>
        </xdr:cNvSpPr>
      </xdr:nvSpPr>
      <xdr:spPr>
        <a:xfrm>
          <a:off x="115728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61</xdr:row>
      <xdr:rowOff>219075</xdr:rowOff>
    </xdr:from>
    <xdr:to>
      <xdr:col>59</xdr:col>
      <xdr:colOff>200025</xdr:colOff>
      <xdr:row>71</xdr:row>
      <xdr:rowOff>0</xdr:rowOff>
    </xdr:to>
    <xdr:sp>
      <xdr:nvSpPr>
        <xdr:cNvPr id="176" name="Line 193"/>
        <xdr:cNvSpPr>
          <a:spLocks/>
        </xdr:cNvSpPr>
      </xdr:nvSpPr>
      <xdr:spPr>
        <a:xfrm>
          <a:off x="126682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72</xdr:row>
      <xdr:rowOff>219075</xdr:rowOff>
    </xdr:from>
    <xdr:to>
      <xdr:col>59</xdr:col>
      <xdr:colOff>200025</xdr:colOff>
      <xdr:row>82</xdr:row>
      <xdr:rowOff>0</xdr:rowOff>
    </xdr:to>
    <xdr:sp>
      <xdr:nvSpPr>
        <xdr:cNvPr id="177" name="Line 194"/>
        <xdr:cNvSpPr>
          <a:spLocks/>
        </xdr:cNvSpPr>
      </xdr:nvSpPr>
      <xdr:spPr>
        <a:xfrm>
          <a:off x="126682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61</xdr:row>
      <xdr:rowOff>0</xdr:rowOff>
    </xdr:from>
    <xdr:to>
      <xdr:col>65</xdr:col>
      <xdr:colOff>9525</xdr:colOff>
      <xdr:row>61</xdr:row>
      <xdr:rowOff>0</xdr:rowOff>
    </xdr:to>
    <xdr:sp>
      <xdr:nvSpPr>
        <xdr:cNvPr id="178" name="Line 195"/>
        <xdr:cNvSpPr>
          <a:spLocks/>
        </xdr:cNvSpPr>
      </xdr:nvSpPr>
      <xdr:spPr>
        <a:xfrm>
          <a:off x="128682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71</xdr:row>
      <xdr:rowOff>219075</xdr:rowOff>
    </xdr:from>
    <xdr:to>
      <xdr:col>65</xdr:col>
      <xdr:colOff>0</xdr:colOff>
      <xdr:row>71</xdr:row>
      <xdr:rowOff>219075</xdr:rowOff>
    </xdr:to>
    <xdr:sp>
      <xdr:nvSpPr>
        <xdr:cNvPr id="179" name="Line 196"/>
        <xdr:cNvSpPr>
          <a:spLocks/>
        </xdr:cNvSpPr>
      </xdr:nvSpPr>
      <xdr:spPr>
        <a:xfrm>
          <a:off x="128682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83</xdr:row>
      <xdr:rowOff>0</xdr:rowOff>
    </xdr:from>
    <xdr:to>
      <xdr:col>64</xdr:col>
      <xdr:colOff>85725</xdr:colOff>
      <xdr:row>83</xdr:row>
      <xdr:rowOff>0</xdr:rowOff>
    </xdr:to>
    <xdr:sp>
      <xdr:nvSpPr>
        <xdr:cNvPr id="180" name="Line 197"/>
        <xdr:cNvSpPr>
          <a:spLocks/>
        </xdr:cNvSpPr>
      </xdr:nvSpPr>
      <xdr:spPr>
        <a:xfrm>
          <a:off x="12868275" y="18583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61</xdr:row>
      <xdr:rowOff>219075</xdr:rowOff>
    </xdr:from>
    <xdr:to>
      <xdr:col>65</xdr:col>
      <xdr:colOff>200025</xdr:colOff>
      <xdr:row>71</xdr:row>
      <xdr:rowOff>0</xdr:rowOff>
    </xdr:to>
    <xdr:sp>
      <xdr:nvSpPr>
        <xdr:cNvPr id="181" name="Line 198"/>
        <xdr:cNvSpPr>
          <a:spLocks/>
        </xdr:cNvSpPr>
      </xdr:nvSpPr>
      <xdr:spPr>
        <a:xfrm>
          <a:off x="139636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72</xdr:row>
      <xdr:rowOff>219075</xdr:rowOff>
    </xdr:from>
    <xdr:to>
      <xdr:col>65</xdr:col>
      <xdr:colOff>200025</xdr:colOff>
      <xdr:row>82</xdr:row>
      <xdr:rowOff>0</xdr:rowOff>
    </xdr:to>
    <xdr:sp>
      <xdr:nvSpPr>
        <xdr:cNvPr id="182" name="Line 199"/>
        <xdr:cNvSpPr>
          <a:spLocks/>
        </xdr:cNvSpPr>
      </xdr:nvSpPr>
      <xdr:spPr>
        <a:xfrm>
          <a:off x="139636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61</xdr:row>
      <xdr:rowOff>0</xdr:rowOff>
    </xdr:from>
    <xdr:to>
      <xdr:col>71</xdr:col>
      <xdr:colOff>9525</xdr:colOff>
      <xdr:row>61</xdr:row>
      <xdr:rowOff>0</xdr:rowOff>
    </xdr:to>
    <xdr:sp>
      <xdr:nvSpPr>
        <xdr:cNvPr id="183" name="Line 200"/>
        <xdr:cNvSpPr>
          <a:spLocks/>
        </xdr:cNvSpPr>
      </xdr:nvSpPr>
      <xdr:spPr>
        <a:xfrm>
          <a:off x="141636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71</xdr:row>
      <xdr:rowOff>219075</xdr:rowOff>
    </xdr:from>
    <xdr:to>
      <xdr:col>71</xdr:col>
      <xdr:colOff>0</xdr:colOff>
      <xdr:row>71</xdr:row>
      <xdr:rowOff>219075</xdr:rowOff>
    </xdr:to>
    <xdr:sp>
      <xdr:nvSpPr>
        <xdr:cNvPr id="184" name="Line 201"/>
        <xdr:cNvSpPr>
          <a:spLocks/>
        </xdr:cNvSpPr>
      </xdr:nvSpPr>
      <xdr:spPr>
        <a:xfrm>
          <a:off x="141636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83</xdr:row>
      <xdr:rowOff>0</xdr:rowOff>
    </xdr:from>
    <xdr:to>
      <xdr:col>70</xdr:col>
      <xdr:colOff>85725</xdr:colOff>
      <xdr:row>83</xdr:row>
      <xdr:rowOff>0</xdr:rowOff>
    </xdr:to>
    <xdr:sp>
      <xdr:nvSpPr>
        <xdr:cNvPr id="185" name="Line 202"/>
        <xdr:cNvSpPr>
          <a:spLocks/>
        </xdr:cNvSpPr>
      </xdr:nvSpPr>
      <xdr:spPr>
        <a:xfrm>
          <a:off x="14163675" y="18583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61</xdr:row>
      <xdr:rowOff>219075</xdr:rowOff>
    </xdr:from>
    <xdr:to>
      <xdr:col>71</xdr:col>
      <xdr:colOff>200025</xdr:colOff>
      <xdr:row>71</xdr:row>
      <xdr:rowOff>0</xdr:rowOff>
    </xdr:to>
    <xdr:sp>
      <xdr:nvSpPr>
        <xdr:cNvPr id="186" name="Line 203"/>
        <xdr:cNvSpPr>
          <a:spLocks/>
        </xdr:cNvSpPr>
      </xdr:nvSpPr>
      <xdr:spPr>
        <a:xfrm>
          <a:off x="152590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72</xdr:row>
      <xdr:rowOff>219075</xdr:rowOff>
    </xdr:from>
    <xdr:to>
      <xdr:col>71</xdr:col>
      <xdr:colOff>200025</xdr:colOff>
      <xdr:row>82</xdr:row>
      <xdr:rowOff>0</xdr:rowOff>
    </xdr:to>
    <xdr:sp>
      <xdr:nvSpPr>
        <xdr:cNvPr id="187" name="Line 204"/>
        <xdr:cNvSpPr>
          <a:spLocks/>
        </xdr:cNvSpPr>
      </xdr:nvSpPr>
      <xdr:spPr>
        <a:xfrm>
          <a:off x="152590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61</xdr:row>
      <xdr:rowOff>0</xdr:rowOff>
    </xdr:from>
    <xdr:to>
      <xdr:col>77</xdr:col>
      <xdr:colOff>9525</xdr:colOff>
      <xdr:row>61</xdr:row>
      <xdr:rowOff>0</xdr:rowOff>
    </xdr:to>
    <xdr:sp>
      <xdr:nvSpPr>
        <xdr:cNvPr id="188" name="Line 205"/>
        <xdr:cNvSpPr>
          <a:spLocks/>
        </xdr:cNvSpPr>
      </xdr:nvSpPr>
      <xdr:spPr>
        <a:xfrm>
          <a:off x="15459075" y="13706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71</xdr:row>
      <xdr:rowOff>219075</xdr:rowOff>
    </xdr:from>
    <xdr:to>
      <xdr:col>77</xdr:col>
      <xdr:colOff>0</xdr:colOff>
      <xdr:row>71</xdr:row>
      <xdr:rowOff>219075</xdr:rowOff>
    </xdr:to>
    <xdr:sp>
      <xdr:nvSpPr>
        <xdr:cNvPr id="189" name="Line 206"/>
        <xdr:cNvSpPr>
          <a:spLocks/>
        </xdr:cNvSpPr>
      </xdr:nvSpPr>
      <xdr:spPr>
        <a:xfrm>
          <a:off x="15459075" y="16135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83</xdr:row>
      <xdr:rowOff>0</xdr:rowOff>
    </xdr:from>
    <xdr:to>
      <xdr:col>76</xdr:col>
      <xdr:colOff>85725</xdr:colOff>
      <xdr:row>83</xdr:row>
      <xdr:rowOff>0</xdr:rowOff>
    </xdr:to>
    <xdr:sp>
      <xdr:nvSpPr>
        <xdr:cNvPr id="190" name="Line 207"/>
        <xdr:cNvSpPr>
          <a:spLocks/>
        </xdr:cNvSpPr>
      </xdr:nvSpPr>
      <xdr:spPr>
        <a:xfrm>
          <a:off x="15459075" y="18583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61</xdr:row>
      <xdr:rowOff>219075</xdr:rowOff>
    </xdr:from>
    <xdr:to>
      <xdr:col>77</xdr:col>
      <xdr:colOff>200025</xdr:colOff>
      <xdr:row>71</xdr:row>
      <xdr:rowOff>0</xdr:rowOff>
    </xdr:to>
    <xdr:sp>
      <xdr:nvSpPr>
        <xdr:cNvPr id="191" name="Line 208"/>
        <xdr:cNvSpPr>
          <a:spLocks/>
        </xdr:cNvSpPr>
      </xdr:nvSpPr>
      <xdr:spPr>
        <a:xfrm>
          <a:off x="16554450" y="13925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72</xdr:row>
      <xdr:rowOff>219075</xdr:rowOff>
    </xdr:from>
    <xdr:to>
      <xdr:col>77</xdr:col>
      <xdr:colOff>200025</xdr:colOff>
      <xdr:row>82</xdr:row>
      <xdr:rowOff>0</xdr:rowOff>
    </xdr:to>
    <xdr:sp>
      <xdr:nvSpPr>
        <xdr:cNvPr id="192" name="Line 209"/>
        <xdr:cNvSpPr>
          <a:spLocks/>
        </xdr:cNvSpPr>
      </xdr:nvSpPr>
      <xdr:spPr>
        <a:xfrm>
          <a:off x="16554450" y="16363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83</xdr:row>
      <xdr:rowOff>0</xdr:rowOff>
    </xdr:from>
    <xdr:to>
      <xdr:col>53</xdr:col>
      <xdr:colOff>0</xdr:colOff>
      <xdr:row>83</xdr:row>
      <xdr:rowOff>0</xdr:rowOff>
    </xdr:to>
    <xdr:sp>
      <xdr:nvSpPr>
        <xdr:cNvPr id="193" name="Line 210"/>
        <xdr:cNvSpPr>
          <a:spLocks/>
        </xdr:cNvSpPr>
      </xdr:nvSpPr>
      <xdr:spPr>
        <a:xfrm>
          <a:off x="10267950" y="18583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83</xdr:row>
      <xdr:rowOff>9525</xdr:rowOff>
    </xdr:from>
    <xdr:to>
      <xdr:col>59</xdr:col>
      <xdr:colOff>9525</xdr:colOff>
      <xdr:row>83</xdr:row>
      <xdr:rowOff>9525</xdr:rowOff>
    </xdr:to>
    <xdr:sp>
      <xdr:nvSpPr>
        <xdr:cNvPr id="194" name="Line 211"/>
        <xdr:cNvSpPr>
          <a:spLocks/>
        </xdr:cNvSpPr>
      </xdr:nvSpPr>
      <xdr:spPr>
        <a:xfrm>
          <a:off x="11572875" y="18592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11</xdr:col>
      <xdr:colOff>0</xdr:colOff>
      <xdr:row>61</xdr:row>
      <xdr:rowOff>0</xdr:rowOff>
    </xdr:to>
    <xdr:sp>
      <xdr:nvSpPr>
        <xdr:cNvPr id="195" name="Line 212"/>
        <xdr:cNvSpPr>
          <a:spLocks/>
        </xdr:cNvSpPr>
      </xdr:nvSpPr>
      <xdr:spPr>
        <a:xfrm>
          <a:off x="1209675" y="13706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89</xdr:row>
      <xdr:rowOff>76200</xdr:rowOff>
    </xdr:from>
    <xdr:to>
      <xdr:col>2</xdr:col>
      <xdr:colOff>38100</xdr:colOff>
      <xdr:row>90</xdr:row>
      <xdr:rowOff>123825</xdr:rowOff>
    </xdr:to>
    <xdr:sp>
      <xdr:nvSpPr>
        <xdr:cNvPr id="196" name="TextBox 213"/>
        <xdr:cNvSpPr txBox="1">
          <a:spLocks noChangeArrowheads="1"/>
        </xdr:cNvSpPr>
      </xdr:nvSpPr>
      <xdr:spPr>
        <a:xfrm>
          <a:off x="276225" y="20040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90</xdr:row>
      <xdr:rowOff>219075</xdr:rowOff>
    </xdr:from>
    <xdr:to>
      <xdr:col>5</xdr:col>
      <xdr:colOff>200025</xdr:colOff>
      <xdr:row>100</xdr:row>
      <xdr:rowOff>19050</xdr:rowOff>
    </xdr:to>
    <xdr:sp>
      <xdr:nvSpPr>
        <xdr:cNvPr id="197" name="Line 214"/>
        <xdr:cNvSpPr>
          <a:spLocks/>
        </xdr:cNvSpPr>
      </xdr:nvSpPr>
      <xdr:spPr>
        <a:xfrm>
          <a:off x="1009650" y="20402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102</xdr:row>
      <xdr:rowOff>0</xdr:rowOff>
    </xdr:from>
    <xdr:to>
      <xdr:col>5</xdr:col>
      <xdr:colOff>219075</xdr:colOff>
      <xdr:row>111</xdr:row>
      <xdr:rowOff>9525</xdr:rowOff>
    </xdr:to>
    <xdr:sp>
      <xdr:nvSpPr>
        <xdr:cNvPr id="198" name="Line 215"/>
        <xdr:cNvSpPr>
          <a:spLocks/>
        </xdr:cNvSpPr>
      </xdr:nvSpPr>
      <xdr:spPr>
        <a:xfrm>
          <a:off x="1028700" y="22850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101</xdr:row>
      <xdr:rowOff>0</xdr:rowOff>
    </xdr:from>
    <xdr:to>
      <xdr:col>10</xdr:col>
      <xdr:colOff>85725</xdr:colOff>
      <xdr:row>101</xdr:row>
      <xdr:rowOff>0</xdr:rowOff>
    </xdr:to>
    <xdr:sp>
      <xdr:nvSpPr>
        <xdr:cNvPr id="199" name="Line 216"/>
        <xdr:cNvSpPr>
          <a:spLocks/>
        </xdr:cNvSpPr>
      </xdr:nvSpPr>
      <xdr:spPr>
        <a:xfrm>
          <a:off x="1209675" y="22621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9525</xdr:rowOff>
    </xdr:from>
    <xdr:to>
      <xdr:col>11</xdr:col>
      <xdr:colOff>9525</xdr:colOff>
      <xdr:row>112</xdr:row>
      <xdr:rowOff>9525</xdr:rowOff>
    </xdr:to>
    <xdr:sp>
      <xdr:nvSpPr>
        <xdr:cNvPr id="200" name="Line 217"/>
        <xdr:cNvSpPr>
          <a:spLocks/>
        </xdr:cNvSpPr>
      </xdr:nvSpPr>
      <xdr:spPr>
        <a:xfrm>
          <a:off x="1209675" y="25069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90</xdr:row>
      <xdr:rowOff>0</xdr:rowOff>
    </xdr:from>
    <xdr:to>
      <xdr:col>17</xdr:col>
      <xdr:colOff>9525</xdr:colOff>
      <xdr:row>90</xdr:row>
      <xdr:rowOff>0</xdr:rowOff>
    </xdr:to>
    <xdr:sp>
      <xdr:nvSpPr>
        <xdr:cNvPr id="201" name="Line 218"/>
        <xdr:cNvSpPr>
          <a:spLocks/>
        </xdr:cNvSpPr>
      </xdr:nvSpPr>
      <xdr:spPr>
        <a:xfrm>
          <a:off x="25050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100</xdr:row>
      <xdr:rowOff>219075</xdr:rowOff>
    </xdr:from>
    <xdr:to>
      <xdr:col>17</xdr:col>
      <xdr:colOff>0</xdr:colOff>
      <xdr:row>100</xdr:row>
      <xdr:rowOff>219075</xdr:rowOff>
    </xdr:to>
    <xdr:sp>
      <xdr:nvSpPr>
        <xdr:cNvPr id="202" name="Line 219"/>
        <xdr:cNvSpPr>
          <a:spLocks/>
        </xdr:cNvSpPr>
      </xdr:nvSpPr>
      <xdr:spPr>
        <a:xfrm>
          <a:off x="25050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16</xdr:col>
      <xdr:colOff>85725</xdr:colOff>
      <xdr:row>112</xdr:row>
      <xdr:rowOff>0</xdr:rowOff>
    </xdr:to>
    <xdr:sp>
      <xdr:nvSpPr>
        <xdr:cNvPr id="203" name="Line 220"/>
        <xdr:cNvSpPr>
          <a:spLocks/>
        </xdr:cNvSpPr>
      </xdr:nvSpPr>
      <xdr:spPr>
        <a:xfrm>
          <a:off x="2505075" y="25060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90</xdr:row>
      <xdr:rowOff>219075</xdr:rowOff>
    </xdr:from>
    <xdr:to>
      <xdr:col>11</xdr:col>
      <xdr:colOff>200025</xdr:colOff>
      <xdr:row>99</xdr:row>
      <xdr:rowOff>219075</xdr:rowOff>
    </xdr:to>
    <xdr:sp>
      <xdr:nvSpPr>
        <xdr:cNvPr id="204" name="Line 221"/>
        <xdr:cNvSpPr>
          <a:spLocks/>
        </xdr:cNvSpPr>
      </xdr:nvSpPr>
      <xdr:spPr>
        <a:xfrm>
          <a:off x="2305050" y="20402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101</xdr:row>
      <xdr:rowOff>219075</xdr:rowOff>
    </xdr:from>
    <xdr:to>
      <xdr:col>11</xdr:col>
      <xdr:colOff>200025</xdr:colOff>
      <xdr:row>111</xdr:row>
      <xdr:rowOff>0</xdr:rowOff>
    </xdr:to>
    <xdr:sp>
      <xdr:nvSpPr>
        <xdr:cNvPr id="205" name="Line 222"/>
        <xdr:cNvSpPr>
          <a:spLocks/>
        </xdr:cNvSpPr>
      </xdr:nvSpPr>
      <xdr:spPr>
        <a:xfrm>
          <a:off x="23050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90</xdr:row>
      <xdr:rowOff>219075</xdr:rowOff>
    </xdr:from>
    <xdr:to>
      <xdr:col>17</xdr:col>
      <xdr:colOff>200025</xdr:colOff>
      <xdr:row>100</xdr:row>
      <xdr:rowOff>0</xdr:rowOff>
    </xdr:to>
    <xdr:sp>
      <xdr:nvSpPr>
        <xdr:cNvPr id="206" name="Line 223"/>
        <xdr:cNvSpPr>
          <a:spLocks/>
        </xdr:cNvSpPr>
      </xdr:nvSpPr>
      <xdr:spPr>
        <a:xfrm>
          <a:off x="36004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101</xdr:row>
      <xdr:rowOff>219075</xdr:rowOff>
    </xdr:from>
    <xdr:to>
      <xdr:col>17</xdr:col>
      <xdr:colOff>200025</xdr:colOff>
      <xdr:row>111</xdr:row>
      <xdr:rowOff>0</xdr:rowOff>
    </xdr:to>
    <xdr:sp>
      <xdr:nvSpPr>
        <xdr:cNvPr id="207" name="Line 224"/>
        <xdr:cNvSpPr>
          <a:spLocks/>
        </xdr:cNvSpPr>
      </xdr:nvSpPr>
      <xdr:spPr>
        <a:xfrm>
          <a:off x="36004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100</xdr:row>
      <xdr:rowOff>66675</xdr:rowOff>
    </xdr:from>
    <xdr:to>
      <xdr:col>2</xdr:col>
      <xdr:colOff>47625</xdr:colOff>
      <xdr:row>101</xdr:row>
      <xdr:rowOff>104775</xdr:rowOff>
    </xdr:to>
    <xdr:sp>
      <xdr:nvSpPr>
        <xdr:cNvPr id="208" name="TextBox 225"/>
        <xdr:cNvSpPr txBox="1">
          <a:spLocks noChangeArrowheads="1"/>
        </xdr:cNvSpPr>
      </xdr:nvSpPr>
      <xdr:spPr>
        <a:xfrm>
          <a:off x="285750" y="22459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111</xdr:row>
      <xdr:rowOff>76200</xdr:rowOff>
    </xdr:from>
    <xdr:to>
      <xdr:col>2</xdr:col>
      <xdr:colOff>38100</xdr:colOff>
      <xdr:row>112</xdr:row>
      <xdr:rowOff>123825</xdr:rowOff>
    </xdr:to>
    <xdr:sp>
      <xdr:nvSpPr>
        <xdr:cNvPr id="209" name="TextBox 226"/>
        <xdr:cNvSpPr txBox="1">
          <a:spLocks noChangeArrowheads="1"/>
        </xdr:cNvSpPr>
      </xdr:nvSpPr>
      <xdr:spPr>
        <a:xfrm>
          <a:off x="276225" y="24917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210" name="Line 227"/>
        <xdr:cNvSpPr>
          <a:spLocks/>
        </xdr:cNvSpPr>
      </xdr:nvSpPr>
      <xdr:spPr>
        <a:xfrm>
          <a:off x="3800475" y="20183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101</xdr:row>
      <xdr:rowOff>0</xdr:rowOff>
    </xdr:from>
    <xdr:to>
      <xdr:col>22</xdr:col>
      <xdr:colOff>85725</xdr:colOff>
      <xdr:row>101</xdr:row>
      <xdr:rowOff>0</xdr:rowOff>
    </xdr:to>
    <xdr:sp>
      <xdr:nvSpPr>
        <xdr:cNvPr id="211" name="Line 228"/>
        <xdr:cNvSpPr>
          <a:spLocks/>
        </xdr:cNvSpPr>
      </xdr:nvSpPr>
      <xdr:spPr>
        <a:xfrm>
          <a:off x="3800475" y="22621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9525</xdr:rowOff>
    </xdr:from>
    <xdr:to>
      <xdr:col>23</xdr:col>
      <xdr:colOff>9525</xdr:colOff>
      <xdr:row>112</xdr:row>
      <xdr:rowOff>9525</xdr:rowOff>
    </xdr:to>
    <xdr:sp>
      <xdr:nvSpPr>
        <xdr:cNvPr id="212" name="Line 229"/>
        <xdr:cNvSpPr>
          <a:spLocks/>
        </xdr:cNvSpPr>
      </xdr:nvSpPr>
      <xdr:spPr>
        <a:xfrm>
          <a:off x="3800475" y="25069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90</xdr:row>
      <xdr:rowOff>0</xdr:rowOff>
    </xdr:from>
    <xdr:to>
      <xdr:col>29</xdr:col>
      <xdr:colOff>9525</xdr:colOff>
      <xdr:row>90</xdr:row>
      <xdr:rowOff>0</xdr:rowOff>
    </xdr:to>
    <xdr:sp>
      <xdr:nvSpPr>
        <xdr:cNvPr id="213" name="Line 230"/>
        <xdr:cNvSpPr>
          <a:spLocks/>
        </xdr:cNvSpPr>
      </xdr:nvSpPr>
      <xdr:spPr>
        <a:xfrm>
          <a:off x="50958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100</xdr:row>
      <xdr:rowOff>219075</xdr:rowOff>
    </xdr:from>
    <xdr:to>
      <xdr:col>29</xdr:col>
      <xdr:colOff>0</xdr:colOff>
      <xdr:row>100</xdr:row>
      <xdr:rowOff>219075</xdr:rowOff>
    </xdr:to>
    <xdr:sp>
      <xdr:nvSpPr>
        <xdr:cNvPr id="214" name="Line 231"/>
        <xdr:cNvSpPr>
          <a:spLocks/>
        </xdr:cNvSpPr>
      </xdr:nvSpPr>
      <xdr:spPr>
        <a:xfrm>
          <a:off x="50958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28</xdr:col>
      <xdr:colOff>85725</xdr:colOff>
      <xdr:row>112</xdr:row>
      <xdr:rowOff>0</xdr:rowOff>
    </xdr:to>
    <xdr:sp>
      <xdr:nvSpPr>
        <xdr:cNvPr id="215" name="Line 232"/>
        <xdr:cNvSpPr>
          <a:spLocks/>
        </xdr:cNvSpPr>
      </xdr:nvSpPr>
      <xdr:spPr>
        <a:xfrm>
          <a:off x="5095875" y="25060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90</xdr:row>
      <xdr:rowOff>219075</xdr:rowOff>
    </xdr:from>
    <xdr:to>
      <xdr:col>23</xdr:col>
      <xdr:colOff>200025</xdr:colOff>
      <xdr:row>99</xdr:row>
      <xdr:rowOff>219075</xdr:rowOff>
    </xdr:to>
    <xdr:sp>
      <xdr:nvSpPr>
        <xdr:cNvPr id="216" name="Line 233"/>
        <xdr:cNvSpPr>
          <a:spLocks/>
        </xdr:cNvSpPr>
      </xdr:nvSpPr>
      <xdr:spPr>
        <a:xfrm>
          <a:off x="4895850" y="20402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101</xdr:row>
      <xdr:rowOff>219075</xdr:rowOff>
    </xdr:from>
    <xdr:to>
      <xdr:col>23</xdr:col>
      <xdr:colOff>200025</xdr:colOff>
      <xdr:row>111</xdr:row>
      <xdr:rowOff>0</xdr:rowOff>
    </xdr:to>
    <xdr:sp>
      <xdr:nvSpPr>
        <xdr:cNvPr id="217" name="Line 234"/>
        <xdr:cNvSpPr>
          <a:spLocks/>
        </xdr:cNvSpPr>
      </xdr:nvSpPr>
      <xdr:spPr>
        <a:xfrm>
          <a:off x="48958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90</xdr:row>
      <xdr:rowOff>219075</xdr:rowOff>
    </xdr:from>
    <xdr:to>
      <xdr:col>29</xdr:col>
      <xdr:colOff>200025</xdr:colOff>
      <xdr:row>100</xdr:row>
      <xdr:rowOff>0</xdr:rowOff>
    </xdr:to>
    <xdr:sp>
      <xdr:nvSpPr>
        <xdr:cNvPr id="218" name="Line 235"/>
        <xdr:cNvSpPr>
          <a:spLocks/>
        </xdr:cNvSpPr>
      </xdr:nvSpPr>
      <xdr:spPr>
        <a:xfrm>
          <a:off x="61912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101</xdr:row>
      <xdr:rowOff>219075</xdr:rowOff>
    </xdr:from>
    <xdr:to>
      <xdr:col>29</xdr:col>
      <xdr:colOff>200025</xdr:colOff>
      <xdr:row>111</xdr:row>
      <xdr:rowOff>0</xdr:rowOff>
    </xdr:to>
    <xdr:sp>
      <xdr:nvSpPr>
        <xdr:cNvPr id="219" name="Line 236"/>
        <xdr:cNvSpPr>
          <a:spLocks/>
        </xdr:cNvSpPr>
      </xdr:nvSpPr>
      <xdr:spPr>
        <a:xfrm>
          <a:off x="61912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220" name="Line 237"/>
        <xdr:cNvSpPr>
          <a:spLocks/>
        </xdr:cNvSpPr>
      </xdr:nvSpPr>
      <xdr:spPr>
        <a:xfrm>
          <a:off x="6391275" y="20183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101</xdr:row>
      <xdr:rowOff>0</xdr:rowOff>
    </xdr:from>
    <xdr:to>
      <xdr:col>34</xdr:col>
      <xdr:colOff>85725</xdr:colOff>
      <xdr:row>101</xdr:row>
      <xdr:rowOff>0</xdr:rowOff>
    </xdr:to>
    <xdr:sp>
      <xdr:nvSpPr>
        <xdr:cNvPr id="221" name="Line 238"/>
        <xdr:cNvSpPr>
          <a:spLocks/>
        </xdr:cNvSpPr>
      </xdr:nvSpPr>
      <xdr:spPr>
        <a:xfrm>
          <a:off x="6391275" y="22621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112</xdr:row>
      <xdr:rowOff>9525</xdr:rowOff>
    </xdr:from>
    <xdr:to>
      <xdr:col>35</xdr:col>
      <xdr:colOff>9525</xdr:colOff>
      <xdr:row>112</xdr:row>
      <xdr:rowOff>9525</xdr:rowOff>
    </xdr:to>
    <xdr:sp>
      <xdr:nvSpPr>
        <xdr:cNvPr id="222" name="Line 239"/>
        <xdr:cNvSpPr>
          <a:spLocks/>
        </xdr:cNvSpPr>
      </xdr:nvSpPr>
      <xdr:spPr>
        <a:xfrm>
          <a:off x="6391275" y="25069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90</xdr:row>
      <xdr:rowOff>0</xdr:rowOff>
    </xdr:from>
    <xdr:to>
      <xdr:col>41</xdr:col>
      <xdr:colOff>9525</xdr:colOff>
      <xdr:row>90</xdr:row>
      <xdr:rowOff>0</xdr:rowOff>
    </xdr:to>
    <xdr:sp>
      <xdr:nvSpPr>
        <xdr:cNvPr id="223" name="Line 240"/>
        <xdr:cNvSpPr>
          <a:spLocks/>
        </xdr:cNvSpPr>
      </xdr:nvSpPr>
      <xdr:spPr>
        <a:xfrm>
          <a:off x="76866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100</xdr:row>
      <xdr:rowOff>219075</xdr:rowOff>
    </xdr:from>
    <xdr:to>
      <xdr:col>41</xdr:col>
      <xdr:colOff>0</xdr:colOff>
      <xdr:row>100</xdr:row>
      <xdr:rowOff>219075</xdr:rowOff>
    </xdr:to>
    <xdr:sp>
      <xdr:nvSpPr>
        <xdr:cNvPr id="224" name="Line 241"/>
        <xdr:cNvSpPr>
          <a:spLocks/>
        </xdr:cNvSpPr>
      </xdr:nvSpPr>
      <xdr:spPr>
        <a:xfrm>
          <a:off x="76866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112</xdr:row>
      <xdr:rowOff>0</xdr:rowOff>
    </xdr:from>
    <xdr:to>
      <xdr:col>40</xdr:col>
      <xdr:colOff>85725</xdr:colOff>
      <xdr:row>112</xdr:row>
      <xdr:rowOff>0</xdr:rowOff>
    </xdr:to>
    <xdr:sp>
      <xdr:nvSpPr>
        <xdr:cNvPr id="225" name="Line 242"/>
        <xdr:cNvSpPr>
          <a:spLocks/>
        </xdr:cNvSpPr>
      </xdr:nvSpPr>
      <xdr:spPr>
        <a:xfrm>
          <a:off x="7686675" y="25060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90</xdr:row>
      <xdr:rowOff>219075</xdr:rowOff>
    </xdr:from>
    <xdr:to>
      <xdr:col>35</xdr:col>
      <xdr:colOff>200025</xdr:colOff>
      <xdr:row>99</xdr:row>
      <xdr:rowOff>219075</xdr:rowOff>
    </xdr:to>
    <xdr:sp>
      <xdr:nvSpPr>
        <xdr:cNvPr id="226" name="Line 243"/>
        <xdr:cNvSpPr>
          <a:spLocks/>
        </xdr:cNvSpPr>
      </xdr:nvSpPr>
      <xdr:spPr>
        <a:xfrm>
          <a:off x="7486650" y="20402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101</xdr:row>
      <xdr:rowOff>219075</xdr:rowOff>
    </xdr:from>
    <xdr:to>
      <xdr:col>35</xdr:col>
      <xdr:colOff>200025</xdr:colOff>
      <xdr:row>111</xdr:row>
      <xdr:rowOff>0</xdr:rowOff>
    </xdr:to>
    <xdr:sp>
      <xdr:nvSpPr>
        <xdr:cNvPr id="227" name="Line 244"/>
        <xdr:cNvSpPr>
          <a:spLocks/>
        </xdr:cNvSpPr>
      </xdr:nvSpPr>
      <xdr:spPr>
        <a:xfrm>
          <a:off x="74866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90</xdr:row>
      <xdr:rowOff>219075</xdr:rowOff>
    </xdr:from>
    <xdr:to>
      <xdr:col>41</xdr:col>
      <xdr:colOff>200025</xdr:colOff>
      <xdr:row>100</xdr:row>
      <xdr:rowOff>0</xdr:rowOff>
    </xdr:to>
    <xdr:sp>
      <xdr:nvSpPr>
        <xdr:cNvPr id="228" name="Line 245"/>
        <xdr:cNvSpPr>
          <a:spLocks/>
        </xdr:cNvSpPr>
      </xdr:nvSpPr>
      <xdr:spPr>
        <a:xfrm>
          <a:off x="87820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101</xdr:row>
      <xdr:rowOff>219075</xdr:rowOff>
    </xdr:from>
    <xdr:to>
      <xdr:col>41</xdr:col>
      <xdr:colOff>200025</xdr:colOff>
      <xdr:row>111</xdr:row>
      <xdr:rowOff>0</xdr:rowOff>
    </xdr:to>
    <xdr:sp>
      <xdr:nvSpPr>
        <xdr:cNvPr id="229" name="Line 246"/>
        <xdr:cNvSpPr>
          <a:spLocks/>
        </xdr:cNvSpPr>
      </xdr:nvSpPr>
      <xdr:spPr>
        <a:xfrm>
          <a:off x="87820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0" name="Line 247"/>
        <xdr:cNvSpPr>
          <a:spLocks/>
        </xdr:cNvSpPr>
      </xdr:nvSpPr>
      <xdr:spPr>
        <a:xfrm>
          <a:off x="8982075" y="20183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101</xdr:row>
      <xdr:rowOff>0</xdr:rowOff>
    </xdr:from>
    <xdr:to>
      <xdr:col>46</xdr:col>
      <xdr:colOff>85725</xdr:colOff>
      <xdr:row>101</xdr:row>
      <xdr:rowOff>0</xdr:rowOff>
    </xdr:to>
    <xdr:sp>
      <xdr:nvSpPr>
        <xdr:cNvPr id="231" name="Line 248"/>
        <xdr:cNvSpPr>
          <a:spLocks/>
        </xdr:cNvSpPr>
      </xdr:nvSpPr>
      <xdr:spPr>
        <a:xfrm>
          <a:off x="8982075" y="22621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112</xdr:row>
      <xdr:rowOff>9525</xdr:rowOff>
    </xdr:from>
    <xdr:to>
      <xdr:col>47</xdr:col>
      <xdr:colOff>9525</xdr:colOff>
      <xdr:row>112</xdr:row>
      <xdr:rowOff>9525</xdr:rowOff>
    </xdr:to>
    <xdr:sp>
      <xdr:nvSpPr>
        <xdr:cNvPr id="232" name="Line 249"/>
        <xdr:cNvSpPr>
          <a:spLocks/>
        </xdr:cNvSpPr>
      </xdr:nvSpPr>
      <xdr:spPr>
        <a:xfrm>
          <a:off x="8982075" y="25069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90</xdr:row>
      <xdr:rowOff>0</xdr:rowOff>
    </xdr:from>
    <xdr:to>
      <xdr:col>53</xdr:col>
      <xdr:colOff>9525</xdr:colOff>
      <xdr:row>90</xdr:row>
      <xdr:rowOff>0</xdr:rowOff>
    </xdr:to>
    <xdr:sp>
      <xdr:nvSpPr>
        <xdr:cNvPr id="233" name="Line 250"/>
        <xdr:cNvSpPr>
          <a:spLocks/>
        </xdr:cNvSpPr>
      </xdr:nvSpPr>
      <xdr:spPr>
        <a:xfrm>
          <a:off x="102774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100</xdr:row>
      <xdr:rowOff>219075</xdr:rowOff>
    </xdr:from>
    <xdr:to>
      <xdr:col>53</xdr:col>
      <xdr:colOff>0</xdr:colOff>
      <xdr:row>100</xdr:row>
      <xdr:rowOff>219075</xdr:rowOff>
    </xdr:to>
    <xdr:sp>
      <xdr:nvSpPr>
        <xdr:cNvPr id="234" name="Line 251"/>
        <xdr:cNvSpPr>
          <a:spLocks/>
        </xdr:cNvSpPr>
      </xdr:nvSpPr>
      <xdr:spPr>
        <a:xfrm>
          <a:off x="102774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90</xdr:row>
      <xdr:rowOff>219075</xdr:rowOff>
    </xdr:from>
    <xdr:to>
      <xdr:col>47</xdr:col>
      <xdr:colOff>200025</xdr:colOff>
      <xdr:row>99</xdr:row>
      <xdr:rowOff>219075</xdr:rowOff>
    </xdr:to>
    <xdr:sp>
      <xdr:nvSpPr>
        <xdr:cNvPr id="235" name="Line 252"/>
        <xdr:cNvSpPr>
          <a:spLocks/>
        </xdr:cNvSpPr>
      </xdr:nvSpPr>
      <xdr:spPr>
        <a:xfrm>
          <a:off x="10077450" y="20402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101</xdr:row>
      <xdr:rowOff>219075</xdr:rowOff>
    </xdr:from>
    <xdr:to>
      <xdr:col>47</xdr:col>
      <xdr:colOff>200025</xdr:colOff>
      <xdr:row>111</xdr:row>
      <xdr:rowOff>0</xdr:rowOff>
    </xdr:to>
    <xdr:sp>
      <xdr:nvSpPr>
        <xdr:cNvPr id="236" name="Line 253"/>
        <xdr:cNvSpPr>
          <a:spLocks/>
        </xdr:cNvSpPr>
      </xdr:nvSpPr>
      <xdr:spPr>
        <a:xfrm>
          <a:off x="100774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90</xdr:row>
      <xdr:rowOff>219075</xdr:rowOff>
    </xdr:from>
    <xdr:to>
      <xdr:col>53</xdr:col>
      <xdr:colOff>200025</xdr:colOff>
      <xdr:row>100</xdr:row>
      <xdr:rowOff>0</xdr:rowOff>
    </xdr:to>
    <xdr:sp>
      <xdr:nvSpPr>
        <xdr:cNvPr id="237" name="Line 254"/>
        <xdr:cNvSpPr>
          <a:spLocks/>
        </xdr:cNvSpPr>
      </xdr:nvSpPr>
      <xdr:spPr>
        <a:xfrm>
          <a:off x="113728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101</xdr:row>
      <xdr:rowOff>219075</xdr:rowOff>
    </xdr:from>
    <xdr:to>
      <xdr:col>53</xdr:col>
      <xdr:colOff>200025</xdr:colOff>
      <xdr:row>111</xdr:row>
      <xdr:rowOff>0</xdr:rowOff>
    </xdr:to>
    <xdr:sp>
      <xdr:nvSpPr>
        <xdr:cNvPr id="238" name="Line 255"/>
        <xdr:cNvSpPr>
          <a:spLocks/>
        </xdr:cNvSpPr>
      </xdr:nvSpPr>
      <xdr:spPr>
        <a:xfrm>
          <a:off x="113728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90</xdr:row>
      <xdr:rowOff>0</xdr:rowOff>
    </xdr:from>
    <xdr:to>
      <xdr:col>59</xdr:col>
      <xdr:colOff>9525</xdr:colOff>
      <xdr:row>90</xdr:row>
      <xdr:rowOff>0</xdr:rowOff>
    </xdr:to>
    <xdr:sp>
      <xdr:nvSpPr>
        <xdr:cNvPr id="239" name="Line 256"/>
        <xdr:cNvSpPr>
          <a:spLocks/>
        </xdr:cNvSpPr>
      </xdr:nvSpPr>
      <xdr:spPr>
        <a:xfrm>
          <a:off x="115728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100</xdr:row>
      <xdr:rowOff>219075</xdr:rowOff>
    </xdr:from>
    <xdr:to>
      <xdr:col>59</xdr:col>
      <xdr:colOff>0</xdr:colOff>
      <xdr:row>100</xdr:row>
      <xdr:rowOff>219075</xdr:rowOff>
    </xdr:to>
    <xdr:sp>
      <xdr:nvSpPr>
        <xdr:cNvPr id="240" name="Line 257"/>
        <xdr:cNvSpPr>
          <a:spLocks/>
        </xdr:cNvSpPr>
      </xdr:nvSpPr>
      <xdr:spPr>
        <a:xfrm>
          <a:off x="115728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90</xdr:row>
      <xdr:rowOff>219075</xdr:rowOff>
    </xdr:from>
    <xdr:to>
      <xdr:col>59</xdr:col>
      <xdr:colOff>200025</xdr:colOff>
      <xdr:row>100</xdr:row>
      <xdr:rowOff>0</xdr:rowOff>
    </xdr:to>
    <xdr:sp>
      <xdr:nvSpPr>
        <xdr:cNvPr id="241" name="Line 258"/>
        <xdr:cNvSpPr>
          <a:spLocks/>
        </xdr:cNvSpPr>
      </xdr:nvSpPr>
      <xdr:spPr>
        <a:xfrm>
          <a:off x="126682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101</xdr:row>
      <xdr:rowOff>219075</xdr:rowOff>
    </xdr:from>
    <xdr:to>
      <xdr:col>59</xdr:col>
      <xdr:colOff>200025</xdr:colOff>
      <xdr:row>111</xdr:row>
      <xdr:rowOff>0</xdr:rowOff>
    </xdr:to>
    <xdr:sp>
      <xdr:nvSpPr>
        <xdr:cNvPr id="242" name="Line 259"/>
        <xdr:cNvSpPr>
          <a:spLocks/>
        </xdr:cNvSpPr>
      </xdr:nvSpPr>
      <xdr:spPr>
        <a:xfrm>
          <a:off x="126682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90</xdr:row>
      <xdr:rowOff>0</xdr:rowOff>
    </xdr:from>
    <xdr:to>
      <xdr:col>65</xdr:col>
      <xdr:colOff>9525</xdr:colOff>
      <xdr:row>90</xdr:row>
      <xdr:rowOff>0</xdr:rowOff>
    </xdr:to>
    <xdr:sp>
      <xdr:nvSpPr>
        <xdr:cNvPr id="243" name="Line 260"/>
        <xdr:cNvSpPr>
          <a:spLocks/>
        </xdr:cNvSpPr>
      </xdr:nvSpPr>
      <xdr:spPr>
        <a:xfrm>
          <a:off x="128682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100</xdr:row>
      <xdr:rowOff>219075</xdr:rowOff>
    </xdr:from>
    <xdr:to>
      <xdr:col>65</xdr:col>
      <xdr:colOff>0</xdr:colOff>
      <xdr:row>100</xdr:row>
      <xdr:rowOff>219075</xdr:rowOff>
    </xdr:to>
    <xdr:sp>
      <xdr:nvSpPr>
        <xdr:cNvPr id="244" name="Line 261"/>
        <xdr:cNvSpPr>
          <a:spLocks/>
        </xdr:cNvSpPr>
      </xdr:nvSpPr>
      <xdr:spPr>
        <a:xfrm>
          <a:off x="128682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112</xdr:row>
      <xdr:rowOff>0</xdr:rowOff>
    </xdr:from>
    <xdr:to>
      <xdr:col>64</xdr:col>
      <xdr:colOff>85725</xdr:colOff>
      <xdr:row>112</xdr:row>
      <xdr:rowOff>0</xdr:rowOff>
    </xdr:to>
    <xdr:sp>
      <xdr:nvSpPr>
        <xdr:cNvPr id="245" name="Line 262"/>
        <xdr:cNvSpPr>
          <a:spLocks/>
        </xdr:cNvSpPr>
      </xdr:nvSpPr>
      <xdr:spPr>
        <a:xfrm>
          <a:off x="12868275" y="25060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90</xdr:row>
      <xdr:rowOff>219075</xdr:rowOff>
    </xdr:from>
    <xdr:to>
      <xdr:col>65</xdr:col>
      <xdr:colOff>200025</xdr:colOff>
      <xdr:row>100</xdr:row>
      <xdr:rowOff>0</xdr:rowOff>
    </xdr:to>
    <xdr:sp>
      <xdr:nvSpPr>
        <xdr:cNvPr id="246" name="Line 263"/>
        <xdr:cNvSpPr>
          <a:spLocks/>
        </xdr:cNvSpPr>
      </xdr:nvSpPr>
      <xdr:spPr>
        <a:xfrm>
          <a:off x="139636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101</xdr:row>
      <xdr:rowOff>219075</xdr:rowOff>
    </xdr:from>
    <xdr:to>
      <xdr:col>65</xdr:col>
      <xdr:colOff>200025</xdr:colOff>
      <xdr:row>111</xdr:row>
      <xdr:rowOff>0</xdr:rowOff>
    </xdr:to>
    <xdr:sp>
      <xdr:nvSpPr>
        <xdr:cNvPr id="247" name="Line 264"/>
        <xdr:cNvSpPr>
          <a:spLocks/>
        </xdr:cNvSpPr>
      </xdr:nvSpPr>
      <xdr:spPr>
        <a:xfrm>
          <a:off x="139636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90</xdr:row>
      <xdr:rowOff>0</xdr:rowOff>
    </xdr:from>
    <xdr:to>
      <xdr:col>71</xdr:col>
      <xdr:colOff>9525</xdr:colOff>
      <xdr:row>90</xdr:row>
      <xdr:rowOff>0</xdr:rowOff>
    </xdr:to>
    <xdr:sp>
      <xdr:nvSpPr>
        <xdr:cNvPr id="248" name="Line 265"/>
        <xdr:cNvSpPr>
          <a:spLocks/>
        </xdr:cNvSpPr>
      </xdr:nvSpPr>
      <xdr:spPr>
        <a:xfrm>
          <a:off x="141636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100</xdr:row>
      <xdr:rowOff>219075</xdr:rowOff>
    </xdr:from>
    <xdr:to>
      <xdr:col>71</xdr:col>
      <xdr:colOff>0</xdr:colOff>
      <xdr:row>100</xdr:row>
      <xdr:rowOff>219075</xdr:rowOff>
    </xdr:to>
    <xdr:sp>
      <xdr:nvSpPr>
        <xdr:cNvPr id="249" name="Line 266"/>
        <xdr:cNvSpPr>
          <a:spLocks/>
        </xdr:cNvSpPr>
      </xdr:nvSpPr>
      <xdr:spPr>
        <a:xfrm>
          <a:off x="141636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112</xdr:row>
      <xdr:rowOff>0</xdr:rowOff>
    </xdr:from>
    <xdr:to>
      <xdr:col>70</xdr:col>
      <xdr:colOff>85725</xdr:colOff>
      <xdr:row>112</xdr:row>
      <xdr:rowOff>0</xdr:rowOff>
    </xdr:to>
    <xdr:sp>
      <xdr:nvSpPr>
        <xdr:cNvPr id="250" name="Line 267"/>
        <xdr:cNvSpPr>
          <a:spLocks/>
        </xdr:cNvSpPr>
      </xdr:nvSpPr>
      <xdr:spPr>
        <a:xfrm>
          <a:off x="14163675" y="25060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90</xdr:row>
      <xdr:rowOff>219075</xdr:rowOff>
    </xdr:from>
    <xdr:to>
      <xdr:col>71</xdr:col>
      <xdr:colOff>200025</xdr:colOff>
      <xdr:row>100</xdr:row>
      <xdr:rowOff>0</xdr:rowOff>
    </xdr:to>
    <xdr:sp>
      <xdr:nvSpPr>
        <xdr:cNvPr id="251" name="Line 268"/>
        <xdr:cNvSpPr>
          <a:spLocks/>
        </xdr:cNvSpPr>
      </xdr:nvSpPr>
      <xdr:spPr>
        <a:xfrm>
          <a:off x="152590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101</xdr:row>
      <xdr:rowOff>219075</xdr:rowOff>
    </xdr:from>
    <xdr:to>
      <xdr:col>71</xdr:col>
      <xdr:colOff>200025</xdr:colOff>
      <xdr:row>111</xdr:row>
      <xdr:rowOff>0</xdr:rowOff>
    </xdr:to>
    <xdr:sp>
      <xdr:nvSpPr>
        <xdr:cNvPr id="252" name="Line 269"/>
        <xdr:cNvSpPr>
          <a:spLocks/>
        </xdr:cNvSpPr>
      </xdr:nvSpPr>
      <xdr:spPr>
        <a:xfrm>
          <a:off x="152590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90</xdr:row>
      <xdr:rowOff>0</xdr:rowOff>
    </xdr:from>
    <xdr:to>
      <xdr:col>77</xdr:col>
      <xdr:colOff>9525</xdr:colOff>
      <xdr:row>90</xdr:row>
      <xdr:rowOff>0</xdr:rowOff>
    </xdr:to>
    <xdr:sp>
      <xdr:nvSpPr>
        <xdr:cNvPr id="253" name="Line 270"/>
        <xdr:cNvSpPr>
          <a:spLocks/>
        </xdr:cNvSpPr>
      </xdr:nvSpPr>
      <xdr:spPr>
        <a:xfrm>
          <a:off x="15459075" y="20183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100</xdr:row>
      <xdr:rowOff>219075</xdr:rowOff>
    </xdr:from>
    <xdr:to>
      <xdr:col>77</xdr:col>
      <xdr:colOff>0</xdr:colOff>
      <xdr:row>100</xdr:row>
      <xdr:rowOff>219075</xdr:rowOff>
    </xdr:to>
    <xdr:sp>
      <xdr:nvSpPr>
        <xdr:cNvPr id="254" name="Line 271"/>
        <xdr:cNvSpPr>
          <a:spLocks/>
        </xdr:cNvSpPr>
      </xdr:nvSpPr>
      <xdr:spPr>
        <a:xfrm>
          <a:off x="15459075" y="22612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112</xdr:row>
      <xdr:rowOff>0</xdr:rowOff>
    </xdr:from>
    <xdr:to>
      <xdr:col>76</xdr:col>
      <xdr:colOff>85725</xdr:colOff>
      <xdr:row>112</xdr:row>
      <xdr:rowOff>0</xdr:rowOff>
    </xdr:to>
    <xdr:sp>
      <xdr:nvSpPr>
        <xdr:cNvPr id="255" name="Line 272"/>
        <xdr:cNvSpPr>
          <a:spLocks/>
        </xdr:cNvSpPr>
      </xdr:nvSpPr>
      <xdr:spPr>
        <a:xfrm>
          <a:off x="15459075" y="25060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90</xdr:row>
      <xdr:rowOff>219075</xdr:rowOff>
    </xdr:from>
    <xdr:to>
      <xdr:col>77</xdr:col>
      <xdr:colOff>200025</xdr:colOff>
      <xdr:row>100</xdr:row>
      <xdr:rowOff>0</xdr:rowOff>
    </xdr:to>
    <xdr:sp>
      <xdr:nvSpPr>
        <xdr:cNvPr id="256" name="Line 273"/>
        <xdr:cNvSpPr>
          <a:spLocks/>
        </xdr:cNvSpPr>
      </xdr:nvSpPr>
      <xdr:spPr>
        <a:xfrm>
          <a:off x="16554450" y="20402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101</xdr:row>
      <xdr:rowOff>219075</xdr:rowOff>
    </xdr:from>
    <xdr:to>
      <xdr:col>77</xdr:col>
      <xdr:colOff>200025</xdr:colOff>
      <xdr:row>111</xdr:row>
      <xdr:rowOff>0</xdr:rowOff>
    </xdr:to>
    <xdr:sp>
      <xdr:nvSpPr>
        <xdr:cNvPr id="257" name="Line 274"/>
        <xdr:cNvSpPr>
          <a:spLocks/>
        </xdr:cNvSpPr>
      </xdr:nvSpPr>
      <xdr:spPr>
        <a:xfrm>
          <a:off x="16554450" y="22840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112</xdr:row>
      <xdr:rowOff>0</xdr:rowOff>
    </xdr:from>
    <xdr:to>
      <xdr:col>53</xdr:col>
      <xdr:colOff>0</xdr:colOff>
      <xdr:row>112</xdr:row>
      <xdr:rowOff>0</xdr:rowOff>
    </xdr:to>
    <xdr:sp>
      <xdr:nvSpPr>
        <xdr:cNvPr id="258" name="Line 275"/>
        <xdr:cNvSpPr>
          <a:spLocks/>
        </xdr:cNvSpPr>
      </xdr:nvSpPr>
      <xdr:spPr>
        <a:xfrm>
          <a:off x="10267950" y="25060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112</xdr:row>
      <xdr:rowOff>9525</xdr:rowOff>
    </xdr:from>
    <xdr:to>
      <xdr:col>59</xdr:col>
      <xdr:colOff>9525</xdr:colOff>
      <xdr:row>112</xdr:row>
      <xdr:rowOff>9525</xdr:rowOff>
    </xdr:to>
    <xdr:sp>
      <xdr:nvSpPr>
        <xdr:cNvPr id="259" name="Line 276"/>
        <xdr:cNvSpPr>
          <a:spLocks/>
        </xdr:cNvSpPr>
      </xdr:nvSpPr>
      <xdr:spPr>
        <a:xfrm>
          <a:off x="11572875" y="25069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60" name="Line 277"/>
        <xdr:cNvSpPr>
          <a:spLocks/>
        </xdr:cNvSpPr>
      </xdr:nvSpPr>
      <xdr:spPr>
        <a:xfrm>
          <a:off x="1209675" y="20183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118</xdr:row>
      <xdr:rowOff>76200</xdr:rowOff>
    </xdr:from>
    <xdr:to>
      <xdr:col>2</xdr:col>
      <xdr:colOff>38100</xdr:colOff>
      <xdr:row>119</xdr:row>
      <xdr:rowOff>123825</xdr:rowOff>
    </xdr:to>
    <xdr:sp>
      <xdr:nvSpPr>
        <xdr:cNvPr id="261" name="TextBox 278"/>
        <xdr:cNvSpPr txBox="1">
          <a:spLocks noChangeArrowheads="1"/>
        </xdr:cNvSpPr>
      </xdr:nvSpPr>
      <xdr:spPr>
        <a:xfrm>
          <a:off x="276225" y="26517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119</xdr:row>
      <xdr:rowOff>219075</xdr:rowOff>
    </xdr:from>
    <xdr:to>
      <xdr:col>5</xdr:col>
      <xdr:colOff>200025</xdr:colOff>
      <xdr:row>129</xdr:row>
      <xdr:rowOff>19050</xdr:rowOff>
    </xdr:to>
    <xdr:sp>
      <xdr:nvSpPr>
        <xdr:cNvPr id="262" name="Line 279"/>
        <xdr:cNvSpPr>
          <a:spLocks/>
        </xdr:cNvSpPr>
      </xdr:nvSpPr>
      <xdr:spPr>
        <a:xfrm>
          <a:off x="1009650" y="26879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131</xdr:row>
      <xdr:rowOff>0</xdr:rowOff>
    </xdr:from>
    <xdr:to>
      <xdr:col>5</xdr:col>
      <xdr:colOff>219075</xdr:colOff>
      <xdr:row>140</xdr:row>
      <xdr:rowOff>9525</xdr:rowOff>
    </xdr:to>
    <xdr:sp>
      <xdr:nvSpPr>
        <xdr:cNvPr id="263" name="Line 280"/>
        <xdr:cNvSpPr>
          <a:spLocks/>
        </xdr:cNvSpPr>
      </xdr:nvSpPr>
      <xdr:spPr>
        <a:xfrm>
          <a:off x="1028700" y="29327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130</xdr:row>
      <xdr:rowOff>0</xdr:rowOff>
    </xdr:from>
    <xdr:to>
      <xdr:col>10</xdr:col>
      <xdr:colOff>85725</xdr:colOff>
      <xdr:row>130</xdr:row>
      <xdr:rowOff>0</xdr:rowOff>
    </xdr:to>
    <xdr:sp>
      <xdr:nvSpPr>
        <xdr:cNvPr id="264" name="Line 281"/>
        <xdr:cNvSpPr>
          <a:spLocks/>
        </xdr:cNvSpPr>
      </xdr:nvSpPr>
      <xdr:spPr>
        <a:xfrm>
          <a:off x="1209675" y="29098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9525</xdr:rowOff>
    </xdr:from>
    <xdr:to>
      <xdr:col>11</xdr:col>
      <xdr:colOff>9525</xdr:colOff>
      <xdr:row>141</xdr:row>
      <xdr:rowOff>9525</xdr:rowOff>
    </xdr:to>
    <xdr:sp>
      <xdr:nvSpPr>
        <xdr:cNvPr id="265" name="Line 282"/>
        <xdr:cNvSpPr>
          <a:spLocks/>
        </xdr:cNvSpPr>
      </xdr:nvSpPr>
      <xdr:spPr>
        <a:xfrm>
          <a:off x="1209675" y="31546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119</xdr:row>
      <xdr:rowOff>0</xdr:rowOff>
    </xdr:from>
    <xdr:to>
      <xdr:col>17</xdr:col>
      <xdr:colOff>9525</xdr:colOff>
      <xdr:row>119</xdr:row>
      <xdr:rowOff>0</xdr:rowOff>
    </xdr:to>
    <xdr:sp>
      <xdr:nvSpPr>
        <xdr:cNvPr id="266" name="Line 283"/>
        <xdr:cNvSpPr>
          <a:spLocks/>
        </xdr:cNvSpPr>
      </xdr:nvSpPr>
      <xdr:spPr>
        <a:xfrm>
          <a:off x="25050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129</xdr:row>
      <xdr:rowOff>219075</xdr:rowOff>
    </xdr:from>
    <xdr:to>
      <xdr:col>17</xdr:col>
      <xdr:colOff>0</xdr:colOff>
      <xdr:row>129</xdr:row>
      <xdr:rowOff>219075</xdr:rowOff>
    </xdr:to>
    <xdr:sp>
      <xdr:nvSpPr>
        <xdr:cNvPr id="267" name="Line 284"/>
        <xdr:cNvSpPr>
          <a:spLocks/>
        </xdr:cNvSpPr>
      </xdr:nvSpPr>
      <xdr:spPr>
        <a:xfrm>
          <a:off x="25050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141</xdr:row>
      <xdr:rowOff>0</xdr:rowOff>
    </xdr:from>
    <xdr:to>
      <xdr:col>16</xdr:col>
      <xdr:colOff>85725</xdr:colOff>
      <xdr:row>141</xdr:row>
      <xdr:rowOff>0</xdr:rowOff>
    </xdr:to>
    <xdr:sp>
      <xdr:nvSpPr>
        <xdr:cNvPr id="268" name="Line 285"/>
        <xdr:cNvSpPr>
          <a:spLocks/>
        </xdr:cNvSpPr>
      </xdr:nvSpPr>
      <xdr:spPr>
        <a:xfrm>
          <a:off x="2505075" y="31537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119</xdr:row>
      <xdr:rowOff>219075</xdr:rowOff>
    </xdr:from>
    <xdr:to>
      <xdr:col>11</xdr:col>
      <xdr:colOff>200025</xdr:colOff>
      <xdr:row>128</xdr:row>
      <xdr:rowOff>219075</xdr:rowOff>
    </xdr:to>
    <xdr:sp>
      <xdr:nvSpPr>
        <xdr:cNvPr id="269" name="Line 286"/>
        <xdr:cNvSpPr>
          <a:spLocks/>
        </xdr:cNvSpPr>
      </xdr:nvSpPr>
      <xdr:spPr>
        <a:xfrm>
          <a:off x="2305050" y="26879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130</xdr:row>
      <xdr:rowOff>219075</xdr:rowOff>
    </xdr:from>
    <xdr:to>
      <xdr:col>11</xdr:col>
      <xdr:colOff>200025</xdr:colOff>
      <xdr:row>140</xdr:row>
      <xdr:rowOff>0</xdr:rowOff>
    </xdr:to>
    <xdr:sp>
      <xdr:nvSpPr>
        <xdr:cNvPr id="270" name="Line 287"/>
        <xdr:cNvSpPr>
          <a:spLocks/>
        </xdr:cNvSpPr>
      </xdr:nvSpPr>
      <xdr:spPr>
        <a:xfrm>
          <a:off x="23050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119</xdr:row>
      <xdr:rowOff>219075</xdr:rowOff>
    </xdr:from>
    <xdr:to>
      <xdr:col>17</xdr:col>
      <xdr:colOff>200025</xdr:colOff>
      <xdr:row>129</xdr:row>
      <xdr:rowOff>0</xdr:rowOff>
    </xdr:to>
    <xdr:sp>
      <xdr:nvSpPr>
        <xdr:cNvPr id="271" name="Line 288"/>
        <xdr:cNvSpPr>
          <a:spLocks/>
        </xdr:cNvSpPr>
      </xdr:nvSpPr>
      <xdr:spPr>
        <a:xfrm>
          <a:off x="36004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130</xdr:row>
      <xdr:rowOff>219075</xdr:rowOff>
    </xdr:from>
    <xdr:to>
      <xdr:col>17</xdr:col>
      <xdr:colOff>200025</xdr:colOff>
      <xdr:row>140</xdr:row>
      <xdr:rowOff>0</xdr:rowOff>
    </xdr:to>
    <xdr:sp>
      <xdr:nvSpPr>
        <xdr:cNvPr id="272" name="Line 289"/>
        <xdr:cNvSpPr>
          <a:spLocks/>
        </xdr:cNvSpPr>
      </xdr:nvSpPr>
      <xdr:spPr>
        <a:xfrm>
          <a:off x="36004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129</xdr:row>
      <xdr:rowOff>66675</xdr:rowOff>
    </xdr:from>
    <xdr:to>
      <xdr:col>2</xdr:col>
      <xdr:colOff>47625</xdr:colOff>
      <xdr:row>130</xdr:row>
      <xdr:rowOff>104775</xdr:rowOff>
    </xdr:to>
    <xdr:sp>
      <xdr:nvSpPr>
        <xdr:cNvPr id="273" name="TextBox 290"/>
        <xdr:cNvSpPr txBox="1">
          <a:spLocks noChangeArrowheads="1"/>
        </xdr:cNvSpPr>
      </xdr:nvSpPr>
      <xdr:spPr>
        <a:xfrm>
          <a:off x="285750" y="28936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140</xdr:row>
      <xdr:rowOff>76200</xdr:rowOff>
    </xdr:from>
    <xdr:to>
      <xdr:col>2</xdr:col>
      <xdr:colOff>38100</xdr:colOff>
      <xdr:row>141</xdr:row>
      <xdr:rowOff>123825</xdr:rowOff>
    </xdr:to>
    <xdr:sp>
      <xdr:nvSpPr>
        <xdr:cNvPr id="274" name="TextBox 291"/>
        <xdr:cNvSpPr txBox="1">
          <a:spLocks noChangeArrowheads="1"/>
        </xdr:cNvSpPr>
      </xdr:nvSpPr>
      <xdr:spPr>
        <a:xfrm>
          <a:off x="276225" y="31394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119</xdr:row>
      <xdr:rowOff>0</xdr:rowOff>
    </xdr:from>
    <xdr:to>
      <xdr:col>23</xdr:col>
      <xdr:colOff>0</xdr:colOff>
      <xdr:row>119</xdr:row>
      <xdr:rowOff>0</xdr:rowOff>
    </xdr:to>
    <xdr:sp>
      <xdr:nvSpPr>
        <xdr:cNvPr id="275" name="Line 292"/>
        <xdr:cNvSpPr>
          <a:spLocks/>
        </xdr:cNvSpPr>
      </xdr:nvSpPr>
      <xdr:spPr>
        <a:xfrm>
          <a:off x="3800475" y="26660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130</xdr:row>
      <xdr:rowOff>0</xdr:rowOff>
    </xdr:from>
    <xdr:to>
      <xdr:col>22</xdr:col>
      <xdr:colOff>85725</xdr:colOff>
      <xdr:row>130</xdr:row>
      <xdr:rowOff>0</xdr:rowOff>
    </xdr:to>
    <xdr:sp>
      <xdr:nvSpPr>
        <xdr:cNvPr id="276" name="Line 293"/>
        <xdr:cNvSpPr>
          <a:spLocks/>
        </xdr:cNvSpPr>
      </xdr:nvSpPr>
      <xdr:spPr>
        <a:xfrm>
          <a:off x="3800475" y="29098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141</xdr:row>
      <xdr:rowOff>9525</xdr:rowOff>
    </xdr:from>
    <xdr:to>
      <xdr:col>23</xdr:col>
      <xdr:colOff>9525</xdr:colOff>
      <xdr:row>141</xdr:row>
      <xdr:rowOff>9525</xdr:rowOff>
    </xdr:to>
    <xdr:sp>
      <xdr:nvSpPr>
        <xdr:cNvPr id="277" name="Line 294"/>
        <xdr:cNvSpPr>
          <a:spLocks/>
        </xdr:cNvSpPr>
      </xdr:nvSpPr>
      <xdr:spPr>
        <a:xfrm>
          <a:off x="3800475" y="31546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119</xdr:row>
      <xdr:rowOff>0</xdr:rowOff>
    </xdr:from>
    <xdr:to>
      <xdr:col>29</xdr:col>
      <xdr:colOff>9525</xdr:colOff>
      <xdr:row>119</xdr:row>
      <xdr:rowOff>0</xdr:rowOff>
    </xdr:to>
    <xdr:sp>
      <xdr:nvSpPr>
        <xdr:cNvPr id="278" name="Line 295"/>
        <xdr:cNvSpPr>
          <a:spLocks/>
        </xdr:cNvSpPr>
      </xdr:nvSpPr>
      <xdr:spPr>
        <a:xfrm>
          <a:off x="50958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129</xdr:row>
      <xdr:rowOff>219075</xdr:rowOff>
    </xdr:from>
    <xdr:to>
      <xdr:col>29</xdr:col>
      <xdr:colOff>0</xdr:colOff>
      <xdr:row>129</xdr:row>
      <xdr:rowOff>219075</xdr:rowOff>
    </xdr:to>
    <xdr:sp>
      <xdr:nvSpPr>
        <xdr:cNvPr id="279" name="Line 296"/>
        <xdr:cNvSpPr>
          <a:spLocks/>
        </xdr:cNvSpPr>
      </xdr:nvSpPr>
      <xdr:spPr>
        <a:xfrm>
          <a:off x="50958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141</xdr:row>
      <xdr:rowOff>0</xdr:rowOff>
    </xdr:from>
    <xdr:to>
      <xdr:col>28</xdr:col>
      <xdr:colOff>85725</xdr:colOff>
      <xdr:row>141</xdr:row>
      <xdr:rowOff>0</xdr:rowOff>
    </xdr:to>
    <xdr:sp>
      <xdr:nvSpPr>
        <xdr:cNvPr id="280" name="Line 297"/>
        <xdr:cNvSpPr>
          <a:spLocks/>
        </xdr:cNvSpPr>
      </xdr:nvSpPr>
      <xdr:spPr>
        <a:xfrm>
          <a:off x="5095875" y="31537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119</xdr:row>
      <xdr:rowOff>219075</xdr:rowOff>
    </xdr:from>
    <xdr:to>
      <xdr:col>23</xdr:col>
      <xdr:colOff>200025</xdr:colOff>
      <xdr:row>128</xdr:row>
      <xdr:rowOff>219075</xdr:rowOff>
    </xdr:to>
    <xdr:sp>
      <xdr:nvSpPr>
        <xdr:cNvPr id="281" name="Line 298"/>
        <xdr:cNvSpPr>
          <a:spLocks/>
        </xdr:cNvSpPr>
      </xdr:nvSpPr>
      <xdr:spPr>
        <a:xfrm>
          <a:off x="4895850" y="26879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130</xdr:row>
      <xdr:rowOff>219075</xdr:rowOff>
    </xdr:from>
    <xdr:to>
      <xdr:col>23</xdr:col>
      <xdr:colOff>200025</xdr:colOff>
      <xdr:row>140</xdr:row>
      <xdr:rowOff>0</xdr:rowOff>
    </xdr:to>
    <xdr:sp>
      <xdr:nvSpPr>
        <xdr:cNvPr id="282" name="Line 299"/>
        <xdr:cNvSpPr>
          <a:spLocks/>
        </xdr:cNvSpPr>
      </xdr:nvSpPr>
      <xdr:spPr>
        <a:xfrm>
          <a:off x="48958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119</xdr:row>
      <xdr:rowOff>219075</xdr:rowOff>
    </xdr:from>
    <xdr:to>
      <xdr:col>29</xdr:col>
      <xdr:colOff>200025</xdr:colOff>
      <xdr:row>129</xdr:row>
      <xdr:rowOff>0</xdr:rowOff>
    </xdr:to>
    <xdr:sp>
      <xdr:nvSpPr>
        <xdr:cNvPr id="283" name="Line 300"/>
        <xdr:cNvSpPr>
          <a:spLocks/>
        </xdr:cNvSpPr>
      </xdr:nvSpPr>
      <xdr:spPr>
        <a:xfrm>
          <a:off x="61912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130</xdr:row>
      <xdr:rowOff>219075</xdr:rowOff>
    </xdr:from>
    <xdr:to>
      <xdr:col>29</xdr:col>
      <xdr:colOff>200025</xdr:colOff>
      <xdr:row>140</xdr:row>
      <xdr:rowOff>0</xdr:rowOff>
    </xdr:to>
    <xdr:sp>
      <xdr:nvSpPr>
        <xdr:cNvPr id="284" name="Line 301"/>
        <xdr:cNvSpPr>
          <a:spLocks/>
        </xdr:cNvSpPr>
      </xdr:nvSpPr>
      <xdr:spPr>
        <a:xfrm>
          <a:off x="61912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119</xdr:row>
      <xdr:rowOff>0</xdr:rowOff>
    </xdr:from>
    <xdr:to>
      <xdr:col>35</xdr:col>
      <xdr:colOff>0</xdr:colOff>
      <xdr:row>119</xdr:row>
      <xdr:rowOff>0</xdr:rowOff>
    </xdr:to>
    <xdr:sp>
      <xdr:nvSpPr>
        <xdr:cNvPr id="285" name="Line 302"/>
        <xdr:cNvSpPr>
          <a:spLocks/>
        </xdr:cNvSpPr>
      </xdr:nvSpPr>
      <xdr:spPr>
        <a:xfrm>
          <a:off x="6391275" y="26660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130</xdr:row>
      <xdr:rowOff>0</xdr:rowOff>
    </xdr:from>
    <xdr:to>
      <xdr:col>34</xdr:col>
      <xdr:colOff>85725</xdr:colOff>
      <xdr:row>130</xdr:row>
      <xdr:rowOff>0</xdr:rowOff>
    </xdr:to>
    <xdr:sp>
      <xdr:nvSpPr>
        <xdr:cNvPr id="286" name="Line 303"/>
        <xdr:cNvSpPr>
          <a:spLocks/>
        </xdr:cNvSpPr>
      </xdr:nvSpPr>
      <xdr:spPr>
        <a:xfrm>
          <a:off x="6391275" y="29098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141</xdr:row>
      <xdr:rowOff>9525</xdr:rowOff>
    </xdr:from>
    <xdr:to>
      <xdr:col>35</xdr:col>
      <xdr:colOff>9525</xdr:colOff>
      <xdr:row>141</xdr:row>
      <xdr:rowOff>9525</xdr:rowOff>
    </xdr:to>
    <xdr:sp>
      <xdr:nvSpPr>
        <xdr:cNvPr id="287" name="Line 304"/>
        <xdr:cNvSpPr>
          <a:spLocks/>
        </xdr:cNvSpPr>
      </xdr:nvSpPr>
      <xdr:spPr>
        <a:xfrm>
          <a:off x="6391275" y="31546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119</xdr:row>
      <xdr:rowOff>0</xdr:rowOff>
    </xdr:from>
    <xdr:to>
      <xdr:col>41</xdr:col>
      <xdr:colOff>9525</xdr:colOff>
      <xdr:row>119</xdr:row>
      <xdr:rowOff>0</xdr:rowOff>
    </xdr:to>
    <xdr:sp>
      <xdr:nvSpPr>
        <xdr:cNvPr id="288" name="Line 305"/>
        <xdr:cNvSpPr>
          <a:spLocks/>
        </xdr:cNvSpPr>
      </xdr:nvSpPr>
      <xdr:spPr>
        <a:xfrm>
          <a:off x="76866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129</xdr:row>
      <xdr:rowOff>219075</xdr:rowOff>
    </xdr:from>
    <xdr:to>
      <xdr:col>41</xdr:col>
      <xdr:colOff>0</xdr:colOff>
      <xdr:row>129</xdr:row>
      <xdr:rowOff>219075</xdr:rowOff>
    </xdr:to>
    <xdr:sp>
      <xdr:nvSpPr>
        <xdr:cNvPr id="289" name="Line 306"/>
        <xdr:cNvSpPr>
          <a:spLocks/>
        </xdr:cNvSpPr>
      </xdr:nvSpPr>
      <xdr:spPr>
        <a:xfrm>
          <a:off x="76866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141</xdr:row>
      <xdr:rowOff>0</xdr:rowOff>
    </xdr:from>
    <xdr:to>
      <xdr:col>40</xdr:col>
      <xdr:colOff>85725</xdr:colOff>
      <xdr:row>141</xdr:row>
      <xdr:rowOff>0</xdr:rowOff>
    </xdr:to>
    <xdr:sp>
      <xdr:nvSpPr>
        <xdr:cNvPr id="290" name="Line 307"/>
        <xdr:cNvSpPr>
          <a:spLocks/>
        </xdr:cNvSpPr>
      </xdr:nvSpPr>
      <xdr:spPr>
        <a:xfrm>
          <a:off x="7686675" y="31537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119</xdr:row>
      <xdr:rowOff>219075</xdr:rowOff>
    </xdr:from>
    <xdr:to>
      <xdr:col>35</xdr:col>
      <xdr:colOff>200025</xdr:colOff>
      <xdr:row>128</xdr:row>
      <xdr:rowOff>219075</xdr:rowOff>
    </xdr:to>
    <xdr:sp>
      <xdr:nvSpPr>
        <xdr:cNvPr id="291" name="Line 308"/>
        <xdr:cNvSpPr>
          <a:spLocks/>
        </xdr:cNvSpPr>
      </xdr:nvSpPr>
      <xdr:spPr>
        <a:xfrm>
          <a:off x="7486650" y="26879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130</xdr:row>
      <xdr:rowOff>219075</xdr:rowOff>
    </xdr:from>
    <xdr:to>
      <xdr:col>35</xdr:col>
      <xdr:colOff>200025</xdr:colOff>
      <xdr:row>140</xdr:row>
      <xdr:rowOff>0</xdr:rowOff>
    </xdr:to>
    <xdr:sp>
      <xdr:nvSpPr>
        <xdr:cNvPr id="292" name="Line 309"/>
        <xdr:cNvSpPr>
          <a:spLocks/>
        </xdr:cNvSpPr>
      </xdr:nvSpPr>
      <xdr:spPr>
        <a:xfrm>
          <a:off x="74866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119</xdr:row>
      <xdr:rowOff>219075</xdr:rowOff>
    </xdr:from>
    <xdr:to>
      <xdr:col>41</xdr:col>
      <xdr:colOff>200025</xdr:colOff>
      <xdr:row>129</xdr:row>
      <xdr:rowOff>0</xdr:rowOff>
    </xdr:to>
    <xdr:sp>
      <xdr:nvSpPr>
        <xdr:cNvPr id="293" name="Line 310"/>
        <xdr:cNvSpPr>
          <a:spLocks/>
        </xdr:cNvSpPr>
      </xdr:nvSpPr>
      <xdr:spPr>
        <a:xfrm>
          <a:off x="87820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130</xdr:row>
      <xdr:rowOff>219075</xdr:rowOff>
    </xdr:from>
    <xdr:to>
      <xdr:col>41</xdr:col>
      <xdr:colOff>200025</xdr:colOff>
      <xdr:row>140</xdr:row>
      <xdr:rowOff>0</xdr:rowOff>
    </xdr:to>
    <xdr:sp>
      <xdr:nvSpPr>
        <xdr:cNvPr id="294" name="Line 311"/>
        <xdr:cNvSpPr>
          <a:spLocks/>
        </xdr:cNvSpPr>
      </xdr:nvSpPr>
      <xdr:spPr>
        <a:xfrm>
          <a:off x="87820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119</xdr:row>
      <xdr:rowOff>0</xdr:rowOff>
    </xdr:from>
    <xdr:to>
      <xdr:col>47</xdr:col>
      <xdr:colOff>0</xdr:colOff>
      <xdr:row>119</xdr:row>
      <xdr:rowOff>0</xdr:rowOff>
    </xdr:to>
    <xdr:sp>
      <xdr:nvSpPr>
        <xdr:cNvPr id="295" name="Line 312"/>
        <xdr:cNvSpPr>
          <a:spLocks/>
        </xdr:cNvSpPr>
      </xdr:nvSpPr>
      <xdr:spPr>
        <a:xfrm>
          <a:off x="8982075" y="26660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130</xdr:row>
      <xdr:rowOff>0</xdr:rowOff>
    </xdr:from>
    <xdr:to>
      <xdr:col>46</xdr:col>
      <xdr:colOff>85725</xdr:colOff>
      <xdr:row>130</xdr:row>
      <xdr:rowOff>0</xdr:rowOff>
    </xdr:to>
    <xdr:sp>
      <xdr:nvSpPr>
        <xdr:cNvPr id="296" name="Line 313"/>
        <xdr:cNvSpPr>
          <a:spLocks/>
        </xdr:cNvSpPr>
      </xdr:nvSpPr>
      <xdr:spPr>
        <a:xfrm>
          <a:off x="8982075" y="29098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141</xdr:row>
      <xdr:rowOff>9525</xdr:rowOff>
    </xdr:from>
    <xdr:to>
      <xdr:col>47</xdr:col>
      <xdr:colOff>9525</xdr:colOff>
      <xdr:row>141</xdr:row>
      <xdr:rowOff>9525</xdr:rowOff>
    </xdr:to>
    <xdr:sp>
      <xdr:nvSpPr>
        <xdr:cNvPr id="297" name="Line 314"/>
        <xdr:cNvSpPr>
          <a:spLocks/>
        </xdr:cNvSpPr>
      </xdr:nvSpPr>
      <xdr:spPr>
        <a:xfrm>
          <a:off x="8982075" y="31546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119</xdr:row>
      <xdr:rowOff>0</xdr:rowOff>
    </xdr:from>
    <xdr:to>
      <xdr:col>53</xdr:col>
      <xdr:colOff>9525</xdr:colOff>
      <xdr:row>119</xdr:row>
      <xdr:rowOff>0</xdr:rowOff>
    </xdr:to>
    <xdr:sp>
      <xdr:nvSpPr>
        <xdr:cNvPr id="298" name="Line 315"/>
        <xdr:cNvSpPr>
          <a:spLocks/>
        </xdr:cNvSpPr>
      </xdr:nvSpPr>
      <xdr:spPr>
        <a:xfrm>
          <a:off x="102774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129</xdr:row>
      <xdr:rowOff>219075</xdr:rowOff>
    </xdr:from>
    <xdr:to>
      <xdr:col>53</xdr:col>
      <xdr:colOff>0</xdr:colOff>
      <xdr:row>129</xdr:row>
      <xdr:rowOff>219075</xdr:rowOff>
    </xdr:to>
    <xdr:sp>
      <xdr:nvSpPr>
        <xdr:cNvPr id="299" name="Line 316"/>
        <xdr:cNvSpPr>
          <a:spLocks/>
        </xdr:cNvSpPr>
      </xdr:nvSpPr>
      <xdr:spPr>
        <a:xfrm>
          <a:off x="102774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119</xdr:row>
      <xdr:rowOff>219075</xdr:rowOff>
    </xdr:from>
    <xdr:to>
      <xdr:col>47</xdr:col>
      <xdr:colOff>200025</xdr:colOff>
      <xdr:row>128</xdr:row>
      <xdr:rowOff>219075</xdr:rowOff>
    </xdr:to>
    <xdr:sp>
      <xdr:nvSpPr>
        <xdr:cNvPr id="300" name="Line 317"/>
        <xdr:cNvSpPr>
          <a:spLocks/>
        </xdr:cNvSpPr>
      </xdr:nvSpPr>
      <xdr:spPr>
        <a:xfrm>
          <a:off x="10077450" y="26879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130</xdr:row>
      <xdr:rowOff>219075</xdr:rowOff>
    </xdr:from>
    <xdr:to>
      <xdr:col>47</xdr:col>
      <xdr:colOff>200025</xdr:colOff>
      <xdr:row>140</xdr:row>
      <xdr:rowOff>0</xdr:rowOff>
    </xdr:to>
    <xdr:sp>
      <xdr:nvSpPr>
        <xdr:cNvPr id="301" name="Line 318"/>
        <xdr:cNvSpPr>
          <a:spLocks/>
        </xdr:cNvSpPr>
      </xdr:nvSpPr>
      <xdr:spPr>
        <a:xfrm>
          <a:off x="100774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119</xdr:row>
      <xdr:rowOff>219075</xdr:rowOff>
    </xdr:from>
    <xdr:to>
      <xdr:col>53</xdr:col>
      <xdr:colOff>200025</xdr:colOff>
      <xdr:row>129</xdr:row>
      <xdr:rowOff>0</xdr:rowOff>
    </xdr:to>
    <xdr:sp>
      <xdr:nvSpPr>
        <xdr:cNvPr id="302" name="Line 319"/>
        <xdr:cNvSpPr>
          <a:spLocks/>
        </xdr:cNvSpPr>
      </xdr:nvSpPr>
      <xdr:spPr>
        <a:xfrm>
          <a:off x="113728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130</xdr:row>
      <xdr:rowOff>219075</xdr:rowOff>
    </xdr:from>
    <xdr:to>
      <xdr:col>53</xdr:col>
      <xdr:colOff>200025</xdr:colOff>
      <xdr:row>140</xdr:row>
      <xdr:rowOff>0</xdr:rowOff>
    </xdr:to>
    <xdr:sp>
      <xdr:nvSpPr>
        <xdr:cNvPr id="303" name="Line 320"/>
        <xdr:cNvSpPr>
          <a:spLocks/>
        </xdr:cNvSpPr>
      </xdr:nvSpPr>
      <xdr:spPr>
        <a:xfrm>
          <a:off x="113728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119</xdr:row>
      <xdr:rowOff>0</xdr:rowOff>
    </xdr:from>
    <xdr:to>
      <xdr:col>59</xdr:col>
      <xdr:colOff>9525</xdr:colOff>
      <xdr:row>119</xdr:row>
      <xdr:rowOff>0</xdr:rowOff>
    </xdr:to>
    <xdr:sp>
      <xdr:nvSpPr>
        <xdr:cNvPr id="304" name="Line 321"/>
        <xdr:cNvSpPr>
          <a:spLocks/>
        </xdr:cNvSpPr>
      </xdr:nvSpPr>
      <xdr:spPr>
        <a:xfrm>
          <a:off x="115728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129</xdr:row>
      <xdr:rowOff>219075</xdr:rowOff>
    </xdr:from>
    <xdr:to>
      <xdr:col>59</xdr:col>
      <xdr:colOff>0</xdr:colOff>
      <xdr:row>129</xdr:row>
      <xdr:rowOff>219075</xdr:rowOff>
    </xdr:to>
    <xdr:sp>
      <xdr:nvSpPr>
        <xdr:cNvPr id="305" name="Line 322"/>
        <xdr:cNvSpPr>
          <a:spLocks/>
        </xdr:cNvSpPr>
      </xdr:nvSpPr>
      <xdr:spPr>
        <a:xfrm>
          <a:off x="115728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119</xdr:row>
      <xdr:rowOff>219075</xdr:rowOff>
    </xdr:from>
    <xdr:to>
      <xdr:col>59</xdr:col>
      <xdr:colOff>200025</xdr:colOff>
      <xdr:row>129</xdr:row>
      <xdr:rowOff>0</xdr:rowOff>
    </xdr:to>
    <xdr:sp>
      <xdr:nvSpPr>
        <xdr:cNvPr id="306" name="Line 323"/>
        <xdr:cNvSpPr>
          <a:spLocks/>
        </xdr:cNvSpPr>
      </xdr:nvSpPr>
      <xdr:spPr>
        <a:xfrm>
          <a:off x="126682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130</xdr:row>
      <xdr:rowOff>219075</xdr:rowOff>
    </xdr:from>
    <xdr:to>
      <xdr:col>59</xdr:col>
      <xdr:colOff>200025</xdr:colOff>
      <xdr:row>140</xdr:row>
      <xdr:rowOff>0</xdr:rowOff>
    </xdr:to>
    <xdr:sp>
      <xdr:nvSpPr>
        <xdr:cNvPr id="307" name="Line 324"/>
        <xdr:cNvSpPr>
          <a:spLocks/>
        </xdr:cNvSpPr>
      </xdr:nvSpPr>
      <xdr:spPr>
        <a:xfrm>
          <a:off x="126682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119</xdr:row>
      <xdr:rowOff>0</xdr:rowOff>
    </xdr:from>
    <xdr:to>
      <xdr:col>65</xdr:col>
      <xdr:colOff>9525</xdr:colOff>
      <xdr:row>119</xdr:row>
      <xdr:rowOff>0</xdr:rowOff>
    </xdr:to>
    <xdr:sp>
      <xdr:nvSpPr>
        <xdr:cNvPr id="308" name="Line 325"/>
        <xdr:cNvSpPr>
          <a:spLocks/>
        </xdr:cNvSpPr>
      </xdr:nvSpPr>
      <xdr:spPr>
        <a:xfrm>
          <a:off x="128682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129</xdr:row>
      <xdr:rowOff>219075</xdr:rowOff>
    </xdr:from>
    <xdr:to>
      <xdr:col>65</xdr:col>
      <xdr:colOff>0</xdr:colOff>
      <xdr:row>129</xdr:row>
      <xdr:rowOff>219075</xdr:rowOff>
    </xdr:to>
    <xdr:sp>
      <xdr:nvSpPr>
        <xdr:cNvPr id="309" name="Line 326"/>
        <xdr:cNvSpPr>
          <a:spLocks/>
        </xdr:cNvSpPr>
      </xdr:nvSpPr>
      <xdr:spPr>
        <a:xfrm>
          <a:off x="128682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141</xdr:row>
      <xdr:rowOff>0</xdr:rowOff>
    </xdr:from>
    <xdr:to>
      <xdr:col>64</xdr:col>
      <xdr:colOff>85725</xdr:colOff>
      <xdr:row>141</xdr:row>
      <xdr:rowOff>0</xdr:rowOff>
    </xdr:to>
    <xdr:sp>
      <xdr:nvSpPr>
        <xdr:cNvPr id="310" name="Line 327"/>
        <xdr:cNvSpPr>
          <a:spLocks/>
        </xdr:cNvSpPr>
      </xdr:nvSpPr>
      <xdr:spPr>
        <a:xfrm>
          <a:off x="12868275" y="31537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119</xdr:row>
      <xdr:rowOff>219075</xdr:rowOff>
    </xdr:from>
    <xdr:to>
      <xdr:col>65</xdr:col>
      <xdr:colOff>200025</xdr:colOff>
      <xdr:row>129</xdr:row>
      <xdr:rowOff>0</xdr:rowOff>
    </xdr:to>
    <xdr:sp>
      <xdr:nvSpPr>
        <xdr:cNvPr id="311" name="Line 328"/>
        <xdr:cNvSpPr>
          <a:spLocks/>
        </xdr:cNvSpPr>
      </xdr:nvSpPr>
      <xdr:spPr>
        <a:xfrm>
          <a:off x="139636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130</xdr:row>
      <xdr:rowOff>219075</xdr:rowOff>
    </xdr:from>
    <xdr:to>
      <xdr:col>65</xdr:col>
      <xdr:colOff>200025</xdr:colOff>
      <xdr:row>140</xdr:row>
      <xdr:rowOff>0</xdr:rowOff>
    </xdr:to>
    <xdr:sp>
      <xdr:nvSpPr>
        <xdr:cNvPr id="312" name="Line 329"/>
        <xdr:cNvSpPr>
          <a:spLocks/>
        </xdr:cNvSpPr>
      </xdr:nvSpPr>
      <xdr:spPr>
        <a:xfrm>
          <a:off x="139636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119</xdr:row>
      <xdr:rowOff>0</xdr:rowOff>
    </xdr:from>
    <xdr:to>
      <xdr:col>71</xdr:col>
      <xdr:colOff>9525</xdr:colOff>
      <xdr:row>119</xdr:row>
      <xdr:rowOff>0</xdr:rowOff>
    </xdr:to>
    <xdr:sp>
      <xdr:nvSpPr>
        <xdr:cNvPr id="313" name="Line 330"/>
        <xdr:cNvSpPr>
          <a:spLocks/>
        </xdr:cNvSpPr>
      </xdr:nvSpPr>
      <xdr:spPr>
        <a:xfrm>
          <a:off x="141636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129</xdr:row>
      <xdr:rowOff>219075</xdr:rowOff>
    </xdr:from>
    <xdr:to>
      <xdr:col>71</xdr:col>
      <xdr:colOff>0</xdr:colOff>
      <xdr:row>129</xdr:row>
      <xdr:rowOff>219075</xdr:rowOff>
    </xdr:to>
    <xdr:sp>
      <xdr:nvSpPr>
        <xdr:cNvPr id="314" name="Line 331"/>
        <xdr:cNvSpPr>
          <a:spLocks/>
        </xdr:cNvSpPr>
      </xdr:nvSpPr>
      <xdr:spPr>
        <a:xfrm>
          <a:off x="141636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141</xdr:row>
      <xdr:rowOff>0</xdr:rowOff>
    </xdr:from>
    <xdr:to>
      <xdr:col>70</xdr:col>
      <xdr:colOff>85725</xdr:colOff>
      <xdr:row>141</xdr:row>
      <xdr:rowOff>0</xdr:rowOff>
    </xdr:to>
    <xdr:sp>
      <xdr:nvSpPr>
        <xdr:cNvPr id="315" name="Line 332"/>
        <xdr:cNvSpPr>
          <a:spLocks/>
        </xdr:cNvSpPr>
      </xdr:nvSpPr>
      <xdr:spPr>
        <a:xfrm>
          <a:off x="14163675" y="31537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119</xdr:row>
      <xdr:rowOff>219075</xdr:rowOff>
    </xdr:from>
    <xdr:to>
      <xdr:col>71</xdr:col>
      <xdr:colOff>200025</xdr:colOff>
      <xdr:row>129</xdr:row>
      <xdr:rowOff>0</xdr:rowOff>
    </xdr:to>
    <xdr:sp>
      <xdr:nvSpPr>
        <xdr:cNvPr id="316" name="Line 333"/>
        <xdr:cNvSpPr>
          <a:spLocks/>
        </xdr:cNvSpPr>
      </xdr:nvSpPr>
      <xdr:spPr>
        <a:xfrm>
          <a:off x="152590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130</xdr:row>
      <xdr:rowOff>219075</xdr:rowOff>
    </xdr:from>
    <xdr:to>
      <xdr:col>71</xdr:col>
      <xdr:colOff>200025</xdr:colOff>
      <xdr:row>140</xdr:row>
      <xdr:rowOff>0</xdr:rowOff>
    </xdr:to>
    <xdr:sp>
      <xdr:nvSpPr>
        <xdr:cNvPr id="317" name="Line 334"/>
        <xdr:cNvSpPr>
          <a:spLocks/>
        </xdr:cNvSpPr>
      </xdr:nvSpPr>
      <xdr:spPr>
        <a:xfrm>
          <a:off x="152590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119</xdr:row>
      <xdr:rowOff>0</xdr:rowOff>
    </xdr:from>
    <xdr:to>
      <xdr:col>77</xdr:col>
      <xdr:colOff>9525</xdr:colOff>
      <xdr:row>119</xdr:row>
      <xdr:rowOff>0</xdr:rowOff>
    </xdr:to>
    <xdr:sp>
      <xdr:nvSpPr>
        <xdr:cNvPr id="318" name="Line 335"/>
        <xdr:cNvSpPr>
          <a:spLocks/>
        </xdr:cNvSpPr>
      </xdr:nvSpPr>
      <xdr:spPr>
        <a:xfrm>
          <a:off x="15459075" y="26660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129</xdr:row>
      <xdr:rowOff>219075</xdr:rowOff>
    </xdr:from>
    <xdr:to>
      <xdr:col>77</xdr:col>
      <xdr:colOff>0</xdr:colOff>
      <xdr:row>129</xdr:row>
      <xdr:rowOff>219075</xdr:rowOff>
    </xdr:to>
    <xdr:sp>
      <xdr:nvSpPr>
        <xdr:cNvPr id="319" name="Line 336"/>
        <xdr:cNvSpPr>
          <a:spLocks/>
        </xdr:cNvSpPr>
      </xdr:nvSpPr>
      <xdr:spPr>
        <a:xfrm>
          <a:off x="15459075" y="29089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141</xdr:row>
      <xdr:rowOff>0</xdr:rowOff>
    </xdr:from>
    <xdr:to>
      <xdr:col>76</xdr:col>
      <xdr:colOff>85725</xdr:colOff>
      <xdr:row>141</xdr:row>
      <xdr:rowOff>0</xdr:rowOff>
    </xdr:to>
    <xdr:sp>
      <xdr:nvSpPr>
        <xdr:cNvPr id="320" name="Line 337"/>
        <xdr:cNvSpPr>
          <a:spLocks/>
        </xdr:cNvSpPr>
      </xdr:nvSpPr>
      <xdr:spPr>
        <a:xfrm>
          <a:off x="15459075" y="31537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119</xdr:row>
      <xdr:rowOff>219075</xdr:rowOff>
    </xdr:from>
    <xdr:to>
      <xdr:col>77</xdr:col>
      <xdr:colOff>200025</xdr:colOff>
      <xdr:row>129</xdr:row>
      <xdr:rowOff>0</xdr:rowOff>
    </xdr:to>
    <xdr:sp>
      <xdr:nvSpPr>
        <xdr:cNvPr id="321" name="Line 338"/>
        <xdr:cNvSpPr>
          <a:spLocks/>
        </xdr:cNvSpPr>
      </xdr:nvSpPr>
      <xdr:spPr>
        <a:xfrm>
          <a:off x="16554450" y="26879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130</xdr:row>
      <xdr:rowOff>219075</xdr:rowOff>
    </xdr:from>
    <xdr:to>
      <xdr:col>77</xdr:col>
      <xdr:colOff>200025</xdr:colOff>
      <xdr:row>140</xdr:row>
      <xdr:rowOff>0</xdr:rowOff>
    </xdr:to>
    <xdr:sp>
      <xdr:nvSpPr>
        <xdr:cNvPr id="322" name="Line 339"/>
        <xdr:cNvSpPr>
          <a:spLocks/>
        </xdr:cNvSpPr>
      </xdr:nvSpPr>
      <xdr:spPr>
        <a:xfrm>
          <a:off x="16554450" y="29317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141</xdr:row>
      <xdr:rowOff>0</xdr:rowOff>
    </xdr:from>
    <xdr:to>
      <xdr:col>53</xdr:col>
      <xdr:colOff>0</xdr:colOff>
      <xdr:row>141</xdr:row>
      <xdr:rowOff>0</xdr:rowOff>
    </xdr:to>
    <xdr:sp>
      <xdr:nvSpPr>
        <xdr:cNvPr id="323" name="Line 340"/>
        <xdr:cNvSpPr>
          <a:spLocks/>
        </xdr:cNvSpPr>
      </xdr:nvSpPr>
      <xdr:spPr>
        <a:xfrm>
          <a:off x="10267950" y="31537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141</xdr:row>
      <xdr:rowOff>9525</xdr:rowOff>
    </xdr:from>
    <xdr:to>
      <xdr:col>59</xdr:col>
      <xdr:colOff>9525</xdr:colOff>
      <xdr:row>141</xdr:row>
      <xdr:rowOff>9525</xdr:rowOff>
    </xdr:to>
    <xdr:sp>
      <xdr:nvSpPr>
        <xdr:cNvPr id="324" name="Line 341"/>
        <xdr:cNvSpPr>
          <a:spLocks/>
        </xdr:cNvSpPr>
      </xdr:nvSpPr>
      <xdr:spPr>
        <a:xfrm>
          <a:off x="11572875" y="31546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11</xdr:col>
      <xdr:colOff>0</xdr:colOff>
      <xdr:row>119</xdr:row>
      <xdr:rowOff>0</xdr:rowOff>
    </xdr:to>
    <xdr:sp>
      <xdr:nvSpPr>
        <xdr:cNvPr id="325" name="Line 342"/>
        <xdr:cNvSpPr>
          <a:spLocks/>
        </xdr:cNvSpPr>
      </xdr:nvSpPr>
      <xdr:spPr>
        <a:xfrm>
          <a:off x="1209675" y="26660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147</xdr:row>
      <xdr:rowOff>76200</xdr:rowOff>
    </xdr:from>
    <xdr:to>
      <xdr:col>2</xdr:col>
      <xdr:colOff>38100</xdr:colOff>
      <xdr:row>148</xdr:row>
      <xdr:rowOff>123825</xdr:rowOff>
    </xdr:to>
    <xdr:sp>
      <xdr:nvSpPr>
        <xdr:cNvPr id="326" name="TextBox 343"/>
        <xdr:cNvSpPr txBox="1">
          <a:spLocks noChangeArrowheads="1"/>
        </xdr:cNvSpPr>
      </xdr:nvSpPr>
      <xdr:spPr>
        <a:xfrm>
          <a:off x="276225" y="32994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148</xdr:row>
      <xdr:rowOff>219075</xdr:rowOff>
    </xdr:from>
    <xdr:to>
      <xdr:col>5</xdr:col>
      <xdr:colOff>200025</xdr:colOff>
      <xdr:row>158</xdr:row>
      <xdr:rowOff>19050</xdr:rowOff>
    </xdr:to>
    <xdr:sp>
      <xdr:nvSpPr>
        <xdr:cNvPr id="327" name="Line 344"/>
        <xdr:cNvSpPr>
          <a:spLocks/>
        </xdr:cNvSpPr>
      </xdr:nvSpPr>
      <xdr:spPr>
        <a:xfrm>
          <a:off x="1009650" y="33356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160</xdr:row>
      <xdr:rowOff>0</xdr:rowOff>
    </xdr:from>
    <xdr:to>
      <xdr:col>5</xdr:col>
      <xdr:colOff>219075</xdr:colOff>
      <xdr:row>169</xdr:row>
      <xdr:rowOff>9525</xdr:rowOff>
    </xdr:to>
    <xdr:sp>
      <xdr:nvSpPr>
        <xdr:cNvPr id="328" name="Line 345"/>
        <xdr:cNvSpPr>
          <a:spLocks/>
        </xdr:cNvSpPr>
      </xdr:nvSpPr>
      <xdr:spPr>
        <a:xfrm>
          <a:off x="1028700" y="35804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159</xdr:row>
      <xdr:rowOff>0</xdr:rowOff>
    </xdr:from>
    <xdr:to>
      <xdr:col>10</xdr:col>
      <xdr:colOff>85725</xdr:colOff>
      <xdr:row>159</xdr:row>
      <xdr:rowOff>0</xdr:rowOff>
    </xdr:to>
    <xdr:sp>
      <xdr:nvSpPr>
        <xdr:cNvPr id="329" name="Line 346"/>
        <xdr:cNvSpPr>
          <a:spLocks/>
        </xdr:cNvSpPr>
      </xdr:nvSpPr>
      <xdr:spPr>
        <a:xfrm>
          <a:off x="1209675" y="35575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9525</xdr:rowOff>
    </xdr:from>
    <xdr:to>
      <xdr:col>11</xdr:col>
      <xdr:colOff>9525</xdr:colOff>
      <xdr:row>170</xdr:row>
      <xdr:rowOff>9525</xdr:rowOff>
    </xdr:to>
    <xdr:sp>
      <xdr:nvSpPr>
        <xdr:cNvPr id="330" name="Line 347"/>
        <xdr:cNvSpPr>
          <a:spLocks/>
        </xdr:cNvSpPr>
      </xdr:nvSpPr>
      <xdr:spPr>
        <a:xfrm>
          <a:off x="1209675" y="38023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148</xdr:row>
      <xdr:rowOff>0</xdr:rowOff>
    </xdr:from>
    <xdr:to>
      <xdr:col>17</xdr:col>
      <xdr:colOff>9525</xdr:colOff>
      <xdr:row>148</xdr:row>
      <xdr:rowOff>0</xdr:rowOff>
    </xdr:to>
    <xdr:sp>
      <xdr:nvSpPr>
        <xdr:cNvPr id="331" name="Line 348"/>
        <xdr:cNvSpPr>
          <a:spLocks/>
        </xdr:cNvSpPr>
      </xdr:nvSpPr>
      <xdr:spPr>
        <a:xfrm>
          <a:off x="25050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158</xdr:row>
      <xdr:rowOff>219075</xdr:rowOff>
    </xdr:from>
    <xdr:to>
      <xdr:col>17</xdr:col>
      <xdr:colOff>0</xdr:colOff>
      <xdr:row>158</xdr:row>
      <xdr:rowOff>219075</xdr:rowOff>
    </xdr:to>
    <xdr:sp>
      <xdr:nvSpPr>
        <xdr:cNvPr id="332" name="Line 349"/>
        <xdr:cNvSpPr>
          <a:spLocks/>
        </xdr:cNvSpPr>
      </xdr:nvSpPr>
      <xdr:spPr>
        <a:xfrm>
          <a:off x="25050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170</xdr:row>
      <xdr:rowOff>0</xdr:rowOff>
    </xdr:from>
    <xdr:to>
      <xdr:col>16</xdr:col>
      <xdr:colOff>85725</xdr:colOff>
      <xdr:row>170</xdr:row>
      <xdr:rowOff>0</xdr:rowOff>
    </xdr:to>
    <xdr:sp>
      <xdr:nvSpPr>
        <xdr:cNvPr id="333" name="Line 350"/>
        <xdr:cNvSpPr>
          <a:spLocks/>
        </xdr:cNvSpPr>
      </xdr:nvSpPr>
      <xdr:spPr>
        <a:xfrm>
          <a:off x="2505075" y="38014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148</xdr:row>
      <xdr:rowOff>219075</xdr:rowOff>
    </xdr:from>
    <xdr:to>
      <xdr:col>11</xdr:col>
      <xdr:colOff>200025</xdr:colOff>
      <xdr:row>157</xdr:row>
      <xdr:rowOff>219075</xdr:rowOff>
    </xdr:to>
    <xdr:sp>
      <xdr:nvSpPr>
        <xdr:cNvPr id="334" name="Line 351"/>
        <xdr:cNvSpPr>
          <a:spLocks/>
        </xdr:cNvSpPr>
      </xdr:nvSpPr>
      <xdr:spPr>
        <a:xfrm>
          <a:off x="2305050" y="33356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159</xdr:row>
      <xdr:rowOff>219075</xdr:rowOff>
    </xdr:from>
    <xdr:to>
      <xdr:col>11</xdr:col>
      <xdr:colOff>200025</xdr:colOff>
      <xdr:row>169</xdr:row>
      <xdr:rowOff>0</xdr:rowOff>
    </xdr:to>
    <xdr:sp>
      <xdr:nvSpPr>
        <xdr:cNvPr id="335" name="Line 352"/>
        <xdr:cNvSpPr>
          <a:spLocks/>
        </xdr:cNvSpPr>
      </xdr:nvSpPr>
      <xdr:spPr>
        <a:xfrm>
          <a:off x="23050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148</xdr:row>
      <xdr:rowOff>219075</xdr:rowOff>
    </xdr:from>
    <xdr:to>
      <xdr:col>17</xdr:col>
      <xdr:colOff>200025</xdr:colOff>
      <xdr:row>158</xdr:row>
      <xdr:rowOff>0</xdr:rowOff>
    </xdr:to>
    <xdr:sp>
      <xdr:nvSpPr>
        <xdr:cNvPr id="336" name="Line 353"/>
        <xdr:cNvSpPr>
          <a:spLocks/>
        </xdr:cNvSpPr>
      </xdr:nvSpPr>
      <xdr:spPr>
        <a:xfrm>
          <a:off x="36004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159</xdr:row>
      <xdr:rowOff>219075</xdr:rowOff>
    </xdr:from>
    <xdr:to>
      <xdr:col>17</xdr:col>
      <xdr:colOff>200025</xdr:colOff>
      <xdr:row>169</xdr:row>
      <xdr:rowOff>0</xdr:rowOff>
    </xdr:to>
    <xdr:sp>
      <xdr:nvSpPr>
        <xdr:cNvPr id="337" name="Line 354"/>
        <xdr:cNvSpPr>
          <a:spLocks/>
        </xdr:cNvSpPr>
      </xdr:nvSpPr>
      <xdr:spPr>
        <a:xfrm>
          <a:off x="36004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158</xdr:row>
      <xdr:rowOff>66675</xdr:rowOff>
    </xdr:from>
    <xdr:to>
      <xdr:col>2</xdr:col>
      <xdr:colOff>47625</xdr:colOff>
      <xdr:row>159</xdr:row>
      <xdr:rowOff>104775</xdr:rowOff>
    </xdr:to>
    <xdr:sp>
      <xdr:nvSpPr>
        <xdr:cNvPr id="338" name="TextBox 355"/>
        <xdr:cNvSpPr txBox="1">
          <a:spLocks noChangeArrowheads="1"/>
        </xdr:cNvSpPr>
      </xdr:nvSpPr>
      <xdr:spPr>
        <a:xfrm>
          <a:off x="285750" y="35413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169</xdr:row>
      <xdr:rowOff>76200</xdr:rowOff>
    </xdr:from>
    <xdr:to>
      <xdr:col>2</xdr:col>
      <xdr:colOff>38100</xdr:colOff>
      <xdr:row>170</xdr:row>
      <xdr:rowOff>123825</xdr:rowOff>
    </xdr:to>
    <xdr:sp>
      <xdr:nvSpPr>
        <xdr:cNvPr id="339" name="TextBox 356"/>
        <xdr:cNvSpPr txBox="1">
          <a:spLocks noChangeArrowheads="1"/>
        </xdr:cNvSpPr>
      </xdr:nvSpPr>
      <xdr:spPr>
        <a:xfrm>
          <a:off x="276225" y="37871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148</xdr:row>
      <xdr:rowOff>0</xdr:rowOff>
    </xdr:from>
    <xdr:to>
      <xdr:col>23</xdr:col>
      <xdr:colOff>0</xdr:colOff>
      <xdr:row>148</xdr:row>
      <xdr:rowOff>0</xdr:rowOff>
    </xdr:to>
    <xdr:sp>
      <xdr:nvSpPr>
        <xdr:cNvPr id="340" name="Line 357"/>
        <xdr:cNvSpPr>
          <a:spLocks/>
        </xdr:cNvSpPr>
      </xdr:nvSpPr>
      <xdr:spPr>
        <a:xfrm>
          <a:off x="3800475" y="33137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159</xdr:row>
      <xdr:rowOff>0</xdr:rowOff>
    </xdr:from>
    <xdr:to>
      <xdr:col>22</xdr:col>
      <xdr:colOff>85725</xdr:colOff>
      <xdr:row>159</xdr:row>
      <xdr:rowOff>0</xdr:rowOff>
    </xdr:to>
    <xdr:sp>
      <xdr:nvSpPr>
        <xdr:cNvPr id="341" name="Line 358"/>
        <xdr:cNvSpPr>
          <a:spLocks/>
        </xdr:cNvSpPr>
      </xdr:nvSpPr>
      <xdr:spPr>
        <a:xfrm>
          <a:off x="3800475" y="35575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170</xdr:row>
      <xdr:rowOff>9525</xdr:rowOff>
    </xdr:from>
    <xdr:to>
      <xdr:col>23</xdr:col>
      <xdr:colOff>9525</xdr:colOff>
      <xdr:row>170</xdr:row>
      <xdr:rowOff>9525</xdr:rowOff>
    </xdr:to>
    <xdr:sp>
      <xdr:nvSpPr>
        <xdr:cNvPr id="342" name="Line 359"/>
        <xdr:cNvSpPr>
          <a:spLocks/>
        </xdr:cNvSpPr>
      </xdr:nvSpPr>
      <xdr:spPr>
        <a:xfrm>
          <a:off x="3800475" y="38023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148</xdr:row>
      <xdr:rowOff>0</xdr:rowOff>
    </xdr:from>
    <xdr:to>
      <xdr:col>29</xdr:col>
      <xdr:colOff>9525</xdr:colOff>
      <xdr:row>148</xdr:row>
      <xdr:rowOff>0</xdr:rowOff>
    </xdr:to>
    <xdr:sp>
      <xdr:nvSpPr>
        <xdr:cNvPr id="343" name="Line 360"/>
        <xdr:cNvSpPr>
          <a:spLocks/>
        </xdr:cNvSpPr>
      </xdr:nvSpPr>
      <xdr:spPr>
        <a:xfrm>
          <a:off x="50958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158</xdr:row>
      <xdr:rowOff>219075</xdr:rowOff>
    </xdr:from>
    <xdr:to>
      <xdr:col>29</xdr:col>
      <xdr:colOff>0</xdr:colOff>
      <xdr:row>158</xdr:row>
      <xdr:rowOff>219075</xdr:rowOff>
    </xdr:to>
    <xdr:sp>
      <xdr:nvSpPr>
        <xdr:cNvPr id="344" name="Line 361"/>
        <xdr:cNvSpPr>
          <a:spLocks/>
        </xdr:cNvSpPr>
      </xdr:nvSpPr>
      <xdr:spPr>
        <a:xfrm>
          <a:off x="50958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170</xdr:row>
      <xdr:rowOff>0</xdr:rowOff>
    </xdr:from>
    <xdr:to>
      <xdr:col>28</xdr:col>
      <xdr:colOff>85725</xdr:colOff>
      <xdr:row>170</xdr:row>
      <xdr:rowOff>0</xdr:rowOff>
    </xdr:to>
    <xdr:sp>
      <xdr:nvSpPr>
        <xdr:cNvPr id="345" name="Line 362"/>
        <xdr:cNvSpPr>
          <a:spLocks/>
        </xdr:cNvSpPr>
      </xdr:nvSpPr>
      <xdr:spPr>
        <a:xfrm>
          <a:off x="5095875" y="38014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148</xdr:row>
      <xdr:rowOff>219075</xdr:rowOff>
    </xdr:from>
    <xdr:to>
      <xdr:col>23</xdr:col>
      <xdr:colOff>200025</xdr:colOff>
      <xdr:row>157</xdr:row>
      <xdr:rowOff>219075</xdr:rowOff>
    </xdr:to>
    <xdr:sp>
      <xdr:nvSpPr>
        <xdr:cNvPr id="346" name="Line 363"/>
        <xdr:cNvSpPr>
          <a:spLocks/>
        </xdr:cNvSpPr>
      </xdr:nvSpPr>
      <xdr:spPr>
        <a:xfrm>
          <a:off x="4895850" y="33356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159</xdr:row>
      <xdr:rowOff>219075</xdr:rowOff>
    </xdr:from>
    <xdr:to>
      <xdr:col>23</xdr:col>
      <xdr:colOff>200025</xdr:colOff>
      <xdr:row>169</xdr:row>
      <xdr:rowOff>0</xdr:rowOff>
    </xdr:to>
    <xdr:sp>
      <xdr:nvSpPr>
        <xdr:cNvPr id="347" name="Line 364"/>
        <xdr:cNvSpPr>
          <a:spLocks/>
        </xdr:cNvSpPr>
      </xdr:nvSpPr>
      <xdr:spPr>
        <a:xfrm>
          <a:off x="48958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148</xdr:row>
      <xdr:rowOff>219075</xdr:rowOff>
    </xdr:from>
    <xdr:to>
      <xdr:col>29</xdr:col>
      <xdr:colOff>200025</xdr:colOff>
      <xdr:row>158</xdr:row>
      <xdr:rowOff>0</xdr:rowOff>
    </xdr:to>
    <xdr:sp>
      <xdr:nvSpPr>
        <xdr:cNvPr id="348" name="Line 365"/>
        <xdr:cNvSpPr>
          <a:spLocks/>
        </xdr:cNvSpPr>
      </xdr:nvSpPr>
      <xdr:spPr>
        <a:xfrm>
          <a:off x="61912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159</xdr:row>
      <xdr:rowOff>219075</xdr:rowOff>
    </xdr:from>
    <xdr:to>
      <xdr:col>29</xdr:col>
      <xdr:colOff>200025</xdr:colOff>
      <xdr:row>169</xdr:row>
      <xdr:rowOff>0</xdr:rowOff>
    </xdr:to>
    <xdr:sp>
      <xdr:nvSpPr>
        <xdr:cNvPr id="349" name="Line 366"/>
        <xdr:cNvSpPr>
          <a:spLocks/>
        </xdr:cNvSpPr>
      </xdr:nvSpPr>
      <xdr:spPr>
        <a:xfrm>
          <a:off x="61912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148</xdr:row>
      <xdr:rowOff>0</xdr:rowOff>
    </xdr:from>
    <xdr:to>
      <xdr:col>35</xdr:col>
      <xdr:colOff>0</xdr:colOff>
      <xdr:row>148</xdr:row>
      <xdr:rowOff>0</xdr:rowOff>
    </xdr:to>
    <xdr:sp>
      <xdr:nvSpPr>
        <xdr:cNvPr id="350" name="Line 367"/>
        <xdr:cNvSpPr>
          <a:spLocks/>
        </xdr:cNvSpPr>
      </xdr:nvSpPr>
      <xdr:spPr>
        <a:xfrm>
          <a:off x="6391275" y="33137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159</xdr:row>
      <xdr:rowOff>0</xdr:rowOff>
    </xdr:from>
    <xdr:to>
      <xdr:col>34</xdr:col>
      <xdr:colOff>85725</xdr:colOff>
      <xdr:row>159</xdr:row>
      <xdr:rowOff>0</xdr:rowOff>
    </xdr:to>
    <xdr:sp>
      <xdr:nvSpPr>
        <xdr:cNvPr id="351" name="Line 368"/>
        <xdr:cNvSpPr>
          <a:spLocks/>
        </xdr:cNvSpPr>
      </xdr:nvSpPr>
      <xdr:spPr>
        <a:xfrm>
          <a:off x="6391275" y="35575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170</xdr:row>
      <xdr:rowOff>9525</xdr:rowOff>
    </xdr:from>
    <xdr:to>
      <xdr:col>35</xdr:col>
      <xdr:colOff>9525</xdr:colOff>
      <xdr:row>170</xdr:row>
      <xdr:rowOff>9525</xdr:rowOff>
    </xdr:to>
    <xdr:sp>
      <xdr:nvSpPr>
        <xdr:cNvPr id="352" name="Line 369"/>
        <xdr:cNvSpPr>
          <a:spLocks/>
        </xdr:cNvSpPr>
      </xdr:nvSpPr>
      <xdr:spPr>
        <a:xfrm>
          <a:off x="6391275" y="38023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148</xdr:row>
      <xdr:rowOff>0</xdr:rowOff>
    </xdr:from>
    <xdr:to>
      <xdr:col>41</xdr:col>
      <xdr:colOff>9525</xdr:colOff>
      <xdr:row>148</xdr:row>
      <xdr:rowOff>0</xdr:rowOff>
    </xdr:to>
    <xdr:sp>
      <xdr:nvSpPr>
        <xdr:cNvPr id="353" name="Line 370"/>
        <xdr:cNvSpPr>
          <a:spLocks/>
        </xdr:cNvSpPr>
      </xdr:nvSpPr>
      <xdr:spPr>
        <a:xfrm>
          <a:off x="76866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158</xdr:row>
      <xdr:rowOff>219075</xdr:rowOff>
    </xdr:from>
    <xdr:to>
      <xdr:col>41</xdr:col>
      <xdr:colOff>0</xdr:colOff>
      <xdr:row>158</xdr:row>
      <xdr:rowOff>219075</xdr:rowOff>
    </xdr:to>
    <xdr:sp>
      <xdr:nvSpPr>
        <xdr:cNvPr id="354" name="Line 371"/>
        <xdr:cNvSpPr>
          <a:spLocks/>
        </xdr:cNvSpPr>
      </xdr:nvSpPr>
      <xdr:spPr>
        <a:xfrm>
          <a:off x="76866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170</xdr:row>
      <xdr:rowOff>0</xdr:rowOff>
    </xdr:from>
    <xdr:to>
      <xdr:col>40</xdr:col>
      <xdr:colOff>85725</xdr:colOff>
      <xdr:row>170</xdr:row>
      <xdr:rowOff>0</xdr:rowOff>
    </xdr:to>
    <xdr:sp>
      <xdr:nvSpPr>
        <xdr:cNvPr id="355" name="Line 372"/>
        <xdr:cNvSpPr>
          <a:spLocks/>
        </xdr:cNvSpPr>
      </xdr:nvSpPr>
      <xdr:spPr>
        <a:xfrm>
          <a:off x="7686675" y="38014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148</xdr:row>
      <xdr:rowOff>219075</xdr:rowOff>
    </xdr:from>
    <xdr:to>
      <xdr:col>35</xdr:col>
      <xdr:colOff>200025</xdr:colOff>
      <xdr:row>157</xdr:row>
      <xdr:rowOff>219075</xdr:rowOff>
    </xdr:to>
    <xdr:sp>
      <xdr:nvSpPr>
        <xdr:cNvPr id="356" name="Line 373"/>
        <xdr:cNvSpPr>
          <a:spLocks/>
        </xdr:cNvSpPr>
      </xdr:nvSpPr>
      <xdr:spPr>
        <a:xfrm>
          <a:off x="7486650" y="33356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159</xdr:row>
      <xdr:rowOff>219075</xdr:rowOff>
    </xdr:from>
    <xdr:to>
      <xdr:col>35</xdr:col>
      <xdr:colOff>200025</xdr:colOff>
      <xdr:row>169</xdr:row>
      <xdr:rowOff>0</xdr:rowOff>
    </xdr:to>
    <xdr:sp>
      <xdr:nvSpPr>
        <xdr:cNvPr id="357" name="Line 374"/>
        <xdr:cNvSpPr>
          <a:spLocks/>
        </xdr:cNvSpPr>
      </xdr:nvSpPr>
      <xdr:spPr>
        <a:xfrm>
          <a:off x="74866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148</xdr:row>
      <xdr:rowOff>219075</xdr:rowOff>
    </xdr:from>
    <xdr:to>
      <xdr:col>41</xdr:col>
      <xdr:colOff>200025</xdr:colOff>
      <xdr:row>158</xdr:row>
      <xdr:rowOff>0</xdr:rowOff>
    </xdr:to>
    <xdr:sp>
      <xdr:nvSpPr>
        <xdr:cNvPr id="358" name="Line 375"/>
        <xdr:cNvSpPr>
          <a:spLocks/>
        </xdr:cNvSpPr>
      </xdr:nvSpPr>
      <xdr:spPr>
        <a:xfrm>
          <a:off x="87820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159</xdr:row>
      <xdr:rowOff>219075</xdr:rowOff>
    </xdr:from>
    <xdr:to>
      <xdr:col>41</xdr:col>
      <xdr:colOff>200025</xdr:colOff>
      <xdr:row>169</xdr:row>
      <xdr:rowOff>0</xdr:rowOff>
    </xdr:to>
    <xdr:sp>
      <xdr:nvSpPr>
        <xdr:cNvPr id="359" name="Line 376"/>
        <xdr:cNvSpPr>
          <a:spLocks/>
        </xdr:cNvSpPr>
      </xdr:nvSpPr>
      <xdr:spPr>
        <a:xfrm>
          <a:off x="87820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148</xdr:row>
      <xdr:rowOff>0</xdr:rowOff>
    </xdr:from>
    <xdr:to>
      <xdr:col>47</xdr:col>
      <xdr:colOff>0</xdr:colOff>
      <xdr:row>148</xdr:row>
      <xdr:rowOff>0</xdr:rowOff>
    </xdr:to>
    <xdr:sp>
      <xdr:nvSpPr>
        <xdr:cNvPr id="360" name="Line 377"/>
        <xdr:cNvSpPr>
          <a:spLocks/>
        </xdr:cNvSpPr>
      </xdr:nvSpPr>
      <xdr:spPr>
        <a:xfrm>
          <a:off x="8982075" y="33137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159</xdr:row>
      <xdr:rowOff>0</xdr:rowOff>
    </xdr:from>
    <xdr:to>
      <xdr:col>46</xdr:col>
      <xdr:colOff>85725</xdr:colOff>
      <xdr:row>159</xdr:row>
      <xdr:rowOff>0</xdr:rowOff>
    </xdr:to>
    <xdr:sp>
      <xdr:nvSpPr>
        <xdr:cNvPr id="361" name="Line 378"/>
        <xdr:cNvSpPr>
          <a:spLocks/>
        </xdr:cNvSpPr>
      </xdr:nvSpPr>
      <xdr:spPr>
        <a:xfrm>
          <a:off x="8982075" y="35575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170</xdr:row>
      <xdr:rowOff>9525</xdr:rowOff>
    </xdr:from>
    <xdr:to>
      <xdr:col>47</xdr:col>
      <xdr:colOff>9525</xdr:colOff>
      <xdr:row>170</xdr:row>
      <xdr:rowOff>9525</xdr:rowOff>
    </xdr:to>
    <xdr:sp>
      <xdr:nvSpPr>
        <xdr:cNvPr id="362" name="Line 379"/>
        <xdr:cNvSpPr>
          <a:spLocks/>
        </xdr:cNvSpPr>
      </xdr:nvSpPr>
      <xdr:spPr>
        <a:xfrm>
          <a:off x="8982075" y="38023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148</xdr:row>
      <xdr:rowOff>0</xdr:rowOff>
    </xdr:from>
    <xdr:to>
      <xdr:col>53</xdr:col>
      <xdr:colOff>9525</xdr:colOff>
      <xdr:row>148</xdr:row>
      <xdr:rowOff>0</xdr:rowOff>
    </xdr:to>
    <xdr:sp>
      <xdr:nvSpPr>
        <xdr:cNvPr id="363" name="Line 380"/>
        <xdr:cNvSpPr>
          <a:spLocks/>
        </xdr:cNvSpPr>
      </xdr:nvSpPr>
      <xdr:spPr>
        <a:xfrm>
          <a:off x="102774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158</xdr:row>
      <xdr:rowOff>219075</xdr:rowOff>
    </xdr:from>
    <xdr:to>
      <xdr:col>53</xdr:col>
      <xdr:colOff>0</xdr:colOff>
      <xdr:row>158</xdr:row>
      <xdr:rowOff>219075</xdr:rowOff>
    </xdr:to>
    <xdr:sp>
      <xdr:nvSpPr>
        <xdr:cNvPr id="364" name="Line 381"/>
        <xdr:cNvSpPr>
          <a:spLocks/>
        </xdr:cNvSpPr>
      </xdr:nvSpPr>
      <xdr:spPr>
        <a:xfrm>
          <a:off x="102774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148</xdr:row>
      <xdr:rowOff>219075</xdr:rowOff>
    </xdr:from>
    <xdr:to>
      <xdr:col>47</xdr:col>
      <xdr:colOff>200025</xdr:colOff>
      <xdr:row>157</xdr:row>
      <xdr:rowOff>219075</xdr:rowOff>
    </xdr:to>
    <xdr:sp>
      <xdr:nvSpPr>
        <xdr:cNvPr id="365" name="Line 382"/>
        <xdr:cNvSpPr>
          <a:spLocks/>
        </xdr:cNvSpPr>
      </xdr:nvSpPr>
      <xdr:spPr>
        <a:xfrm>
          <a:off x="10077450" y="33356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159</xdr:row>
      <xdr:rowOff>219075</xdr:rowOff>
    </xdr:from>
    <xdr:to>
      <xdr:col>47</xdr:col>
      <xdr:colOff>200025</xdr:colOff>
      <xdr:row>169</xdr:row>
      <xdr:rowOff>0</xdr:rowOff>
    </xdr:to>
    <xdr:sp>
      <xdr:nvSpPr>
        <xdr:cNvPr id="366" name="Line 383"/>
        <xdr:cNvSpPr>
          <a:spLocks/>
        </xdr:cNvSpPr>
      </xdr:nvSpPr>
      <xdr:spPr>
        <a:xfrm>
          <a:off x="100774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148</xdr:row>
      <xdr:rowOff>219075</xdr:rowOff>
    </xdr:from>
    <xdr:to>
      <xdr:col>53</xdr:col>
      <xdr:colOff>200025</xdr:colOff>
      <xdr:row>158</xdr:row>
      <xdr:rowOff>0</xdr:rowOff>
    </xdr:to>
    <xdr:sp>
      <xdr:nvSpPr>
        <xdr:cNvPr id="367" name="Line 384"/>
        <xdr:cNvSpPr>
          <a:spLocks/>
        </xdr:cNvSpPr>
      </xdr:nvSpPr>
      <xdr:spPr>
        <a:xfrm>
          <a:off x="113728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159</xdr:row>
      <xdr:rowOff>219075</xdr:rowOff>
    </xdr:from>
    <xdr:to>
      <xdr:col>53</xdr:col>
      <xdr:colOff>200025</xdr:colOff>
      <xdr:row>169</xdr:row>
      <xdr:rowOff>0</xdr:rowOff>
    </xdr:to>
    <xdr:sp>
      <xdr:nvSpPr>
        <xdr:cNvPr id="368" name="Line 385"/>
        <xdr:cNvSpPr>
          <a:spLocks/>
        </xdr:cNvSpPr>
      </xdr:nvSpPr>
      <xdr:spPr>
        <a:xfrm>
          <a:off x="113728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148</xdr:row>
      <xdr:rowOff>0</xdr:rowOff>
    </xdr:from>
    <xdr:to>
      <xdr:col>59</xdr:col>
      <xdr:colOff>9525</xdr:colOff>
      <xdr:row>148</xdr:row>
      <xdr:rowOff>0</xdr:rowOff>
    </xdr:to>
    <xdr:sp>
      <xdr:nvSpPr>
        <xdr:cNvPr id="369" name="Line 386"/>
        <xdr:cNvSpPr>
          <a:spLocks/>
        </xdr:cNvSpPr>
      </xdr:nvSpPr>
      <xdr:spPr>
        <a:xfrm>
          <a:off x="115728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158</xdr:row>
      <xdr:rowOff>219075</xdr:rowOff>
    </xdr:from>
    <xdr:to>
      <xdr:col>59</xdr:col>
      <xdr:colOff>0</xdr:colOff>
      <xdr:row>158</xdr:row>
      <xdr:rowOff>219075</xdr:rowOff>
    </xdr:to>
    <xdr:sp>
      <xdr:nvSpPr>
        <xdr:cNvPr id="370" name="Line 387"/>
        <xdr:cNvSpPr>
          <a:spLocks/>
        </xdr:cNvSpPr>
      </xdr:nvSpPr>
      <xdr:spPr>
        <a:xfrm>
          <a:off x="115728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148</xdr:row>
      <xdr:rowOff>219075</xdr:rowOff>
    </xdr:from>
    <xdr:to>
      <xdr:col>59</xdr:col>
      <xdr:colOff>200025</xdr:colOff>
      <xdr:row>158</xdr:row>
      <xdr:rowOff>0</xdr:rowOff>
    </xdr:to>
    <xdr:sp>
      <xdr:nvSpPr>
        <xdr:cNvPr id="371" name="Line 388"/>
        <xdr:cNvSpPr>
          <a:spLocks/>
        </xdr:cNvSpPr>
      </xdr:nvSpPr>
      <xdr:spPr>
        <a:xfrm>
          <a:off x="126682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159</xdr:row>
      <xdr:rowOff>219075</xdr:rowOff>
    </xdr:from>
    <xdr:to>
      <xdr:col>59</xdr:col>
      <xdr:colOff>200025</xdr:colOff>
      <xdr:row>169</xdr:row>
      <xdr:rowOff>0</xdr:rowOff>
    </xdr:to>
    <xdr:sp>
      <xdr:nvSpPr>
        <xdr:cNvPr id="372" name="Line 389"/>
        <xdr:cNvSpPr>
          <a:spLocks/>
        </xdr:cNvSpPr>
      </xdr:nvSpPr>
      <xdr:spPr>
        <a:xfrm>
          <a:off x="126682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148</xdr:row>
      <xdr:rowOff>0</xdr:rowOff>
    </xdr:from>
    <xdr:to>
      <xdr:col>65</xdr:col>
      <xdr:colOff>9525</xdr:colOff>
      <xdr:row>148</xdr:row>
      <xdr:rowOff>0</xdr:rowOff>
    </xdr:to>
    <xdr:sp>
      <xdr:nvSpPr>
        <xdr:cNvPr id="373" name="Line 390"/>
        <xdr:cNvSpPr>
          <a:spLocks/>
        </xdr:cNvSpPr>
      </xdr:nvSpPr>
      <xdr:spPr>
        <a:xfrm>
          <a:off x="128682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158</xdr:row>
      <xdr:rowOff>219075</xdr:rowOff>
    </xdr:from>
    <xdr:to>
      <xdr:col>65</xdr:col>
      <xdr:colOff>0</xdr:colOff>
      <xdr:row>158</xdr:row>
      <xdr:rowOff>219075</xdr:rowOff>
    </xdr:to>
    <xdr:sp>
      <xdr:nvSpPr>
        <xdr:cNvPr id="374" name="Line 391"/>
        <xdr:cNvSpPr>
          <a:spLocks/>
        </xdr:cNvSpPr>
      </xdr:nvSpPr>
      <xdr:spPr>
        <a:xfrm>
          <a:off x="128682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170</xdr:row>
      <xdr:rowOff>0</xdr:rowOff>
    </xdr:from>
    <xdr:to>
      <xdr:col>64</xdr:col>
      <xdr:colOff>85725</xdr:colOff>
      <xdr:row>170</xdr:row>
      <xdr:rowOff>0</xdr:rowOff>
    </xdr:to>
    <xdr:sp>
      <xdr:nvSpPr>
        <xdr:cNvPr id="375" name="Line 392"/>
        <xdr:cNvSpPr>
          <a:spLocks/>
        </xdr:cNvSpPr>
      </xdr:nvSpPr>
      <xdr:spPr>
        <a:xfrm>
          <a:off x="12868275" y="38014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148</xdr:row>
      <xdr:rowOff>219075</xdr:rowOff>
    </xdr:from>
    <xdr:to>
      <xdr:col>65</xdr:col>
      <xdr:colOff>200025</xdr:colOff>
      <xdr:row>158</xdr:row>
      <xdr:rowOff>0</xdr:rowOff>
    </xdr:to>
    <xdr:sp>
      <xdr:nvSpPr>
        <xdr:cNvPr id="376" name="Line 393"/>
        <xdr:cNvSpPr>
          <a:spLocks/>
        </xdr:cNvSpPr>
      </xdr:nvSpPr>
      <xdr:spPr>
        <a:xfrm>
          <a:off x="139636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159</xdr:row>
      <xdr:rowOff>219075</xdr:rowOff>
    </xdr:from>
    <xdr:to>
      <xdr:col>65</xdr:col>
      <xdr:colOff>200025</xdr:colOff>
      <xdr:row>169</xdr:row>
      <xdr:rowOff>0</xdr:rowOff>
    </xdr:to>
    <xdr:sp>
      <xdr:nvSpPr>
        <xdr:cNvPr id="377" name="Line 394"/>
        <xdr:cNvSpPr>
          <a:spLocks/>
        </xdr:cNvSpPr>
      </xdr:nvSpPr>
      <xdr:spPr>
        <a:xfrm>
          <a:off x="139636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148</xdr:row>
      <xdr:rowOff>0</xdr:rowOff>
    </xdr:from>
    <xdr:to>
      <xdr:col>71</xdr:col>
      <xdr:colOff>9525</xdr:colOff>
      <xdr:row>148</xdr:row>
      <xdr:rowOff>0</xdr:rowOff>
    </xdr:to>
    <xdr:sp>
      <xdr:nvSpPr>
        <xdr:cNvPr id="378" name="Line 395"/>
        <xdr:cNvSpPr>
          <a:spLocks/>
        </xdr:cNvSpPr>
      </xdr:nvSpPr>
      <xdr:spPr>
        <a:xfrm>
          <a:off x="141636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158</xdr:row>
      <xdr:rowOff>219075</xdr:rowOff>
    </xdr:from>
    <xdr:to>
      <xdr:col>71</xdr:col>
      <xdr:colOff>0</xdr:colOff>
      <xdr:row>158</xdr:row>
      <xdr:rowOff>219075</xdr:rowOff>
    </xdr:to>
    <xdr:sp>
      <xdr:nvSpPr>
        <xdr:cNvPr id="379" name="Line 396"/>
        <xdr:cNvSpPr>
          <a:spLocks/>
        </xdr:cNvSpPr>
      </xdr:nvSpPr>
      <xdr:spPr>
        <a:xfrm>
          <a:off x="141636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170</xdr:row>
      <xdr:rowOff>0</xdr:rowOff>
    </xdr:from>
    <xdr:to>
      <xdr:col>70</xdr:col>
      <xdr:colOff>85725</xdr:colOff>
      <xdr:row>170</xdr:row>
      <xdr:rowOff>0</xdr:rowOff>
    </xdr:to>
    <xdr:sp>
      <xdr:nvSpPr>
        <xdr:cNvPr id="380" name="Line 397"/>
        <xdr:cNvSpPr>
          <a:spLocks/>
        </xdr:cNvSpPr>
      </xdr:nvSpPr>
      <xdr:spPr>
        <a:xfrm>
          <a:off x="14163675" y="38014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148</xdr:row>
      <xdr:rowOff>219075</xdr:rowOff>
    </xdr:from>
    <xdr:to>
      <xdr:col>71</xdr:col>
      <xdr:colOff>200025</xdr:colOff>
      <xdr:row>158</xdr:row>
      <xdr:rowOff>0</xdr:rowOff>
    </xdr:to>
    <xdr:sp>
      <xdr:nvSpPr>
        <xdr:cNvPr id="381" name="Line 398"/>
        <xdr:cNvSpPr>
          <a:spLocks/>
        </xdr:cNvSpPr>
      </xdr:nvSpPr>
      <xdr:spPr>
        <a:xfrm>
          <a:off x="152590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159</xdr:row>
      <xdr:rowOff>219075</xdr:rowOff>
    </xdr:from>
    <xdr:to>
      <xdr:col>71</xdr:col>
      <xdr:colOff>200025</xdr:colOff>
      <xdr:row>169</xdr:row>
      <xdr:rowOff>0</xdr:rowOff>
    </xdr:to>
    <xdr:sp>
      <xdr:nvSpPr>
        <xdr:cNvPr id="382" name="Line 399"/>
        <xdr:cNvSpPr>
          <a:spLocks/>
        </xdr:cNvSpPr>
      </xdr:nvSpPr>
      <xdr:spPr>
        <a:xfrm>
          <a:off x="152590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148</xdr:row>
      <xdr:rowOff>0</xdr:rowOff>
    </xdr:from>
    <xdr:to>
      <xdr:col>77</xdr:col>
      <xdr:colOff>9525</xdr:colOff>
      <xdr:row>148</xdr:row>
      <xdr:rowOff>0</xdr:rowOff>
    </xdr:to>
    <xdr:sp>
      <xdr:nvSpPr>
        <xdr:cNvPr id="383" name="Line 400"/>
        <xdr:cNvSpPr>
          <a:spLocks/>
        </xdr:cNvSpPr>
      </xdr:nvSpPr>
      <xdr:spPr>
        <a:xfrm>
          <a:off x="15459075" y="33137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158</xdr:row>
      <xdr:rowOff>219075</xdr:rowOff>
    </xdr:from>
    <xdr:to>
      <xdr:col>77</xdr:col>
      <xdr:colOff>0</xdr:colOff>
      <xdr:row>158</xdr:row>
      <xdr:rowOff>219075</xdr:rowOff>
    </xdr:to>
    <xdr:sp>
      <xdr:nvSpPr>
        <xdr:cNvPr id="384" name="Line 401"/>
        <xdr:cNvSpPr>
          <a:spLocks/>
        </xdr:cNvSpPr>
      </xdr:nvSpPr>
      <xdr:spPr>
        <a:xfrm>
          <a:off x="15459075" y="35566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170</xdr:row>
      <xdr:rowOff>0</xdr:rowOff>
    </xdr:from>
    <xdr:to>
      <xdr:col>76</xdr:col>
      <xdr:colOff>85725</xdr:colOff>
      <xdr:row>170</xdr:row>
      <xdr:rowOff>0</xdr:rowOff>
    </xdr:to>
    <xdr:sp>
      <xdr:nvSpPr>
        <xdr:cNvPr id="385" name="Line 402"/>
        <xdr:cNvSpPr>
          <a:spLocks/>
        </xdr:cNvSpPr>
      </xdr:nvSpPr>
      <xdr:spPr>
        <a:xfrm>
          <a:off x="15459075" y="38014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148</xdr:row>
      <xdr:rowOff>219075</xdr:rowOff>
    </xdr:from>
    <xdr:to>
      <xdr:col>77</xdr:col>
      <xdr:colOff>200025</xdr:colOff>
      <xdr:row>158</xdr:row>
      <xdr:rowOff>0</xdr:rowOff>
    </xdr:to>
    <xdr:sp>
      <xdr:nvSpPr>
        <xdr:cNvPr id="386" name="Line 403"/>
        <xdr:cNvSpPr>
          <a:spLocks/>
        </xdr:cNvSpPr>
      </xdr:nvSpPr>
      <xdr:spPr>
        <a:xfrm>
          <a:off x="16554450" y="33356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159</xdr:row>
      <xdr:rowOff>219075</xdr:rowOff>
    </xdr:from>
    <xdr:to>
      <xdr:col>77</xdr:col>
      <xdr:colOff>200025</xdr:colOff>
      <xdr:row>169</xdr:row>
      <xdr:rowOff>0</xdr:rowOff>
    </xdr:to>
    <xdr:sp>
      <xdr:nvSpPr>
        <xdr:cNvPr id="387" name="Line 404"/>
        <xdr:cNvSpPr>
          <a:spLocks/>
        </xdr:cNvSpPr>
      </xdr:nvSpPr>
      <xdr:spPr>
        <a:xfrm>
          <a:off x="16554450" y="35794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170</xdr:row>
      <xdr:rowOff>0</xdr:rowOff>
    </xdr:from>
    <xdr:to>
      <xdr:col>53</xdr:col>
      <xdr:colOff>0</xdr:colOff>
      <xdr:row>170</xdr:row>
      <xdr:rowOff>0</xdr:rowOff>
    </xdr:to>
    <xdr:sp>
      <xdr:nvSpPr>
        <xdr:cNvPr id="388" name="Line 405"/>
        <xdr:cNvSpPr>
          <a:spLocks/>
        </xdr:cNvSpPr>
      </xdr:nvSpPr>
      <xdr:spPr>
        <a:xfrm>
          <a:off x="10267950" y="38014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170</xdr:row>
      <xdr:rowOff>9525</xdr:rowOff>
    </xdr:from>
    <xdr:to>
      <xdr:col>59</xdr:col>
      <xdr:colOff>9525</xdr:colOff>
      <xdr:row>170</xdr:row>
      <xdr:rowOff>9525</xdr:rowOff>
    </xdr:to>
    <xdr:sp>
      <xdr:nvSpPr>
        <xdr:cNvPr id="389" name="Line 406"/>
        <xdr:cNvSpPr>
          <a:spLocks/>
        </xdr:cNvSpPr>
      </xdr:nvSpPr>
      <xdr:spPr>
        <a:xfrm>
          <a:off x="11572875" y="38023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148</xdr:row>
      <xdr:rowOff>0</xdr:rowOff>
    </xdr:from>
    <xdr:to>
      <xdr:col>11</xdr:col>
      <xdr:colOff>0</xdr:colOff>
      <xdr:row>148</xdr:row>
      <xdr:rowOff>0</xdr:rowOff>
    </xdr:to>
    <xdr:sp>
      <xdr:nvSpPr>
        <xdr:cNvPr id="390" name="Line 407"/>
        <xdr:cNvSpPr>
          <a:spLocks/>
        </xdr:cNvSpPr>
      </xdr:nvSpPr>
      <xdr:spPr>
        <a:xfrm>
          <a:off x="1209675" y="33137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2</xdr:col>
      <xdr:colOff>38100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609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3</xdr:row>
      <xdr:rowOff>219075</xdr:rowOff>
    </xdr:from>
    <xdr:to>
      <xdr:col>5</xdr:col>
      <xdr:colOff>200025</xdr:colOff>
      <xdr:row>13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09650" y="971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0</xdr:rowOff>
    </xdr:from>
    <xdr:to>
      <xdr:col>5</xdr:col>
      <xdr:colOff>219075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1028700" y="3419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10</xdr:col>
      <xdr:colOff>85725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2096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11</xdr:col>
      <xdr:colOff>9525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12096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3</xdr:row>
      <xdr:rowOff>0</xdr:rowOff>
    </xdr:from>
    <xdr:to>
      <xdr:col>17</xdr:col>
      <xdr:colOff>9525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5050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13</xdr:row>
      <xdr:rowOff>219075</xdr:rowOff>
    </xdr:from>
    <xdr:to>
      <xdr:col>17</xdr:col>
      <xdr:colOff>0</xdr:colOff>
      <xdr:row>13</xdr:row>
      <xdr:rowOff>219075</xdr:rowOff>
    </xdr:to>
    <xdr:sp>
      <xdr:nvSpPr>
        <xdr:cNvPr id="7" name="Line 7"/>
        <xdr:cNvSpPr>
          <a:spLocks/>
        </xdr:cNvSpPr>
      </xdr:nvSpPr>
      <xdr:spPr>
        <a:xfrm>
          <a:off x="25050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16</xdr:col>
      <xdr:colOff>85725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25050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</xdr:row>
      <xdr:rowOff>219075</xdr:rowOff>
    </xdr:from>
    <xdr:to>
      <xdr:col>11</xdr:col>
      <xdr:colOff>200025</xdr:colOff>
      <xdr:row>12</xdr:row>
      <xdr:rowOff>219075</xdr:rowOff>
    </xdr:to>
    <xdr:sp>
      <xdr:nvSpPr>
        <xdr:cNvPr id="9" name="Line 9"/>
        <xdr:cNvSpPr>
          <a:spLocks/>
        </xdr:cNvSpPr>
      </xdr:nvSpPr>
      <xdr:spPr>
        <a:xfrm>
          <a:off x="23050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14</xdr:row>
      <xdr:rowOff>219075</xdr:rowOff>
    </xdr:from>
    <xdr:to>
      <xdr:col>11</xdr:col>
      <xdr:colOff>200025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2305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</xdr:row>
      <xdr:rowOff>219075</xdr:rowOff>
    </xdr:from>
    <xdr:to>
      <xdr:col>17</xdr:col>
      <xdr:colOff>200025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6004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14</xdr:row>
      <xdr:rowOff>219075</xdr:rowOff>
    </xdr:from>
    <xdr:to>
      <xdr:col>17</xdr:col>
      <xdr:colOff>200025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3600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66675</xdr:rowOff>
    </xdr:from>
    <xdr:to>
      <xdr:col>2</xdr:col>
      <xdr:colOff>47625</xdr:colOff>
      <xdr:row>14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0" y="3028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24</xdr:row>
      <xdr:rowOff>76200</xdr:rowOff>
    </xdr:from>
    <xdr:to>
      <xdr:col>2</xdr:col>
      <xdr:colOff>38100</xdr:colOff>
      <xdr:row>25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" y="5486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38004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14</xdr:row>
      <xdr:rowOff>0</xdr:rowOff>
    </xdr:from>
    <xdr:to>
      <xdr:col>22</xdr:col>
      <xdr:colOff>85725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38004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17" name="Line 17"/>
        <xdr:cNvSpPr>
          <a:spLocks/>
        </xdr:cNvSpPr>
      </xdr:nvSpPr>
      <xdr:spPr>
        <a:xfrm>
          <a:off x="38004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3</xdr:row>
      <xdr:rowOff>0</xdr:rowOff>
    </xdr:from>
    <xdr:to>
      <xdr:col>29</xdr:col>
      <xdr:colOff>9525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50958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13</xdr:row>
      <xdr:rowOff>219075</xdr:rowOff>
    </xdr:from>
    <xdr:to>
      <xdr:col>29</xdr:col>
      <xdr:colOff>0</xdr:colOff>
      <xdr:row>13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50958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28</xdr:col>
      <xdr:colOff>85725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50958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3</xdr:row>
      <xdr:rowOff>219075</xdr:rowOff>
    </xdr:from>
    <xdr:to>
      <xdr:col>23</xdr:col>
      <xdr:colOff>200025</xdr:colOff>
      <xdr:row>12</xdr:row>
      <xdr:rowOff>219075</xdr:rowOff>
    </xdr:to>
    <xdr:sp>
      <xdr:nvSpPr>
        <xdr:cNvPr id="21" name="Line 21"/>
        <xdr:cNvSpPr>
          <a:spLocks/>
        </xdr:cNvSpPr>
      </xdr:nvSpPr>
      <xdr:spPr>
        <a:xfrm>
          <a:off x="48958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14</xdr:row>
      <xdr:rowOff>219075</xdr:rowOff>
    </xdr:from>
    <xdr:to>
      <xdr:col>23</xdr:col>
      <xdr:colOff>200025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48958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3</xdr:row>
      <xdr:rowOff>219075</xdr:rowOff>
    </xdr:from>
    <xdr:to>
      <xdr:col>29</xdr:col>
      <xdr:colOff>200025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61912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14</xdr:row>
      <xdr:rowOff>219075</xdr:rowOff>
    </xdr:from>
    <xdr:to>
      <xdr:col>29</xdr:col>
      <xdr:colOff>200025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61912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3</xdr:row>
      <xdr:rowOff>0</xdr:rowOff>
    </xdr:from>
    <xdr:to>
      <xdr:col>35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63912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14</xdr:row>
      <xdr:rowOff>0</xdr:rowOff>
    </xdr:from>
    <xdr:to>
      <xdr:col>34</xdr:col>
      <xdr:colOff>85725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63912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9525</xdr:rowOff>
    </xdr:from>
    <xdr:to>
      <xdr:col>35</xdr:col>
      <xdr:colOff>9525</xdr:colOff>
      <xdr:row>25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3912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3</xdr:row>
      <xdr:rowOff>0</xdr:rowOff>
    </xdr:from>
    <xdr:to>
      <xdr:col>41</xdr:col>
      <xdr:colOff>9525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76866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13</xdr:row>
      <xdr:rowOff>219075</xdr:rowOff>
    </xdr:from>
    <xdr:to>
      <xdr:col>41</xdr:col>
      <xdr:colOff>0</xdr:colOff>
      <xdr:row>13</xdr:row>
      <xdr:rowOff>219075</xdr:rowOff>
    </xdr:to>
    <xdr:sp>
      <xdr:nvSpPr>
        <xdr:cNvPr id="29" name="Line 29"/>
        <xdr:cNvSpPr>
          <a:spLocks/>
        </xdr:cNvSpPr>
      </xdr:nvSpPr>
      <xdr:spPr>
        <a:xfrm>
          <a:off x="76866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40</xdr:col>
      <xdr:colOff>85725</xdr:colOff>
      <xdr:row>25</xdr:row>
      <xdr:rowOff>0</xdr:rowOff>
    </xdr:to>
    <xdr:sp>
      <xdr:nvSpPr>
        <xdr:cNvPr id="30" name="Line 30"/>
        <xdr:cNvSpPr>
          <a:spLocks/>
        </xdr:cNvSpPr>
      </xdr:nvSpPr>
      <xdr:spPr>
        <a:xfrm>
          <a:off x="76866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3</xdr:row>
      <xdr:rowOff>219075</xdr:rowOff>
    </xdr:from>
    <xdr:to>
      <xdr:col>35</xdr:col>
      <xdr:colOff>200025</xdr:colOff>
      <xdr:row>12</xdr:row>
      <xdr:rowOff>219075</xdr:rowOff>
    </xdr:to>
    <xdr:sp>
      <xdr:nvSpPr>
        <xdr:cNvPr id="31" name="Line 31"/>
        <xdr:cNvSpPr>
          <a:spLocks/>
        </xdr:cNvSpPr>
      </xdr:nvSpPr>
      <xdr:spPr>
        <a:xfrm>
          <a:off x="74866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14</xdr:row>
      <xdr:rowOff>219075</xdr:rowOff>
    </xdr:from>
    <xdr:to>
      <xdr:col>35</xdr:col>
      <xdr:colOff>200025</xdr:colOff>
      <xdr:row>24</xdr:row>
      <xdr:rowOff>0</xdr:rowOff>
    </xdr:to>
    <xdr:sp>
      <xdr:nvSpPr>
        <xdr:cNvPr id="32" name="Line 32"/>
        <xdr:cNvSpPr>
          <a:spLocks/>
        </xdr:cNvSpPr>
      </xdr:nvSpPr>
      <xdr:spPr>
        <a:xfrm>
          <a:off x="74866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3</xdr:row>
      <xdr:rowOff>219075</xdr:rowOff>
    </xdr:from>
    <xdr:to>
      <xdr:col>41</xdr:col>
      <xdr:colOff>200025</xdr:colOff>
      <xdr:row>13</xdr:row>
      <xdr:rowOff>0</xdr:rowOff>
    </xdr:to>
    <xdr:sp>
      <xdr:nvSpPr>
        <xdr:cNvPr id="33" name="Line 33"/>
        <xdr:cNvSpPr>
          <a:spLocks/>
        </xdr:cNvSpPr>
      </xdr:nvSpPr>
      <xdr:spPr>
        <a:xfrm>
          <a:off x="87820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14</xdr:row>
      <xdr:rowOff>219075</xdr:rowOff>
    </xdr:from>
    <xdr:to>
      <xdr:col>41</xdr:col>
      <xdr:colOff>200025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8782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3</xdr:row>
      <xdr:rowOff>0</xdr:rowOff>
    </xdr:from>
    <xdr:to>
      <xdr:col>47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89820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982075" y="3190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9525</xdr:rowOff>
    </xdr:from>
    <xdr:to>
      <xdr:col>47</xdr:col>
      <xdr:colOff>9525</xdr:colOff>
      <xdr:row>25</xdr:row>
      <xdr:rowOff>9525</xdr:rowOff>
    </xdr:to>
    <xdr:sp>
      <xdr:nvSpPr>
        <xdr:cNvPr id="37" name="Line 37"/>
        <xdr:cNvSpPr>
          <a:spLocks/>
        </xdr:cNvSpPr>
      </xdr:nvSpPr>
      <xdr:spPr>
        <a:xfrm>
          <a:off x="89820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3</xdr:row>
      <xdr:rowOff>0</xdr:rowOff>
    </xdr:from>
    <xdr:to>
      <xdr:col>53</xdr:col>
      <xdr:colOff>9525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102774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13</xdr:row>
      <xdr:rowOff>219075</xdr:rowOff>
    </xdr:from>
    <xdr:to>
      <xdr:col>53</xdr:col>
      <xdr:colOff>0</xdr:colOff>
      <xdr:row>13</xdr:row>
      <xdr:rowOff>219075</xdr:rowOff>
    </xdr:to>
    <xdr:sp>
      <xdr:nvSpPr>
        <xdr:cNvPr id="39" name="Line 39"/>
        <xdr:cNvSpPr>
          <a:spLocks/>
        </xdr:cNvSpPr>
      </xdr:nvSpPr>
      <xdr:spPr>
        <a:xfrm>
          <a:off x="102774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3</xdr:row>
      <xdr:rowOff>219075</xdr:rowOff>
    </xdr:from>
    <xdr:to>
      <xdr:col>47</xdr:col>
      <xdr:colOff>200025</xdr:colOff>
      <xdr:row>12</xdr:row>
      <xdr:rowOff>219075</xdr:rowOff>
    </xdr:to>
    <xdr:sp>
      <xdr:nvSpPr>
        <xdr:cNvPr id="40" name="Line 40"/>
        <xdr:cNvSpPr>
          <a:spLocks/>
        </xdr:cNvSpPr>
      </xdr:nvSpPr>
      <xdr:spPr>
        <a:xfrm>
          <a:off x="100774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14</xdr:row>
      <xdr:rowOff>219075</xdr:rowOff>
    </xdr:from>
    <xdr:to>
      <xdr:col>47</xdr:col>
      <xdr:colOff>200025</xdr:colOff>
      <xdr:row>24</xdr:row>
      <xdr:rowOff>0</xdr:rowOff>
    </xdr:to>
    <xdr:sp>
      <xdr:nvSpPr>
        <xdr:cNvPr id="41" name="Line 41"/>
        <xdr:cNvSpPr>
          <a:spLocks/>
        </xdr:cNvSpPr>
      </xdr:nvSpPr>
      <xdr:spPr>
        <a:xfrm>
          <a:off x="10077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3</xdr:row>
      <xdr:rowOff>219075</xdr:rowOff>
    </xdr:from>
    <xdr:to>
      <xdr:col>53</xdr:col>
      <xdr:colOff>200025</xdr:colOff>
      <xdr:row>13</xdr:row>
      <xdr:rowOff>0</xdr:rowOff>
    </xdr:to>
    <xdr:sp>
      <xdr:nvSpPr>
        <xdr:cNvPr id="42" name="Line 42"/>
        <xdr:cNvSpPr>
          <a:spLocks/>
        </xdr:cNvSpPr>
      </xdr:nvSpPr>
      <xdr:spPr>
        <a:xfrm>
          <a:off x="113728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14</xdr:row>
      <xdr:rowOff>219075</xdr:rowOff>
    </xdr:from>
    <xdr:to>
      <xdr:col>53</xdr:col>
      <xdr:colOff>200025</xdr:colOff>
      <xdr:row>24</xdr:row>
      <xdr:rowOff>0</xdr:rowOff>
    </xdr:to>
    <xdr:sp>
      <xdr:nvSpPr>
        <xdr:cNvPr id="43" name="Line 43"/>
        <xdr:cNvSpPr>
          <a:spLocks/>
        </xdr:cNvSpPr>
      </xdr:nvSpPr>
      <xdr:spPr>
        <a:xfrm>
          <a:off x="113728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3</xdr:row>
      <xdr:rowOff>0</xdr:rowOff>
    </xdr:from>
    <xdr:to>
      <xdr:col>59</xdr:col>
      <xdr:colOff>9525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115728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13</xdr:row>
      <xdr:rowOff>219075</xdr:rowOff>
    </xdr:from>
    <xdr:to>
      <xdr:col>59</xdr:col>
      <xdr:colOff>0</xdr:colOff>
      <xdr:row>13</xdr:row>
      <xdr:rowOff>219075</xdr:rowOff>
    </xdr:to>
    <xdr:sp>
      <xdr:nvSpPr>
        <xdr:cNvPr id="45" name="Line 45"/>
        <xdr:cNvSpPr>
          <a:spLocks/>
        </xdr:cNvSpPr>
      </xdr:nvSpPr>
      <xdr:spPr>
        <a:xfrm>
          <a:off x="115728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3</xdr:row>
      <xdr:rowOff>219075</xdr:rowOff>
    </xdr:from>
    <xdr:to>
      <xdr:col>59</xdr:col>
      <xdr:colOff>200025</xdr:colOff>
      <xdr:row>13</xdr:row>
      <xdr:rowOff>0</xdr:rowOff>
    </xdr:to>
    <xdr:sp>
      <xdr:nvSpPr>
        <xdr:cNvPr id="46" name="Line 46"/>
        <xdr:cNvSpPr>
          <a:spLocks/>
        </xdr:cNvSpPr>
      </xdr:nvSpPr>
      <xdr:spPr>
        <a:xfrm>
          <a:off x="126682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14</xdr:row>
      <xdr:rowOff>219075</xdr:rowOff>
    </xdr:from>
    <xdr:to>
      <xdr:col>59</xdr:col>
      <xdr:colOff>200025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126682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3</xdr:row>
      <xdr:rowOff>0</xdr:rowOff>
    </xdr:from>
    <xdr:to>
      <xdr:col>65</xdr:col>
      <xdr:colOff>9525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128682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13</xdr:row>
      <xdr:rowOff>219075</xdr:rowOff>
    </xdr:from>
    <xdr:to>
      <xdr:col>65</xdr:col>
      <xdr:colOff>0</xdr:colOff>
      <xdr:row>13</xdr:row>
      <xdr:rowOff>219075</xdr:rowOff>
    </xdr:to>
    <xdr:sp>
      <xdr:nvSpPr>
        <xdr:cNvPr id="49" name="Line 49"/>
        <xdr:cNvSpPr>
          <a:spLocks/>
        </xdr:cNvSpPr>
      </xdr:nvSpPr>
      <xdr:spPr>
        <a:xfrm>
          <a:off x="128682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25</xdr:row>
      <xdr:rowOff>0</xdr:rowOff>
    </xdr:from>
    <xdr:to>
      <xdr:col>64</xdr:col>
      <xdr:colOff>85725</xdr:colOff>
      <xdr:row>25</xdr:row>
      <xdr:rowOff>0</xdr:rowOff>
    </xdr:to>
    <xdr:sp>
      <xdr:nvSpPr>
        <xdr:cNvPr id="50" name="Line 50"/>
        <xdr:cNvSpPr>
          <a:spLocks/>
        </xdr:cNvSpPr>
      </xdr:nvSpPr>
      <xdr:spPr>
        <a:xfrm>
          <a:off x="128682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3</xdr:row>
      <xdr:rowOff>219075</xdr:rowOff>
    </xdr:from>
    <xdr:to>
      <xdr:col>65</xdr:col>
      <xdr:colOff>200025</xdr:colOff>
      <xdr:row>13</xdr:row>
      <xdr:rowOff>0</xdr:rowOff>
    </xdr:to>
    <xdr:sp>
      <xdr:nvSpPr>
        <xdr:cNvPr id="51" name="Line 51"/>
        <xdr:cNvSpPr>
          <a:spLocks/>
        </xdr:cNvSpPr>
      </xdr:nvSpPr>
      <xdr:spPr>
        <a:xfrm>
          <a:off x="139636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14</xdr:row>
      <xdr:rowOff>219075</xdr:rowOff>
    </xdr:from>
    <xdr:to>
      <xdr:col>65</xdr:col>
      <xdr:colOff>200025</xdr:colOff>
      <xdr:row>24</xdr:row>
      <xdr:rowOff>0</xdr:rowOff>
    </xdr:to>
    <xdr:sp>
      <xdr:nvSpPr>
        <xdr:cNvPr id="52" name="Line 52"/>
        <xdr:cNvSpPr>
          <a:spLocks/>
        </xdr:cNvSpPr>
      </xdr:nvSpPr>
      <xdr:spPr>
        <a:xfrm>
          <a:off x="139636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3</xdr:row>
      <xdr:rowOff>0</xdr:rowOff>
    </xdr:from>
    <xdr:to>
      <xdr:col>71</xdr:col>
      <xdr:colOff>9525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141636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13</xdr:row>
      <xdr:rowOff>219075</xdr:rowOff>
    </xdr:from>
    <xdr:to>
      <xdr:col>71</xdr:col>
      <xdr:colOff>0</xdr:colOff>
      <xdr:row>13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141636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70</xdr:col>
      <xdr:colOff>85725</xdr:colOff>
      <xdr:row>25</xdr:row>
      <xdr:rowOff>0</xdr:rowOff>
    </xdr:to>
    <xdr:sp>
      <xdr:nvSpPr>
        <xdr:cNvPr id="55" name="Line 55"/>
        <xdr:cNvSpPr>
          <a:spLocks/>
        </xdr:cNvSpPr>
      </xdr:nvSpPr>
      <xdr:spPr>
        <a:xfrm>
          <a:off x="141636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3</xdr:row>
      <xdr:rowOff>219075</xdr:rowOff>
    </xdr:from>
    <xdr:to>
      <xdr:col>71</xdr:col>
      <xdr:colOff>200025</xdr:colOff>
      <xdr:row>13</xdr:row>
      <xdr:rowOff>0</xdr:rowOff>
    </xdr:to>
    <xdr:sp>
      <xdr:nvSpPr>
        <xdr:cNvPr id="56" name="Line 56"/>
        <xdr:cNvSpPr>
          <a:spLocks/>
        </xdr:cNvSpPr>
      </xdr:nvSpPr>
      <xdr:spPr>
        <a:xfrm>
          <a:off x="152590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14</xdr:row>
      <xdr:rowOff>219075</xdr:rowOff>
    </xdr:from>
    <xdr:to>
      <xdr:col>71</xdr:col>
      <xdr:colOff>200025</xdr:colOff>
      <xdr:row>24</xdr:row>
      <xdr:rowOff>0</xdr:rowOff>
    </xdr:to>
    <xdr:sp>
      <xdr:nvSpPr>
        <xdr:cNvPr id="57" name="Line 57"/>
        <xdr:cNvSpPr>
          <a:spLocks/>
        </xdr:cNvSpPr>
      </xdr:nvSpPr>
      <xdr:spPr>
        <a:xfrm>
          <a:off x="15259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3</xdr:row>
      <xdr:rowOff>0</xdr:rowOff>
    </xdr:from>
    <xdr:to>
      <xdr:col>77</xdr:col>
      <xdr:colOff>9525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154590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13</xdr:row>
      <xdr:rowOff>219075</xdr:rowOff>
    </xdr:from>
    <xdr:to>
      <xdr:col>77</xdr:col>
      <xdr:colOff>0</xdr:colOff>
      <xdr:row>13</xdr:row>
      <xdr:rowOff>219075</xdr:rowOff>
    </xdr:to>
    <xdr:sp>
      <xdr:nvSpPr>
        <xdr:cNvPr id="59" name="Line 59"/>
        <xdr:cNvSpPr>
          <a:spLocks/>
        </xdr:cNvSpPr>
      </xdr:nvSpPr>
      <xdr:spPr>
        <a:xfrm>
          <a:off x="154590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76</xdr:col>
      <xdr:colOff>85725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154590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3</xdr:row>
      <xdr:rowOff>219075</xdr:rowOff>
    </xdr:from>
    <xdr:to>
      <xdr:col>77</xdr:col>
      <xdr:colOff>200025</xdr:colOff>
      <xdr:row>13</xdr:row>
      <xdr:rowOff>0</xdr:rowOff>
    </xdr:to>
    <xdr:sp>
      <xdr:nvSpPr>
        <xdr:cNvPr id="61" name="Line 61"/>
        <xdr:cNvSpPr>
          <a:spLocks/>
        </xdr:cNvSpPr>
      </xdr:nvSpPr>
      <xdr:spPr>
        <a:xfrm>
          <a:off x="165544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14</xdr:row>
      <xdr:rowOff>219075</xdr:rowOff>
    </xdr:from>
    <xdr:to>
      <xdr:col>77</xdr:col>
      <xdr:colOff>200025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16554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0267950" y="5629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25</xdr:row>
      <xdr:rowOff>9525</xdr:rowOff>
    </xdr:from>
    <xdr:to>
      <xdr:col>59</xdr:col>
      <xdr:colOff>9525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>
          <a:off x="11572875" y="5638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12096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31</xdr:row>
      <xdr:rowOff>76200</xdr:rowOff>
    </xdr:from>
    <xdr:to>
      <xdr:col>2</xdr:col>
      <xdr:colOff>38100</xdr:colOff>
      <xdr:row>32</xdr:row>
      <xdr:rowOff>123825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76225" y="7086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32</xdr:row>
      <xdr:rowOff>219075</xdr:rowOff>
    </xdr:from>
    <xdr:to>
      <xdr:col>5</xdr:col>
      <xdr:colOff>200025</xdr:colOff>
      <xdr:row>42</xdr:row>
      <xdr:rowOff>19050</xdr:rowOff>
    </xdr:to>
    <xdr:sp>
      <xdr:nvSpPr>
        <xdr:cNvPr id="67" name="Line 67"/>
        <xdr:cNvSpPr>
          <a:spLocks/>
        </xdr:cNvSpPr>
      </xdr:nvSpPr>
      <xdr:spPr>
        <a:xfrm>
          <a:off x="1009650" y="7448550"/>
          <a:ext cx="0" cy="20097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44</xdr:row>
      <xdr:rowOff>0</xdr:rowOff>
    </xdr:from>
    <xdr:to>
      <xdr:col>5</xdr:col>
      <xdr:colOff>219075</xdr:colOff>
      <xdr:row>53</xdr:row>
      <xdr:rowOff>9525</xdr:rowOff>
    </xdr:to>
    <xdr:sp>
      <xdr:nvSpPr>
        <xdr:cNvPr id="68" name="Line 68"/>
        <xdr:cNvSpPr>
          <a:spLocks/>
        </xdr:cNvSpPr>
      </xdr:nvSpPr>
      <xdr:spPr>
        <a:xfrm>
          <a:off x="1028700" y="9896475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43</xdr:row>
      <xdr:rowOff>0</xdr:rowOff>
    </xdr:from>
    <xdr:to>
      <xdr:col>10</xdr:col>
      <xdr:colOff>85725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12096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9525</xdr:rowOff>
    </xdr:from>
    <xdr:to>
      <xdr:col>11</xdr:col>
      <xdr:colOff>9525</xdr:colOff>
      <xdr:row>54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2096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32</xdr:row>
      <xdr:rowOff>0</xdr:rowOff>
    </xdr:from>
    <xdr:to>
      <xdr:col>17</xdr:col>
      <xdr:colOff>9525</xdr:colOff>
      <xdr:row>32</xdr:row>
      <xdr:rowOff>0</xdr:rowOff>
    </xdr:to>
    <xdr:sp>
      <xdr:nvSpPr>
        <xdr:cNvPr id="71" name="Line 71"/>
        <xdr:cNvSpPr>
          <a:spLocks/>
        </xdr:cNvSpPr>
      </xdr:nvSpPr>
      <xdr:spPr>
        <a:xfrm>
          <a:off x="25050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42</xdr:row>
      <xdr:rowOff>219075</xdr:rowOff>
    </xdr:from>
    <xdr:to>
      <xdr:col>17</xdr:col>
      <xdr:colOff>0</xdr:colOff>
      <xdr:row>42</xdr:row>
      <xdr:rowOff>219075</xdr:rowOff>
    </xdr:to>
    <xdr:sp>
      <xdr:nvSpPr>
        <xdr:cNvPr id="72" name="Line 72"/>
        <xdr:cNvSpPr>
          <a:spLocks/>
        </xdr:cNvSpPr>
      </xdr:nvSpPr>
      <xdr:spPr>
        <a:xfrm>
          <a:off x="25050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16</xdr:col>
      <xdr:colOff>85725</xdr:colOff>
      <xdr:row>54</xdr:row>
      <xdr:rowOff>0</xdr:rowOff>
    </xdr:to>
    <xdr:sp>
      <xdr:nvSpPr>
        <xdr:cNvPr id="73" name="Line 73"/>
        <xdr:cNvSpPr>
          <a:spLocks/>
        </xdr:cNvSpPr>
      </xdr:nvSpPr>
      <xdr:spPr>
        <a:xfrm>
          <a:off x="25050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32</xdr:row>
      <xdr:rowOff>219075</xdr:rowOff>
    </xdr:from>
    <xdr:to>
      <xdr:col>11</xdr:col>
      <xdr:colOff>200025</xdr:colOff>
      <xdr:row>41</xdr:row>
      <xdr:rowOff>219075</xdr:rowOff>
    </xdr:to>
    <xdr:sp>
      <xdr:nvSpPr>
        <xdr:cNvPr id="74" name="Line 74"/>
        <xdr:cNvSpPr>
          <a:spLocks/>
        </xdr:cNvSpPr>
      </xdr:nvSpPr>
      <xdr:spPr>
        <a:xfrm>
          <a:off x="23050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43</xdr:row>
      <xdr:rowOff>219075</xdr:rowOff>
    </xdr:from>
    <xdr:to>
      <xdr:col>11</xdr:col>
      <xdr:colOff>200025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>
          <a:off x="23050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32</xdr:row>
      <xdr:rowOff>219075</xdr:rowOff>
    </xdr:from>
    <xdr:to>
      <xdr:col>17</xdr:col>
      <xdr:colOff>200025</xdr:colOff>
      <xdr:row>42</xdr:row>
      <xdr:rowOff>0</xdr:rowOff>
    </xdr:to>
    <xdr:sp>
      <xdr:nvSpPr>
        <xdr:cNvPr id="76" name="Line 76"/>
        <xdr:cNvSpPr>
          <a:spLocks/>
        </xdr:cNvSpPr>
      </xdr:nvSpPr>
      <xdr:spPr>
        <a:xfrm>
          <a:off x="36004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43</xdr:row>
      <xdr:rowOff>219075</xdr:rowOff>
    </xdr:from>
    <xdr:to>
      <xdr:col>17</xdr:col>
      <xdr:colOff>200025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>
          <a:off x="36004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42</xdr:row>
      <xdr:rowOff>66675</xdr:rowOff>
    </xdr:from>
    <xdr:to>
      <xdr:col>2</xdr:col>
      <xdr:colOff>47625</xdr:colOff>
      <xdr:row>43</xdr:row>
      <xdr:rowOff>104775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85750" y="9505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53</xdr:row>
      <xdr:rowOff>76200</xdr:rowOff>
    </xdr:from>
    <xdr:to>
      <xdr:col>2</xdr:col>
      <xdr:colOff>38100</xdr:colOff>
      <xdr:row>54</xdr:row>
      <xdr:rowOff>123825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76225" y="11963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0" name="Line 80"/>
        <xdr:cNvSpPr>
          <a:spLocks/>
        </xdr:cNvSpPr>
      </xdr:nvSpPr>
      <xdr:spPr>
        <a:xfrm>
          <a:off x="38004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43</xdr:row>
      <xdr:rowOff>0</xdr:rowOff>
    </xdr:from>
    <xdr:to>
      <xdr:col>22</xdr:col>
      <xdr:colOff>85725</xdr:colOff>
      <xdr:row>43</xdr:row>
      <xdr:rowOff>0</xdr:rowOff>
    </xdr:to>
    <xdr:sp>
      <xdr:nvSpPr>
        <xdr:cNvPr id="81" name="Line 81"/>
        <xdr:cNvSpPr>
          <a:spLocks/>
        </xdr:cNvSpPr>
      </xdr:nvSpPr>
      <xdr:spPr>
        <a:xfrm>
          <a:off x="38004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9525</xdr:rowOff>
    </xdr:from>
    <xdr:to>
      <xdr:col>23</xdr:col>
      <xdr:colOff>9525</xdr:colOff>
      <xdr:row>54</xdr:row>
      <xdr:rowOff>9525</xdr:rowOff>
    </xdr:to>
    <xdr:sp>
      <xdr:nvSpPr>
        <xdr:cNvPr id="82" name="Line 82"/>
        <xdr:cNvSpPr>
          <a:spLocks/>
        </xdr:cNvSpPr>
      </xdr:nvSpPr>
      <xdr:spPr>
        <a:xfrm>
          <a:off x="38004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32</xdr:row>
      <xdr:rowOff>0</xdr:rowOff>
    </xdr:from>
    <xdr:to>
      <xdr:col>29</xdr:col>
      <xdr:colOff>9525</xdr:colOff>
      <xdr:row>32</xdr:row>
      <xdr:rowOff>0</xdr:rowOff>
    </xdr:to>
    <xdr:sp>
      <xdr:nvSpPr>
        <xdr:cNvPr id="83" name="Line 83"/>
        <xdr:cNvSpPr>
          <a:spLocks/>
        </xdr:cNvSpPr>
      </xdr:nvSpPr>
      <xdr:spPr>
        <a:xfrm>
          <a:off x="50958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42</xdr:row>
      <xdr:rowOff>219075</xdr:rowOff>
    </xdr:from>
    <xdr:to>
      <xdr:col>29</xdr:col>
      <xdr:colOff>0</xdr:colOff>
      <xdr:row>42</xdr:row>
      <xdr:rowOff>219075</xdr:rowOff>
    </xdr:to>
    <xdr:sp>
      <xdr:nvSpPr>
        <xdr:cNvPr id="84" name="Line 84"/>
        <xdr:cNvSpPr>
          <a:spLocks/>
        </xdr:cNvSpPr>
      </xdr:nvSpPr>
      <xdr:spPr>
        <a:xfrm>
          <a:off x="50958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28</xdr:col>
      <xdr:colOff>85725</xdr:colOff>
      <xdr:row>54</xdr:row>
      <xdr:rowOff>0</xdr:rowOff>
    </xdr:to>
    <xdr:sp>
      <xdr:nvSpPr>
        <xdr:cNvPr id="85" name="Line 85"/>
        <xdr:cNvSpPr>
          <a:spLocks/>
        </xdr:cNvSpPr>
      </xdr:nvSpPr>
      <xdr:spPr>
        <a:xfrm>
          <a:off x="50958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32</xdr:row>
      <xdr:rowOff>219075</xdr:rowOff>
    </xdr:from>
    <xdr:to>
      <xdr:col>23</xdr:col>
      <xdr:colOff>200025</xdr:colOff>
      <xdr:row>41</xdr:row>
      <xdr:rowOff>219075</xdr:rowOff>
    </xdr:to>
    <xdr:sp>
      <xdr:nvSpPr>
        <xdr:cNvPr id="86" name="Line 86"/>
        <xdr:cNvSpPr>
          <a:spLocks/>
        </xdr:cNvSpPr>
      </xdr:nvSpPr>
      <xdr:spPr>
        <a:xfrm>
          <a:off x="48958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43</xdr:row>
      <xdr:rowOff>219075</xdr:rowOff>
    </xdr:from>
    <xdr:to>
      <xdr:col>23</xdr:col>
      <xdr:colOff>200025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>
          <a:off x="48958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32</xdr:row>
      <xdr:rowOff>219075</xdr:rowOff>
    </xdr:from>
    <xdr:to>
      <xdr:col>29</xdr:col>
      <xdr:colOff>200025</xdr:colOff>
      <xdr:row>42</xdr:row>
      <xdr:rowOff>0</xdr:rowOff>
    </xdr:to>
    <xdr:sp>
      <xdr:nvSpPr>
        <xdr:cNvPr id="88" name="Line 88"/>
        <xdr:cNvSpPr>
          <a:spLocks/>
        </xdr:cNvSpPr>
      </xdr:nvSpPr>
      <xdr:spPr>
        <a:xfrm>
          <a:off x="61912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43</xdr:row>
      <xdr:rowOff>219075</xdr:rowOff>
    </xdr:from>
    <xdr:to>
      <xdr:col>29</xdr:col>
      <xdr:colOff>200025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>
          <a:off x="61912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90" name="Line 90"/>
        <xdr:cNvSpPr>
          <a:spLocks/>
        </xdr:cNvSpPr>
      </xdr:nvSpPr>
      <xdr:spPr>
        <a:xfrm>
          <a:off x="63912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43</xdr:row>
      <xdr:rowOff>0</xdr:rowOff>
    </xdr:from>
    <xdr:to>
      <xdr:col>34</xdr:col>
      <xdr:colOff>85725</xdr:colOff>
      <xdr:row>43</xdr:row>
      <xdr:rowOff>0</xdr:rowOff>
    </xdr:to>
    <xdr:sp>
      <xdr:nvSpPr>
        <xdr:cNvPr id="91" name="Line 91"/>
        <xdr:cNvSpPr>
          <a:spLocks/>
        </xdr:cNvSpPr>
      </xdr:nvSpPr>
      <xdr:spPr>
        <a:xfrm>
          <a:off x="63912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9525</xdr:rowOff>
    </xdr:from>
    <xdr:to>
      <xdr:col>35</xdr:col>
      <xdr:colOff>9525</xdr:colOff>
      <xdr:row>54</xdr:row>
      <xdr:rowOff>9525</xdr:rowOff>
    </xdr:to>
    <xdr:sp>
      <xdr:nvSpPr>
        <xdr:cNvPr id="92" name="Line 92"/>
        <xdr:cNvSpPr>
          <a:spLocks/>
        </xdr:cNvSpPr>
      </xdr:nvSpPr>
      <xdr:spPr>
        <a:xfrm>
          <a:off x="63912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32</xdr:row>
      <xdr:rowOff>0</xdr:rowOff>
    </xdr:from>
    <xdr:to>
      <xdr:col>41</xdr:col>
      <xdr:colOff>9525</xdr:colOff>
      <xdr:row>32</xdr:row>
      <xdr:rowOff>0</xdr:rowOff>
    </xdr:to>
    <xdr:sp>
      <xdr:nvSpPr>
        <xdr:cNvPr id="93" name="Line 93"/>
        <xdr:cNvSpPr>
          <a:spLocks/>
        </xdr:cNvSpPr>
      </xdr:nvSpPr>
      <xdr:spPr>
        <a:xfrm>
          <a:off x="76866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42</xdr:row>
      <xdr:rowOff>219075</xdr:rowOff>
    </xdr:from>
    <xdr:to>
      <xdr:col>41</xdr:col>
      <xdr:colOff>0</xdr:colOff>
      <xdr:row>42</xdr:row>
      <xdr:rowOff>219075</xdr:rowOff>
    </xdr:to>
    <xdr:sp>
      <xdr:nvSpPr>
        <xdr:cNvPr id="94" name="Line 94"/>
        <xdr:cNvSpPr>
          <a:spLocks/>
        </xdr:cNvSpPr>
      </xdr:nvSpPr>
      <xdr:spPr>
        <a:xfrm>
          <a:off x="76866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54</xdr:row>
      <xdr:rowOff>0</xdr:rowOff>
    </xdr:from>
    <xdr:to>
      <xdr:col>40</xdr:col>
      <xdr:colOff>85725</xdr:colOff>
      <xdr:row>54</xdr:row>
      <xdr:rowOff>0</xdr:rowOff>
    </xdr:to>
    <xdr:sp>
      <xdr:nvSpPr>
        <xdr:cNvPr id="95" name="Line 95"/>
        <xdr:cNvSpPr>
          <a:spLocks/>
        </xdr:cNvSpPr>
      </xdr:nvSpPr>
      <xdr:spPr>
        <a:xfrm>
          <a:off x="76866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32</xdr:row>
      <xdr:rowOff>219075</xdr:rowOff>
    </xdr:from>
    <xdr:to>
      <xdr:col>35</xdr:col>
      <xdr:colOff>200025</xdr:colOff>
      <xdr:row>41</xdr:row>
      <xdr:rowOff>219075</xdr:rowOff>
    </xdr:to>
    <xdr:sp>
      <xdr:nvSpPr>
        <xdr:cNvPr id="96" name="Line 96"/>
        <xdr:cNvSpPr>
          <a:spLocks/>
        </xdr:cNvSpPr>
      </xdr:nvSpPr>
      <xdr:spPr>
        <a:xfrm>
          <a:off x="74866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43</xdr:row>
      <xdr:rowOff>219075</xdr:rowOff>
    </xdr:from>
    <xdr:to>
      <xdr:col>35</xdr:col>
      <xdr:colOff>200025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>
          <a:off x="74866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32</xdr:row>
      <xdr:rowOff>219075</xdr:rowOff>
    </xdr:from>
    <xdr:to>
      <xdr:col>41</xdr:col>
      <xdr:colOff>200025</xdr:colOff>
      <xdr:row>42</xdr:row>
      <xdr:rowOff>0</xdr:rowOff>
    </xdr:to>
    <xdr:sp>
      <xdr:nvSpPr>
        <xdr:cNvPr id="98" name="Line 98"/>
        <xdr:cNvSpPr>
          <a:spLocks/>
        </xdr:cNvSpPr>
      </xdr:nvSpPr>
      <xdr:spPr>
        <a:xfrm>
          <a:off x="87820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43</xdr:row>
      <xdr:rowOff>219075</xdr:rowOff>
    </xdr:from>
    <xdr:to>
      <xdr:col>41</xdr:col>
      <xdr:colOff>200025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>
          <a:off x="87820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32</xdr:row>
      <xdr:rowOff>0</xdr:rowOff>
    </xdr:from>
    <xdr:to>
      <xdr:col>47</xdr:col>
      <xdr:colOff>0</xdr:colOff>
      <xdr:row>32</xdr:row>
      <xdr:rowOff>0</xdr:rowOff>
    </xdr:to>
    <xdr:sp>
      <xdr:nvSpPr>
        <xdr:cNvPr id="100" name="Line 100"/>
        <xdr:cNvSpPr>
          <a:spLocks/>
        </xdr:cNvSpPr>
      </xdr:nvSpPr>
      <xdr:spPr>
        <a:xfrm>
          <a:off x="89820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43</xdr:row>
      <xdr:rowOff>0</xdr:rowOff>
    </xdr:from>
    <xdr:to>
      <xdr:col>46</xdr:col>
      <xdr:colOff>85725</xdr:colOff>
      <xdr:row>43</xdr:row>
      <xdr:rowOff>0</xdr:rowOff>
    </xdr:to>
    <xdr:sp>
      <xdr:nvSpPr>
        <xdr:cNvPr id="101" name="Line 101"/>
        <xdr:cNvSpPr>
          <a:spLocks/>
        </xdr:cNvSpPr>
      </xdr:nvSpPr>
      <xdr:spPr>
        <a:xfrm>
          <a:off x="8982075" y="96678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54</xdr:row>
      <xdr:rowOff>9525</xdr:rowOff>
    </xdr:from>
    <xdr:to>
      <xdr:col>47</xdr:col>
      <xdr:colOff>9525</xdr:colOff>
      <xdr:row>54</xdr:row>
      <xdr:rowOff>9525</xdr:rowOff>
    </xdr:to>
    <xdr:sp>
      <xdr:nvSpPr>
        <xdr:cNvPr id="102" name="Line 102"/>
        <xdr:cNvSpPr>
          <a:spLocks/>
        </xdr:cNvSpPr>
      </xdr:nvSpPr>
      <xdr:spPr>
        <a:xfrm>
          <a:off x="89820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32</xdr:row>
      <xdr:rowOff>0</xdr:rowOff>
    </xdr:from>
    <xdr:to>
      <xdr:col>53</xdr:col>
      <xdr:colOff>9525</xdr:colOff>
      <xdr:row>32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2774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42</xdr:row>
      <xdr:rowOff>219075</xdr:rowOff>
    </xdr:from>
    <xdr:to>
      <xdr:col>53</xdr:col>
      <xdr:colOff>0</xdr:colOff>
      <xdr:row>42</xdr:row>
      <xdr:rowOff>219075</xdr:rowOff>
    </xdr:to>
    <xdr:sp>
      <xdr:nvSpPr>
        <xdr:cNvPr id="104" name="Line 104"/>
        <xdr:cNvSpPr>
          <a:spLocks/>
        </xdr:cNvSpPr>
      </xdr:nvSpPr>
      <xdr:spPr>
        <a:xfrm>
          <a:off x="102774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32</xdr:row>
      <xdr:rowOff>219075</xdr:rowOff>
    </xdr:from>
    <xdr:to>
      <xdr:col>47</xdr:col>
      <xdr:colOff>200025</xdr:colOff>
      <xdr:row>41</xdr:row>
      <xdr:rowOff>219075</xdr:rowOff>
    </xdr:to>
    <xdr:sp>
      <xdr:nvSpPr>
        <xdr:cNvPr id="105" name="Line 105"/>
        <xdr:cNvSpPr>
          <a:spLocks/>
        </xdr:cNvSpPr>
      </xdr:nvSpPr>
      <xdr:spPr>
        <a:xfrm>
          <a:off x="10077450" y="7448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43</xdr:row>
      <xdr:rowOff>219075</xdr:rowOff>
    </xdr:from>
    <xdr:to>
      <xdr:col>47</xdr:col>
      <xdr:colOff>200025</xdr:colOff>
      <xdr:row>53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0774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32</xdr:row>
      <xdr:rowOff>219075</xdr:rowOff>
    </xdr:from>
    <xdr:to>
      <xdr:col>53</xdr:col>
      <xdr:colOff>200025</xdr:colOff>
      <xdr:row>42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3728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43</xdr:row>
      <xdr:rowOff>219075</xdr:rowOff>
    </xdr:from>
    <xdr:to>
      <xdr:col>53</xdr:col>
      <xdr:colOff>200025</xdr:colOff>
      <xdr:row>53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3728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32</xdr:row>
      <xdr:rowOff>0</xdr:rowOff>
    </xdr:from>
    <xdr:to>
      <xdr:col>59</xdr:col>
      <xdr:colOff>9525</xdr:colOff>
      <xdr:row>32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5728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42</xdr:row>
      <xdr:rowOff>219075</xdr:rowOff>
    </xdr:from>
    <xdr:to>
      <xdr:col>59</xdr:col>
      <xdr:colOff>0</xdr:colOff>
      <xdr:row>42</xdr:row>
      <xdr:rowOff>219075</xdr:rowOff>
    </xdr:to>
    <xdr:sp>
      <xdr:nvSpPr>
        <xdr:cNvPr id="110" name="Line 110"/>
        <xdr:cNvSpPr>
          <a:spLocks/>
        </xdr:cNvSpPr>
      </xdr:nvSpPr>
      <xdr:spPr>
        <a:xfrm>
          <a:off x="115728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32</xdr:row>
      <xdr:rowOff>219075</xdr:rowOff>
    </xdr:from>
    <xdr:to>
      <xdr:col>59</xdr:col>
      <xdr:colOff>200025</xdr:colOff>
      <xdr:row>42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6682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43</xdr:row>
      <xdr:rowOff>219075</xdr:rowOff>
    </xdr:from>
    <xdr:to>
      <xdr:col>59</xdr:col>
      <xdr:colOff>200025</xdr:colOff>
      <xdr:row>53</xdr:row>
      <xdr:rowOff>0</xdr:rowOff>
    </xdr:to>
    <xdr:sp>
      <xdr:nvSpPr>
        <xdr:cNvPr id="112" name="Line 112"/>
        <xdr:cNvSpPr>
          <a:spLocks/>
        </xdr:cNvSpPr>
      </xdr:nvSpPr>
      <xdr:spPr>
        <a:xfrm>
          <a:off x="126682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32</xdr:row>
      <xdr:rowOff>0</xdr:rowOff>
    </xdr:from>
    <xdr:to>
      <xdr:col>65</xdr:col>
      <xdr:colOff>9525</xdr:colOff>
      <xdr:row>32</xdr:row>
      <xdr:rowOff>0</xdr:rowOff>
    </xdr:to>
    <xdr:sp>
      <xdr:nvSpPr>
        <xdr:cNvPr id="113" name="Line 113"/>
        <xdr:cNvSpPr>
          <a:spLocks/>
        </xdr:cNvSpPr>
      </xdr:nvSpPr>
      <xdr:spPr>
        <a:xfrm>
          <a:off x="128682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42</xdr:row>
      <xdr:rowOff>219075</xdr:rowOff>
    </xdr:from>
    <xdr:to>
      <xdr:col>65</xdr:col>
      <xdr:colOff>0</xdr:colOff>
      <xdr:row>42</xdr:row>
      <xdr:rowOff>219075</xdr:rowOff>
    </xdr:to>
    <xdr:sp>
      <xdr:nvSpPr>
        <xdr:cNvPr id="114" name="Line 114"/>
        <xdr:cNvSpPr>
          <a:spLocks/>
        </xdr:cNvSpPr>
      </xdr:nvSpPr>
      <xdr:spPr>
        <a:xfrm>
          <a:off x="128682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64</xdr:col>
      <xdr:colOff>85725</xdr:colOff>
      <xdr:row>54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28682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32</xdr:row>
      <xdr:rowOff>219075</xdr:rowOff>
    </xdr:from>
    <xdr:to>
      <xdr:col>65</xdr:col>
      <xdr:colOff>200025</xdr:colOff>
      <xdr:row>42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9636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43</xdr:row>
      <xdr:rowOff>219075</xdr:rowOff>
    </xdr:from>
    <xdr:to>
      <xdr:col>65</xdr:col>
      <xdr:colOff>200025</xdr:colOff>
      <xdr:row>53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9636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32</xdr:row>
      <xdr:rowOff>0</xdr:rowOff>
    </xdr:from>
    <xdr:to>
      <xdr:col>71</xdr:col>
      <xdr:colOff>9525</xdr:colOff>
      <xdr:row>32</xdr:row>
      <xdr:rowOff>0</xdr:rowOff>
    </xdr:to>
    <xdr:sp>
      <xdr:nvSpPr>
        <xdr:cNvPr id="118" name="Line 118"/>
        <xdr:cNvSpPr>
          <a:spLocks/>
        </xdr:cNvSpPr>
      </xdr:nvSpPr>
      <xdr:spPr>
        <a:xfrm>
          <a:off x="141636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42</xdr:row>
      <xdr:rowOff>219075</xdr:rowOff>
    </xdr:from>
    <xdr:to>
      <xdr:col>71</xdr:col>
      <xdr:colOff>0</xdr:colOff>
      <xdr:row>42</xdr:row>
      <xdr:rowOff>219075</xdr:rowOff>
    </xdr:to>
    <xdr:sp>
      <xdr:nvSpPr>
        <xdr:cNvPr id="119" name="Line 119"/>
        <xdr:cNvSpPr>
          <a:spLocks/>
        </xdr:cNvSpPr>
      </xdr:nvSpPr>
      <xdr:spPr>
        <a:xfrm>
          <a:off x="141636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54</xdr:row>
      <xdr:rowOff>0</xdr:rowOff>
    </xdr:from>
    <xdr:to>
      <xdr:col>70</xdr:col>
      <xdr:colOff>85725</xdr:colOff>
      <xdr:row>54</xdr:row>
      <xdr:rowOff>0</xdr:rowOff>
    </xdr:to>
    <xdr:sp>
      <xdr:nvSpPr>
        <xdr:cNvPr id="120" name="Line 120"/>
        <xdr:cNvSpPr>
          <a:spLocks/>
        </xdr:cNvSpPr>
      </xdr:nvSpPr>
      <xdr:spPr>
        <a:xfrm>
          <a:off x="141636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32</xdr:row>
      <xdr:rowOff>219075</xdr:rowOff>
    </xdr:from>
    <xdr:to>
      <xdr:col>71</xdr:col>
      <xdr:colOff>200025</xdr:colOff>
      <xdr:row>42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2590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43</xdr:row>
      <xdr:rowOff>219075</xdr:rowOff>
    </xdr:from>
    <xdr:to>
      <xdr:col>71</xdr:col>
      <xdr:colOff>200025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2590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32</xdr:row>
      <xdr:rowOff>0</xdr:rowOff>
    </xdr:from>
    <xdr:to>
      <xdr:col>77</xdr:col>
      <xdr:colOff>9525</xdr:colOff>
      <xdr:row>32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459075" y="7229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42</xdr:row>
      <xdr:rowOff>219075</xdr:rowOff>
    </xdr:from>
    <xdr:to>
      <xdr:col>77</xdr:col>
      <xdr:colOff>0</xdr:colOff>
      <xdr:row>42</xdr:row>
      <xdr:rowOff>219075</xdr:rowOff>
    </xdr:to>
    <xdr:sp>
      <xdr:nvSpPr>
        <xdr:cNvPr id="124" name="Line 124"/>
        <xdr:cNvSpPr>
          <a:spLocks/>
        </xdr:cNvSpPr>
      </xdr:nvSpPr>
      <xdr:spPr>
        <a:xfrm>
          <a:off x="15459075" y="9658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54</xdr:row>
      <xdr:rowOff>0</xdr:rowOff>
    </xdr:from>
    <xdr:to>
      <xdr:col>76</xdr:col>
      <xdr:colOff>85725</xdr:colOff>
      <xdr:row>54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459075" y="12106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32</xdr:row>
      <xdr:rowOff>219075</xdr:rowOff>
    </xdr:from>
    <xdr:to>
      <xdr:col>77</xdr:col>
      <xdr:colOff>200025</xdr:colOff>
      <xdr:row>42</xdr:row>
      <xdr:rowOff>0</xdr:rowOff>
    </xdr:to>
    <xdr:sp>
      <xdr:nvSpPr>
        <xdr:cNvPr id="126" name="Line 126"/>
        <xdr:cNvSpPr>
          <a:spLocks/>
        </xdr:cNvSpPr>
      </xdr:nvSpPr>
      <xdr:spPr>
        <a:xfrm>
          <a:off x="16554450" y="7448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43</xdr:row>
      <xdr:rowOff>219075</xdr:rowOff>
    </xdr:from>
    <xdr:to>
      <xdr:col>77</xdr:col>
      <xdr:colOff>200025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>
          <a:off x="16554450" y="9886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54</xdr:row>
      <xdr:rowOff>0</xdr:rowOff>
    </xdr:from>
    <xdr:to>
      <xdr:col>53</xdr:col>
      <xdr:colOff>0</xdr:colOff>
      <xdr:row>54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0267950" y="121062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54</xdr:row>
      <xdr:rowOff>9525</xdr:rowOff>
    </xdr:from>
    <xdr:to>
      <xdr:col>59</xdr:col>
      <xdr:colOff>9525</xdr:colOff>
      <xdr:row>54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11572875" y="121158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30" name="Line 130"/>
        <xdr:cNvSpPr>
          <a:spLocks/>
        </xdr:cNvSpPr>
      </xdr:nvSpPr>
      <xdr:spPr>
        <a:xfrm>
          <a:off x="1209675" y="7229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2</xdr:col>
      <xdr:colOff>38100</xdr:colOff>
      <xdr:row>3</xdr:row>
      <xdr:rowOff>123825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76225" y="6096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H3
</a:t>
          </a:r>
        </a:p>
      </xdr:txBody>
    </xdr:sp>
    <xdr:clientData/>
  </xdr:twoCellAnchor>
  <xdr:twoCellAnchor>
    <xdr:from>
      <xdr:col>5</xdr:col>
      <xdr:colOff>200025</xdr:colOff>
      <xdr:row>3</xdr:row>
      <xdr:rowOff>219075</xdr:rowOff>
    </xdr:from>
    <xdr:to>
      <xdr:col>5</xdr:col>
      <xdr:colOff>200025</xdr:colOff>
      <xdr:row>13</xdr:row>
      <xdr:rowOff>19050</xdr:rowOff>
    </xdr:to>
    <xdr:sp>
      <xdr:nvSpPr>
        <xdr:cNvPr id="2" name="Line 11"/>
        <xdr:cNvSpPr>
          <a:spLocks/>
        </xdr:cNvSpPr>
      </xdr:nvSpPr>
      <xdr:spPr>
        <a:xfrm>
          <a:off x="1009650" y="971550"/>
          <a:ext cx="0" cy="2009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0</xdr:rowOff>
    </xdr:from>
    <xdr:to>
      <xdr:col>5</xdr:col>
      <xdr:colOff>219075</xdr:colOff>
      <xdr:row>24</xdr:row>
      <xdr:rowOff>9525</xdr:rowOff>
    </xdr:to>
    <xdr:sp>
      <xdr:nvSpPr>
        <xdr:cNvPr id="3" name="Line 13"/>
        <xdr:cNvSpPr>
          <a:spLocks/>
        </xdr:cNvSpPr>
      </xdr:nvSpPr>
      <xdr:spPr>
        <a:xfrm>
          <a:off x="1028700" y="3419475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15"/>
        <xdr:cNvSpPr>
          <a:spLocks/>
        </xdr:cNvSpPr>
      </xdr:nvSpPr>
      <xdr:spPr>
        <a:xfrm>
          <a:off x="1209675" y="7524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10</xdr:col>
      <xdr:colOff>85725</xdr:colOff>
      <xdr:row>14</xdr:row>
      <xdr:rowOff>0</xdr:rowOff>
    </xdr:to>
    <xdr:sp>
      <xdr:nvSpPr>
        <xdr:cNvPr id="5" name="Line 16"/>
        <xdr:cNvSpPr>
          <a:spLocks/>
        </xdr:cNvSpPr>
      </xdr:nvSpPr>
      <xdr:spPr>
        <a:xfrm>
          <a:off x="1209675" y="31908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11</xdr:col>
      <xdr:colOff>9525</xdr:colOff>
      <xdr:row>25</xdr:row>
      <xdr:rowOff>9525</xdr:rowOff>
    </xdr:to>
    <xdr:sp>
      <xdr:nvSpPr>
        <xdr:cNvPr id="6" name="Line 17"/>
        <xdr:cNvSpPr>
          <a:spLocks/>
        </xdr:cNvSpPr>
      </xdr:nvSpPr>
      <xdr:spPr>
        <a:xfrm>
          <a:off x="1209675" y="5638800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3</xdr:row>
      <xdr:rowOff>0</xdr:rowOff>
    </xdr:from>
    <xdr:to>
      <xdr:col>17</xdr:col>
      <xdr:colOff>9525</xdr:colOff>
      <xdr:row>3</xdr:row>
      <xdr:rowOff>0</xdr:rowOff>
    </xdr:to>
    <xdr:sp>
      <xdr:nvSpPr>
        <xdr:cNvPr id="7" name="Line 18"/>
        <xdr:cNvSpPr>
          <a:spLocks/>
        </xdr:cNvSpPr>
      </xdr:nvSpPr>
      <xdr:spPr>
        <a:xfrm>
          <a:off x="2505075" y="7524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13</xdr:row>
      <xdr:rowOff>219075</xdr:rowOff>
    </xdr:from>
    <xdr:to>
      <xdr:col>17</xdr:col>
      <xdr:colOff>0</xdr:colOff>
      <xdr:row>13</xdr:row>
      <xdr:rowOff>219075</xdr:rowOff>
    </xdr:to>
    <xdr:sp>
      <xdr:nvSpPr>
        <xdr:cNvPr id="8" name="Line 19"/>
        <xdr:cNvSpPr>
          <a:spLocks/>
        </xdr:cNvSpPr>
      </xdr:nvSpPr>
      <xdr:spPr>
        <a:xfrm>
          <a:off x="2505075" y="31813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16</xdr:col>
      <xdr:colOff>85725</xdr:colOff>
      <xdr:row>25</xdr:row>
      <xdr:rowOff>0</xdr:rowOff>
    </xdr:to>
    <xdr:sp>
      <xdr:nvSpPr>
        <xdr:cNvPr id="9" name="Line 20"/>
        <xdr:cNvSpPr>
          <a:spLocks/>
        </xdr:cNvSpPr>
      </xdr:nvSpPr>
      <xdr:spPr>
        <a:xfrm>
          <a:off x="2505075" y="56292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</xdr:row>
      <xdr:rowOff>219075</xdr:rowOff>
    </xdr:from>
    <xdr:to>
      <xdr:col>11</xdr:col>
      <xdr:colOff>200025</xdr:colOff>
      <xdr:row>12</xdr:row>
      <xdr:rowOff>219075</xdr:rowOff>
    </xdr:to>
    <xdr:sp>
      <xdr:nvSpPr>
        <xdr:cNvPr id="10" name="Line 21"/>
        <xdr:cNvSpPr>
          <a:spLocks/>
        </xdr:cNvSpPr>
      </xdr:nvSpPr>
      <xdr:spPr>
        <a:xfrm>
          <a:off x="2305050" y="971550"/>
          <a:ext cx="0" cy="1981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14</xdr:row>
      <xdr:rowOff>219075</xdr:rowOff>
    </xdr:from>
    <xdr:to>
      <xdr:col>11</xdr:col>
      <xdr:colOff>200025</xdr:colOff>
      <xdr:row>24</xdr:row>
      <xdr:rowOff>0</xdr:rowOff>
    </xdr:to>
    <xdr:sp>
      <xdr:nvSpPr>
        <xdr:cNvPr id="11" name="Line 22"/>
        <xdr:cNvSpPr>
          <a:spLocks/>
        </xdr:cNvSpPr>
      </xdr:nvSpPr>
      <xdr:spPr>
        <a:xfrm>
          <a:off x="23050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</xdr:row>
      <xdr:rowOff>219075</xdr:rowOff>
    </xdr:from>
    <xdr:to>
      <xdr:col>17</xdr:col>
      <xdr:colOff>200025</xdr:colOff>
      <xdr:row>13</xdr:row>
      <xdr:rowOff>0</xdr:rowOff>
    </xdr:to>
    <xdr:sp>
      <xdr:nvSpPr>
        <xdr:cNvPr id="12" name="Line 23"/>
        <xdr:cNvSpPr>
          <a:spLocks/>
        </xdr:cNvSpPr>
      </xdr:nvSpPr>
      <xdr:spPr>
        <a:xfrm>
          <a:off x="3600450" y="971550"/>
          <a:ext cx="0" cy="1990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14</xdr:row>
      <xdr:rowOff>219075</xdr:rowOff>
    </xdr:from>
    <xdr:to>
      <xdr:col>17</xdr:col>
      <xdr:colOff>200025</xdr:colOff>
      <xdr:row>24</xdr:row>
      <xdr:rowOff>0</xdr:rowOff>
    </xdr:to>
    <xdr:sp>
      <xdr:nvSpPr>
        <xdr:cNvPr id="13" name="Line 24"/>
        <xdr:cNvSpPr>
          <a:spLocks/>
        </xdr:cNvSpPr>
      </xdr:nvSpPr>
      <xdr:spPr>
        <a:xfrm>
          <a:off x="36004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66675</xdr:rowOff>
    </xdr:from>
    <xdr:to>
      <xdr:col>2</xdr:col>
      <xdr:colOff>47625</xdr:colOff>
      <xdr:row>14</xdr:row>
      <xdr:rowOff>104775</xdr:rowOff>
    </xdr:to>
    <xdr:sp>
      <xdr:nvSpPr>
        <xdr:cNvPr id="14" name="TextBox 46"/>
        <xdr:cNvSpPr txBox="1">
          <a:spLocks noChangeArrowheads="1"/>
        </xdr:cNvSpPr>
      </xdr:nvSpPr>
      <xdr:spPr>
        <a:xfrm>
          <a:off x="285750" y="302895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H2
</a:t>
          </a:r>
        </a:p>
      </xdr:txBody>
    </xdr:sp>
    <xdr:clientData/>
  </xdr:twoCellAnchor>
  <xdr:twoCellAnchor>
    <xdr:from>
      <xdr:col>1</xdr:col>
      <xdr:colOff>76200</xdr:colOff>
      <xdr:row>24</xdr:row>
      <xdr:rowOff>76200</xdr:rowOff>
    </xdr:from>
    <xdr:to>
      <xdr:col>2</xdr:col>
      <xdr:colOff>38100</xdr:colOff>
      <xdr:row>25</xdr:row>
      <xdr:rowOff>123825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276225" y="5486400"/>
          <a:ext cx="314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H1
</a:t>
          </a:r>
        </a:p>
      </xdr:txBody>
    </xdr:sp>
    <xdr:clientData/>
  </xdr:twoCellAnchor>
  <xdr:twoCellAnchor>
    <xdr:from>
      <xdr:col>17</xdr:col>
      <xdr:colOff>400050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16" name="Line 58"/>
        <xdr:cNvSpPr>
          <a:spLocks/>
        </xdr:cNvSpPr>
      </xdr:nvSpPr>
      <xdr:spPr>
        <a:xfrm>
          <a:off x="3800475" y="7524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14</xdr:row>
      <xdr:rowOff>0</xdr:rowOff>
    </xdr:from>
    <xdr:to>
      <xdr:col>22</xdr:col>
      <xdr:colOff>85725</xdr:colOff>
      <xdr:row>14</xdr:row>
      <xdr:rowOff>0</xdr:rowOff>
    </xdr:to>
    <xdr:sp>
      <xdr:nvSpPr>
        <xdr:cNvPr id="17" name="Line 59"/>
        <xdr:cNvSpPr>
          <a:spLocks/>
        </xdr:cNvSpPr>
      </xdr:nvSpPr>
      <xdr:spPr>
        <a:xfrm>
          <a:off x="3800475" y="31908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</xdr:rowOff>
    </xdr:from>
    <xdr:to>
      <xdr:col>23</xdr:col>
      <xdr:colOff>9525</xdr:colOff>
      <xdr:row>25</xdr:row>
      <xdr:rowOff>9525</xdr:rowOff>
    </xdr:to>
    <xdr:sp>
      <xdr:nvSpPr>
        <xdr:cNvPr id="18" name="Line 60"/>
        <xdr:cNvSpPr>
          <a:spLocks/>
        </xdr:cNvSpPr>
      </xdr:nvSpPr>
      <xdr:spPr>
        <a:xfrm>
          <a:off x="3800475" y="5638800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3</xdr:row>
      <xdr:rowOff>0</xdr:rowOff>
    </xdr:from>
    <xdr:to>
      <xdr:col>29</xdr:col>
      <xdr:colOff>9525</xdr:colOff>
      <xdr:row>3</xdr:row>
      <xdr:rowOff>0</xdr:rowOff>
    </xdr:to>
    <xdr:sp>
      <xdr:nvSpPr>
        <xdr:cNvPr id="19" name="Line 61"/>
        <xdr:cNvSpPr>
          <a:spLocks/>
        </xdr:cNvSpPr>
      </xdr:nvSpPr>
      <xdr:spPr>
        <a:xfrm>
          <a:off x="5095875" y="7524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13</xdr:row>
      <xdr:rowOff>219075</xdr:rowOff>
    </xdr:from>
    <xdr:to>
      <xdr:col>29</xdr:col>
      <xdr:colOff>0</xdr:colOff>
      <xdr:row>13</xdr:row>
      <xdr:rowOff>219075</xdr:rowOff>
    </xdr:to>
    <xdr:sp>
      <xdr:nvSpPr>
        <xdr:cNvPr id="20" name="Line 62"/>
        <xdr:cNvSpPr>
          <a:spLocks/>
        </xdr:cNvSpPr>
      </xdr:nvSpPr>
      <xdr:spPr>
        <a:xfrm>
          <a:off x="5095875" y="31813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28</xdr:col>
      <xdr:colOff>85725</xdr:colOff>
      <xdr:row>25</xdr:row>
      <xdr:rowOff>0</xdr:rowOff>
    </xdr:to>
    <xdr:sp>
      <xdr:nvSpPr>
        <xdr:cNvPr id="21" name="Line 63"/>
        <xdr:cNvSpPr>
          <a:spLocks/>
        </xdr:cNvSpPr>
      </xdr:nvSpPr>
      <xdr:spPr>
        <a:xfrm>
          <a:off x="5095875" y="56292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3</xdr:row>
      <xdr:rowOff>219075</xdr:rowOff>
    </xdr:from>
    <xdr:to>
      <xdr:col>23</xdr:col>
      <xdr:colOff>200025</xdr:colOff>
      <xdr:row>12</xdr:row>
      <xdr:rowOff>219075</xdr:rowOff>
    </xdr:to>
    <xdr:sp>
      <xdr:nvSpPr>
        <xdr:cNvPr id="22" name="Line 64"/>
        <xdr:cNvSpPr>
          <a:spLocks/>
        </xdr:cNvSpPr>
      </xdr:nvSpPr>
      <xdr:spPr>
        <a:xfrm>
          <a:off x="48958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14</xdr:row>
      <xdr:rowOff>219075</xdr:rowOff>
    </xdr:from>
    <xdr:to>
      <xdr:col>23</xdr:col>
      <xdr:colOff>200025</xdr:colOff>
      <xdr:row>24</xdr:row>
      <xdr:rowOff>0</xdr:rowOff>
    </xdr:to>
    <xdr:sp>
      <xdr:nvSpPr>
        <xdr:cNvPr id="23" name="Line 65"/>
        <xdr:cNvSpPr>
          <a:spLocks/>
        </xdr:cNvSpPr>
      </xdr:nvSpPr>
      <xdr:spPr>
        <a:xfrm>
          <a:off x="48958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3</xdr:row>
      <xdr:rowOff>219075</xdr:rowOff>
    </xdr:from>
    <xdr:to>
      <xdr:col>29</xdr:col>
      <xdr:colOff>200025</xdr:colOff>
      <xdr:row>13</xdr:row>
      <xdr:rowOff>0</xdr:rowOff>
    </xdr:to>
    <xdr:sp>
      <xdr:nvSpPr>
        <xdr:cNvPr id="24" name="Line 66"/>
        <xdr:cNvSpPr>
          <a:spLocks/>
        </xdr:cNvSpPr>
      </xdr:nvSpPr>
      <xdr:spPr>
        <a:xfrm>
          <a:off x="6191250" y="971550"/>
          <a:ext cx="0" cy="1990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14</xdr:row>
      <xdr:rowOff>219075</xdr:rowOff>
    </xdr:from>
    <xdr:to>
      <xdr:col>29</xdr:col>
      <xdr:colOff>200025</xdr:colOff>
      <xdr:row>24</xdr:row>
      <xdr:rowOff>0</xdr:rowOff>
    </xdr:to>
    <xdr:sp>
      <xdr:nvSpPr>
        <xdr:cNvPr id="25" name="Line 67"/>
        <xdr:cNvSpPr>
          <a:spLocks/>
        </xdr:cNvSpPr>
      </xdr:nvSpPr>
      <xdr:spPr>
        <a:xfrm>
          <a:off x="61912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3</xdr:row>
      <xdr:rowOff>0</xdr:rowOff>
    </xdr:from>
    <xdr:to>
      <xdr:col>35</xdr:col>
      <xdr:colOff>0</xdr:colOff>
      <xdr:row>3</xdr:row>
      <xdr:rowOff>0</xdr:rowOff>
    </xdr:to>
    <xdr:sp>
      <xdr:nvSpPr>
        <xdr:cNvPr id="26" name="Line 88"/>
        <xdr:cNvSpPr>
          <a:spLocks/>
        </xdr:cNvSpPr>
      </xdr:nvSpPr>
      <xdr:spPr>
        <a:xfrm>
          <a:off x="6391275" y="7524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14</xdr:row>
      <xdr:rowOff>0</xdr:rowOff>
    </xdr:from>
    <xdr:to>
      <xdr:col>34</xdr:col>
      <xdr:colOff>85725</xdr:colOff>
      <xdr:row>14</xdr:row>
      <xdr:rowOff>0</xdr:rowOff>
    </xdr:to>
    <xdr:sp>
      <xdr:nvSpPr>
        <xdr:cNvPr id="27" name="Line 89"/>
        <xdr:cNvSpPr>
          <a:spLocks/>
        </xdr:cNvSpPr>
      </xdr:nvSpPr>
      <xdr:spPr>
        <a:xfrm>
          <a:off x="6391275" y="31908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9525</xdr:rowOff>
    </xdr:from>
    <xdr:to>
      <xdr:col>35</xdr:col>
      <xdr:colOff>9525</xdr:colOff>
      <xdr:row>25</xdr:row>
      <xdr:rowOff>9525</xdr:rowOff>
    </xdr:to>
    <xdr:sp>
      <xdr:nvSpPr>
        <xdr:cNvPr id="28" name="Line 90"/>
        <xdr:cNvSpPr>
          <a:spLocks/>
        </xdr:cNvSpPr>
      </xdr:nvSpPr>
      <xdr:spPr>
        <a:xfrm>
          <a:off x="6391275" y="5638800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3</xdr:row>
      <xdr:rowOff>0</xdr:rowOff>
    </xdr:from>
    <xdr:to>
      <xdr:col>41</xdr:col>
      <xdr:colOff>9525</xdr:colOff>
      <xdr:row>3</xdr:row>
      <xdr:rowOff>0</xdr:rowOff>
    </xdr:to>
    <xdr:sp>
      <xdr:nvSpPr>
        <xdr:cNvPr id="29" name="Line 91"/>
        <xdr:cNvSpPr>
          <a:spLocks/>
        </xdr:cNvSpPr>
      </xdr:nvSpPr>
      <xdr:spPr>
        <a:xfrm>
          <a:off x="7686675" y="752475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13</xdr:row>
      <xdr:rowOff>219075</xdr:rowOff>
    </xdr:from>
    <xdr:to>
      <xdr:col>41</xdr:col>
      <xdr:colOff>0</xdr:colOff>
      <xdr:row>13</xdr:row>
      <xdr:rowOff>219075</xdr:rowOff>
    </xdr:to>
    <xdr:sp>
      <xdr:nvSpPr>
        <xdr:cNvPr id="30" name="Line 92"/>
        <xdr:cNvSpPr>
          <a:spLocks/>
        </xdr:cNvSpPr>
      </xdr:nvSpPr>
      <xdr:spPr>
        <a:xfrm>
          <a:off x="7686675" y="31813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40</xdr:col>
      <xdr:colOff>85725</xdr:colOff>
      <xdr:row>25</xdr:row>
      <xdr:rowOff>0</xdr:rowOff>
    </xdr:to>
    <xdr:sp>
      <xdr:nvSpPr>
        <xdr:cNvPr id="31" name="Line 93"/>
        <xdr:cNvSpPr>
          <a:spLocks/>
        </xdr:cNvSpPr>
      </xdr:nvSpPr>
      <xdr:spPr>
        <a:xfrm>
          <a:off x="7686675" y="56292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3</xdr:row>
      <xdr:rowOff>219075</xdr:rowOff>
    </xdr:from>
    <xdr:to>
      <xdr:col>35</xdr:col>
      <xdr:colOff>200025</xdr:colOff>
      <xdr:row>12</xdr:row>
      <xdr:rowOff>219075</xdr:rowOff>
    </xdr:to>
    <xdr:sp>
      <xdr:nvSpPr>
        <xdr:cNvPr id="32" name="Line 94"/>
        <xdr:cNvSpPr>
          <a:spLocks/>
        </xdr:cNvSpPr>
      </xdr:nvSpPr>
      <xdr:spPr>
        <a:xfrm>
          <a:off x="7486650" y="971550"/>
          <a:ext cx="0" cy="1981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14</xdr:row>
      <xdr:rowOff>219075</xdr:rowOff>
    </xdr:from>
    <xdr:to>
      <xdr:col>35</xdr:col>
      <xdr:colOff>200025</xdr:colOff>
      <xdr:row>24</xdr:row>
      <xdr:rowOff>0</xdr:rowOff>
    </xdr:to>
    <xdr:sp>
      <xdr:nvSpPr>
        <xdr:cNvPr id="33" name="Line 95"/>
        <xdr:cNvSpPr>
          <a:spLocks/>
        </xdr:cNvSpPr>
      </xdr:nvSpPr>
      <xdr:spPr>
        <a:xfrm>
          <a:off x="74866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3</xdr:row>
      <xdr:rowOff>219075</xdr:rowOff>
    </xdr:from>
    <xdr:to>
      <xdr:col>41</xdr:col>
      <xdr:colOff>200025</xdr:colOff>
      <xdr:row>13</xdr:row>
      <xdr:rowOff>0</xdr:rowOff>
    </xdr:to>
    <xdr:sp>
      <xdr:nvSpPr>
        <xdr:cNvPr id="34" name="Line 96"/>
        <xdr:cNvSpPr>
          <a:spLocks/>
        </xdr:cNvSpPr>
      </xdr:nvSpPr>
      <xdr:spPr>
        <a:xfrm>
          <a:off x="8782050" y="971550"/>
          <a:ext cx="0" cy="1990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200025</xdr:colOff>
      <xdr:row>14</xdr:row>
      <xdr:rowOff>219075</xdr:rowOff>
    </xdr:from>
    <xdr:to>
      <xdr:col>41</xdr:col>
      <xdr:colOff>200025</xdr:colOff>
      <xdr:row>24</xdr:row>
      <xdr:rowOff>0</xdr:rowOff>
    </xdr:to>
    <xdr:sp>
      <xdr:nvSpPr>
        <xdr:cNvPr id="35" name="Line 97"/>
        <xdr:cNvSpPr>
          <a:spLocks/>
        </xdr:cNvSpPr>
      </xdr:nvSpPr>
      <xdr:spPr>
        <a:xfrm>
          <a:off x="87820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3</xdr:row>
      <xdr:rowOff>0</xdr:rowOff>
    </xdr:from>
    <xdr:to>
      <xdr:col>47</xdr:col>
      <xdr:colOff>0</xdr:colOff>
      <xdr:row>3</xdr:row>
      <xdr:rowOff>0</xdr:rowOff>
    </xdr:to>
    <xdr:sp>
      <xdr:nvSpPr>
        <xdr:cNvPr id="36" name="Line 98"/>
        <xdr:cNvSpPr>
          <a:spLocks/>
        </xdr:cNvSpPr>
      </xdr:nvSpPr>
      <xdr:spPr>
        <a:xfrm>
          <a:off x="8982075" y="752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37" name="Line 99"/>
        <xdr:cNvSpPr>
          <a:spLocks/>
        </xdr:cNvSpPr>
      </xdr:nvSpPr>
      <xdr:spPr>
        <a:xfrm>
          <a:off x="8982075" y="31908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9525</xdr:rowOff>
    </xdr:from>
    <xdr:to>
      <xdr:col>47</xdr:col>
      <xdr:colOff>9525</xdr:colOff>
      <xdr:row>25</xdr:row>
      <xdr:rowOff>9525</xdr:rowOff>
    </xdr:to>
    <xdr:sp>
      <xdr:nvSpPr>
        <xdr:cNvPr id="38" name="Line 100"/>
        <xdr:cNvSpPr>
          <a:spLocks/>
        </xdr:cNvSpPr>
      </xdr:nvSpPr>
      <xdr:spPr>
        <a:xfrm>
          <a:off x="8982075" y="5638800"/>
          <a:ext cx="904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3</xdr:row>
      <xdr:rowOff>0</xdr:rowOff>
    </xdr:from>
    <xdr:to>
      <xdr:col>53</xdr:col>
      <xdr:colOff>9525</xdr:colOff>
      <xdr:row>3</xdr:row>
      <xdr:rowOff>0</xdr:rowOff>
    </xdr:to>
    <xdr:sp>
      <xdr:nvSpPr>
        <xdr:cNvPr id="39" name="Line 101"/>
        <xdr:cNvSpPr>
          <a:spLocks/>
        </xdr:cNvSpPr>
      </xdr:nvSpPr>
      <xdr:spPr>
        <a:xfrm>
          <a:off x="102774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13</xdr:row>
      <xdr:rowOff>219075</xdr:rowOff>
    </xdr:from>
    <xdr:to>
      <xdr:col>53</xdr:col>
      <xdr:colOff>0</xdr:colOff>
      <xdr:row>13</xdr:row>
      <xdr:rowOff>219075</xdr:rowOff>
    </xdr:to>
    <xdr:sp>
      <xdr:nvSpPr>
        <xdr:cNvPr id="40" name="Line 102"/>
        <xdr:cNvSpPr>
          <a:spLocks/>
        </xdr:cNvSpPr>
      </xdr:nvSpPr>
      <xdr:spPr>
        <a:xfrm>
          <a:off x="10277475" y="31813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52</xdr:col>
      <xdr:colOff>85725</xdr:colOff>
      <xdr:row>25</xdr:row>
      <xdr:rowOff>0</xdr:rowOff>
    </xdr:to>
    <xdr:sp>
      <xdr:nvSpPr>
        <xdr:cNvPr id="41" name="Line 103"/>
        <xdr:cNvSpPr>
          <a:spLocks/>
        </xdr:cNvSpPr>
      </xdr:nvSpPr>
      <xdr:spPr>
        <a:xfrm>
          <a:off x="10277475" y="56292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3</xdr:row>
      <xdr:rowOff>219075</xdr:rowOff>
    </xdr:from>
    <xdr:to>
      <xdr:col>47</xdr:col>
      <xdr:colOff>200025</xdr:colOff>
      <xdr:row>12</xdr:row>
      <xdr:rowOff>219075</xdr:rowOff>
    </xdr:to>
    <xdr:sp>
      <xdr:nvSpPr>
        <xdr:cNvPr id="42" name="Line 104"/>
        <xdr:cNvSpPr>
          <a:spLocks/>
        </xdr:cNvSpPr>
      </xdr:nvSpPr>
      <xdr:spPr>
        <a:xfrm>
          <a:off x="10077450" y="971550"/>
          <a:ext cx="0" cy="1981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200025</xdr:colOff>
      <xdr:row>14</xdr:row>
      <xdr:rowOff>219075</xdr:rowOff>
    </xdr:from>
    <xdr:to>
      <xdr:col>47</xdr:col>
      <xdr:colOff>200025</xdr:colOff>
      <xdr:row>24</xdr:row>
      <xdr:rowOff>0</xdr:rowOff>
    </xdr:to>
    <xdr:sp>
      <xdr:nvSpPr>
        <xdr:cNvPr id="43" name="Line 105"/>
        <xdr:cNvSpPr>
          <a:spLocks/>
        </xdr:cNvSpPr>
      </xdr:nvSpPr>
      <xdr:spPr>
        <a:xfrm>
          <a:off x="100774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3</xdr:row>
      <xdr:rowOff>219075</xdr:rowOff>
    </xdr:from>
    <xdr:to>
      <xdr:col>53</xdr:col>
      <xdr:colOff>200025</xdr:colOff>
      <xdr:row>13</xdr:row>
      <xdr:rowOff>0</xdr:rowOff>
    </xdr:to>
    <xdr:sp>
      <xdr:nvSpPr>
        <xdr:cNvPr id="44" name="Line 106"/>
        <xdr:cNvSpPr>
          <a:spLocks/>
        </xdr:cNvSpPr>
      </xdr:nvSpPr>
      <xdr:spPr>
        <a:xfrm>
          <a:off x="113728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200025</xdr:colOff>
      <xdr:row>14</xdr:row>
      <xdr:rowOff>219075</xdr:rowOff>
    </xdr:from>
    <xdr:to>
      <xdr:col>53</xdr:col>
      <xdr:colOff>200025</xdr:colOff>
      <xdr:row>24</xdr:row>
      <xdr:rowOff>0</xdr:rowOff>
    </xdr:to>
    <xdr:sp>
      <xdr:nvSpPr>
        <xdr:cNvPr id="45" name="Line 107"/>
        <xdr:cNvSpPr>
          <a:spLocks/>
        </xdr:cNvSpPr>
      </xdr:nvSpPr>
      <xdr:spPr>
        <a:xfrm>
          <a:off x="113728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3</xdr:row>
      <xdr:rowOff>0</xdr:rowOff>
    </xdr:from>
    <xdr:to>
      <xdr:col>59</xdr:col>
      <xdr:colOff>9525</xdr:colOff>
      <xdr:row>3</xdr:row>
      <xdr:rowOff>0</xdr:rowOff>
    </xdr:to>
    <xdr:sp>
      <xdr:nvSpPr>
        <xdr:cNvPr id="46" name="Line 128"/>
        <xdr:cNvSpPr>
          <a:spLocks/>
        </xdr:cNvSpPr>
      </xdr:nvSpPr>
      <xdr:spPr>
        <a:xfrm>
          <a:off x="115728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13</xdr:row>
      <xdr:rowOff>219075</xdr:rowOff>
    </xdr:from>
    <xdr:to>
      <xdr:col>59</xdr:col>
      <xdr:colOff>0</xdr:colOff>
      <xdr:row>13</xdr:row>
      <xdr:rowOff>219075</xdr:rowOff>
    </xdr:to>
    <xdr:sp>
      <xdr:nvSpPr>
        <xdr:cNvPr id="47" name="Line 129"/>
        <xdr:cNvSpPr>
          <a:spLocks/>
        </xdr:cNvSpPr>
      </xdr:nvSpPr>
      <xdr:spPr>
        <a:xfrm>
          <a:off x="11572875" y="31813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25</xdr:row>
      <xdr:rowOff>0</xdr:rowOff>
    </xdr:from>
    <xdr:to>
      <xdr:col>58</xdr:col>
      <xdr:colOff>85725</xdr:colOff>
      <xdr:row>25</xdr:row>
      <xdr:rowOff>0</xdr:rowOff>
    </xdr:to>
    <xdr:sp>
      <xdr:nvSpPr>
        <xdr:cNvPr id="48" name="Line 130"/>
        <xdr:cNvSpPr>
          <a:spLocks/>
        </xdr:cNvSpPr>
      </xdr:nvSpPr>
      <xdr:spPr>
        <a:xfrm>
          <a:off x="11572875" y="56292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3</xdr:row>
      <xdr:rowOff>219075</xdr:rowOff>
    </xdr:from>
    <xdr:to>
      <xdr:col>59</xdr:col>
      <xdr:colOff>200025</xdr:colOff>
      <xdr:row>13</xdr:row>
      <xdr:rowOff>0</xdr:rowOff>
    </xdr:to>
    <xdr:sp>
      <xdr:nvSpPr>
        <xdr:cNvPr id="49" name="Line 131"/>
        <xdr:cNvSpPr>
          <a:spLocks/>
        </xdr:cNvSpPr>
      </xdr:nvSpPr>
      <xdr:spPr>
        <a:xfrm>
          <a:off x="126682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200025</xdr:colOff>
      <xdr:row>14</xdr:row>
      <xdr:rowOff>219075</xdr:rowOff>
    </xdr:from>
    <xdr:to>
      <xdr:col>59</xdr:col>
      <xdr:colOff>200025</xdr:colOff>
      <xdr:row>24</xdr:row>
      <xdr:rowOff>0</xdr:rowOff>
    </xdr:to>
    <xdr:sp>
      <xdr:nvSpPr>
        <xdr:cNvPr id="50" name="Line 132"/>
        <xdr:cNvSpPr>
          <a:spLocks/>
        </xdr:cNvSpPr>
      </xdr:nvSpPr>
      <xdr:spPr>
        <a:xfrm>
          <a:off x="126682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3</xdr:row>
      <xdr:rowOff>0</xdr:rowOff>
    </xdr:from>
    <xdr:to>
      <xdr:col>65</xdr:col>
      <xdr:colOff>9525</xdr:colOff>
      <xdr:row>3</xdr:row>
      <xdr:rowOff>0</xdr:rowOff>
    </xdr:to>
    <xdr:sp>
      <xdr:nvSpPr>
        <xdr:cNvPr id="51" name="Line 133"/>
        <xdr:cNvSpPr>
          <a:spLocks/>
        </xdr:cNvSpPr>
      </xdr:nvSpPr>
      <xdr:spPr>
        <a:xfrm>
          <a:off x="128682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13</xdr:row>
      <xdr:rowOff>219075</xdr:rowOff>
    </xdr:from>
    <xdr:to>
      <xdr:col>65</xdr:col>
      <xdr:colOff>0</xdr:colOff>
      <xdr:row>13</xdr:row>
      <xdr:rowOff>219075</xdr:rowOff>
    </xdr:to>
    <xdr:sp>
      <xdr:nvSpPr>
        <xdr:cNvPr id="52" name="Line 134"/>
        <xdr:cNvSpPr>
          <a:spLocks/>
        </xdr:cNvSpPr>
      </xdr:nvSpPr>
      <xdr:spPr>
        <a:xfrm>
          <a:off x="12868275" y="3181350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28575</xdr:colOff>
      <xdr:row>25</xdr:row>
      <xdr:rowOff>0</xdr:rowOff>
    </xdr:from>
    <xdr:to>
      <xdr:col>65</xdr:col>
      <xdr:colOff>28575</xdr:colOff>
      <xdr:row>25</xdr:row>
      <xdr:rowOff>0</xdr:rowOff>
    </xdr:to>
    <xdr:sp>
      <xdr:nvSpPr>
        <xdr:cNvPr id="53" name="Line 135"/>
        <xdr:cNvSpPr>
          <a:spLocks/>
        </xdr:cNvSpPr>
      </xdr:nvSpPr>
      <xdr:spPr>
        <a:xfrm>
          <a:off x="12896850" y="5629275"/>
          <a:ext cx="895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3</xdr:row>
      <xdr:rowOff>219075</xdr:rowOff>
    </xdr:from>
    <xdr:to>
      <xdr:col>65</xdr:col>
      <xdr:colOff>200025</xdr:colOff>
      <xdr:row>13</xdr:row>
      <xdr:rowOff>0</xdr:rowOff>
    </xdr:to>
    <xdr:sp>
      <xdr:nvSpPr>
        <xdr:cNvPr id="54" name="Line 136"/>
        <xdr:cNvSpPr>
          <a:spLocks/>
        </xdr:cNvSpPr>
      </xdr:nvSpPr>
      <xdr:spPr>
        <a:xfrm>
          <a:off x="139636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14</xdr:row>
      <xdr:rowOff>219075</xdr:rowOff>
    </xdr:from>
    <xdr:to>
      <xdr:col>65</xdr:col>
      <xdr:colOff>200025</xdr:colOff>
      <xdr:row>24</xdr:row>
      <xdr:rowOff>0</xdr:rowOff>
    </xdr:to>
    <xdr:sp>
      <xdr:nvSpPr>
        <xdr:cNvPr id="55" name="Line 137"/>
        <xdr:cNvSpPr>
          <a:spLocks/>
        </xdr:cNvSpPr>
      </xdr:nvSpPr>
      <xdr:spPr>
        <a:xfrm>
          <a:off x="13963650" y="3409950"/>
          <a:ext cx="0" cy="2000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3</xdr:row>
      <xdr:rowOff>0</xdr:rowOff>
    </xdr:from>
    <xdr:to>
      <xdr:col>71</xdr:col>
      <xdr:colOff>9525</xdr:colOff>
      <xdr:row>3</xdr:row>
      <xdr:rowOff>0</xdr:rowOff>
    </xdr:to>
    <xdr:sp>
      <xdr:nvSpPr>
        <xdr:cNvPr id="56" name="Line 138"/>
        <xdr:cNvSpPr>
          <a:spLocks/>
        </xdr:cNvSpPr>
      </xdr:nvSpPr>
      <xdr:spPr>
        <a:xfrm>
          <a:off x="141636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13</xdr:row>
      <xdr:rowOff>219075</xdr:rowOff>
    </xdr:from>
    <xdr:to>
      <xdr:col>71</xdr:col>
      <xdr:colOff>0</xdr:colOff>
      <xdr:row>13</xdr:row>
      <xdr:rowOff>219075</xdr:rowOff>
    </xdr:to>
    <xdr:sp>
      <xdr:nvSpPr>
        <xdr:cNvPr id="57" name="Line 139"/>
        <xdr:cNvSpPr>
          <a:spLocks/>
        </xdr:cNvSpPr>
      </xdr:nvSpPr>
      <xdr:spPr>
        <a:xfrm>
          <a:off x="141636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70</xdr:col>
      <xdr:colOff>85725</xdr:colOff>
      <xdr:row>25</xdr:row>
      <xdr:rowOff>0</xdr:rowOff>
    </xdr:to>
    <xdr:sp>
      <xdr:nvSpPr>
        <xdr:cNvPr id="58" name="Line 140"/>
        <xdr:cNvSpPr>
          <a:spLocks/>
        </xdr:cNvSpPr>
      </xdr:nvSpPr>
      <xdr:spPr>
        <a:xfrm>
          <a:off x="141636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3</xdr:row>
      <xdr:rowOff>219075</xdr:rowOff>
    </xdr:from>
    <xdr:to>
      <xdr:col>71</xdr:col>
      <xdr:colOff>200025</xdr:colOff>
      <xdr:row>13</xdr:row>
      <xdr:rowOff>0</xdr:rowOff>
    </xdr:to>
    <xdr:sp>
      <xdr:nvSpPr>
        <xdr:cNvPr id="59" name="Line 141"/>
        <xdr:cNvSpPr>
          <a:spLocks/>
        </xdr:cNvSpPr>
      </xdr:nvSpPr>
      <xdr:spPr>
        <a:xfrm>
          <a:off x="152590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200025</xdr:colOff>
      <xdr:row>14</xdr:row>
      <xdr:rowOff>219075</xdr:rowOff>
    </xdr:from>
    <xdr:to>
      <xdr:col>71</xdr:col>
      <xdr:colOff>200025</xdr:colOff>
      <xdr:row>24</xdr:row>
      <xdr:rowOff>0</xdr:rowOff>
    </xdr:to>
    <xdr:sp>
      <xdr:nvSpPr>
        <xdr:cNvPr id="60" name="Line 142"/>
        <xdr:cNvSpPr>
          <a:spLocks/>
        </xdr:cNvSpPr>
      </xdr:nvSpPr>
      <xdr:spPr>
        <a:xfrm>
          <a:off x="152590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3</xdr:row>
      <xdr:rowOff>0</xdr:rowOff>
    </xdr:from>
    <xdr:to>
      <xdr:col>77</xdr:col>
      <xdr:colOff>9525</xdr:colOff>
      <xdr:row>3</xdr:row>
      <xdr:rowOff>0</xdr:rowOff>
    </xdr:to>
    <xdr:sp>
      <xdr:nvSpPr>
        <xdr:cNvPr id="61" name="Line 150"/>
        <xdr:cNvSpPr>
          <a:spLocks/>
        </xdr:cNvSpPr>
      </xdr:nvSpPr>
      <xdr:spPr>
        <a:xfrm>
          <a:off x="15459075" y="752475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13</xdr:row>
      <xdr:rowOff>219075</xdr:rowOff>
    </xdr:from>
    <xdr:to>
      <xdr:col>77</xdr:col>
      <xdr:colOff>0</xdr:colOff>
      <xdr:row>13</xdr:row>
      <xdr:rowOff>219075</xdr:rowOff>
    </xdr:to>
    <xdr:sp>
      <xdr:nvSpPr>
        <xdr:cNvPr id="62" name="Line 151"/>
        <xdr:cNvSpPr>
          <a:spLocks/>
        </xdr:cNvSpPr>
      </xdr:nvSpPr>
      <xdr:spPr>
        <a:xfrm>
          <a:off x="15459075" y="31813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76</xdr:col>
      <xdr:colOff>85725</xdr:colOff>
      <xdr:row>25</xdr:row>
      <xdr:rowOff>0</xdr:rowOff>
    </xdr:to>
    <xdr:sp>
      <xdr:nvSpPr>
        <xdr:cNvPr id="63" name="Line 152"/>
        <xdr:cNvSpPr>
          <a:spLocks/>
        </xdr:cNvSpPr>
      </xdr:nvSpPr>
      <xdr:spPr>
        <a:xfrm>
          <a:off x="15459075" y="56292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3</xdr:row>
      <xdr:rowOff>219075</xdr:rowOff>
    </xdr:from>
    <xdr:to>
      <xdr:col>77</xdr:col>
      <xdr:colOff>200025</xdr:colOff>
      <xdr:row>13</xdr:row>
      <xdr:rowOff>0</xdr:rowOff>
    </xdr:to>
    <xdr:sp>
      <xdr:nvSpPr>
        <xdr:cNvPr id="64" name="Line 153"/>
        <xdr:cNvSpPr>
          <a:spLocks/>
        </xdr:cNvSpPr>
      </xdr:nvSpPr>
      <xdr:spPr>
        <a:xfrm>
          <a:off x="16554450" y="971550"/>
          <a:ext cx="0" cy="1990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200025</xdr:colOff>
      <xdr:row>14</xdr:row>
      <xdr:rowOff>219075</xdr:rowOff>
    </xdr:from>
    <xdr:to>
      <xdr:col>77</xdr:col>
      <xdr:colOff>200025</xdr:colOff>
      <xdr:row>24</xdr:row>
      <xdr:rowOff>0</xdr:rowOff>
    </xdr:to>
    <xdr:sp>
      <xdr:nvSpPr>
        <xdr:cNvPr id="65" name="Line 154"/>
        <xdr:cNvSpPr>
          <a:spLocks/>
        </xdr:cNvSpPr>
      </xdr:nvSpPr>
      <xdr:spPr>
        <a:xfrm>
          <a:off x="16554450" y="3409950"/>
          <a:ext cx="0" cy="2000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219075</xdr:rowOff>
    </xdr:from>
    <xdr:to>
      <xdr:col>11</xdr:col>
      <xdr:colOff>0</xdr:colOff>
      <xdr:row>12</xdr:row>
      <xdr:rowOff>219075</xdr:rowOff>
    </xdr:to>
    <xdr:sp>
      <xdr:nvSpPr>
        <xdr:cNvPr id="66" name="Line 161"/>
        <xdr:cNvSpPr>
          <a:spLocks/>
        </xdr:cNvSpPr>
      </xdr:nvSpPr>
      <xdr:spPr>
        <a:xfrm>
          <a:off x="1200150" y="971550"/>
          <a:ext cx="90487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14</xdr:row>
      <xdr:rowOff>219075</xdr:rowOff>
    </xdr:from>
    <xdr:to>
      <xdr:col>10</xdr:col>
      <xdr:colOff>76200</xdr:colOff>
      <xdr:row>24</xdr:row>
      <xdr:rowOff>9525</xdr:rowOff>
    </xdr:to>
    <xdr:sp>
      <xdr:nvSpPr>
        <xdr:cNvPr id="67" name="Line 162"/>
        <xdr:cNvSpPr>
          <a:spLocks/>
        </xdr:cNvSpPr>
      </xdr:nvSpPr>
      <xdr:spPr>
        <a:xfrm flipH="1">
          <a:off x="1200150" y="3409950"/>
          <a:ext cx="89535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9525</xdr:colOff>
      <xdr:row>12</xdr:row>
      <xdr:rowOff>219075</xdr:rowOff>
    </xdr:to>
    <xdr:sp>
      <xdr:nvSpPr>
        <xdr:cNvPr id="68" name="Line 163"/>
        <xdr:cNvSpPr>
          <a:spLocks/>
        </xdr:cNvSpPr>
      </xdr:nvSpPr>
      <xdr:spPr>
        <a:xfrm flipH="1">
          <a:off x="2505075" y="981075"/>
          <a:ext cx="90487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17</xdr:col>
      <xdr:colOff>0</xdr:colOff>
      <xdr:row>24</xdr:row>
      <xdr:rowOff>9525</xdr:rowOff>
    </xdr:to>
    <xdr:sp>
      <xdr:nvSpPr>
        <xdr:cNvPr id="69" name="Line 164"/>
        <xdr:cNvSpPr>
          <a:spLocks/>
        </xdr:cNvSpPr>
      </xdr:nvSpPr>
      <xdr:spPr>
        <a:xfrm>
          <a:off x="2505075" y="3419475"/>
          <a:ext cx="8953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219075</xdr:rowOff>
    </xdr:from>
    <xdr:to>
      <xdr:col>17</xdr:col>
      <xdr:colOff>0</xdr:colOff>
      <xdr:row>24</xdr:row>
      <xdr:rowOff>9525</xdr:rowOff>
    </xdr:to>
    <xdr:sp>
      <xdr:nvSpPr>
        <xdr:cNvPr id="70" name="Line 165"/>
        <xdr:cNvSpPr>
          <a:spLocks/>
        </xdr:cNvSpPr>
      </xdr:nvSpPr>
      <xdr:spPr>
        <a:xfrm flipH="1">
          <a:off x="2495550" y="3409950"/>
          <a:ext cx="90487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390525</xdr:colOff>
      <xdr:row>3</xdr:row>
      <xdr:rowOff>200025</xdr:rowOff>
    </xdr:from>
    <xdr:to>
      <xdr:col>35</xdr:col>
      <xdr:colOff>0</xdr:colOff>
      <xdr:row>13</xdr:row>
      <xdr:rowOff>0</xdr:rowOff>
    </xdr:to>
    <xdr:sp>
      <xdr:nvSpPr>
        <xdr:cNvPr id="71" name="Line 166"/>
        <xdr:cNvSpPr>
          <a:spLocks/>
        </xdr:cNvSpPr>
      </xdr:nvSpPr>
      <xdr:spPr>
        <a:xfrm>
          <a:off x="6381750" y="952500"/>
          <a:ext cx="90487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390525</xdr:colOff>
      <xdr:row>3</xdr:row>
      <xdr:rowOff>219075</xdr:rowOff>
    </xdr:from>
    <xdr:to>
      <xdr:col>40</xdr:col>
      <xdr:colOff>76200</xdr:colOff>
      <xdr:row>13</xdr:row>
      <xdr:rowOff>0</xdr:rowOff>
    </xdr:to>
    <xdr:sp>
      <xdr:nvSpPr>
        <xdr:cNvPr id="72" name="Line 167"/>
        <xdr:cNvSpPr>
          <a:spLocks/>
        </xdr:cNvSpPr>
      </xdr:nvSpPr>
      <xdr:spPr>
        <a:xfrm flipV="1">
          <a:off x="7677150" y="971550"/>
          <a:ext cx="8953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390525</xdr:colOff>
      <xdr:row>14</xdr:row>
      <xdr:rowOff>219075</xdr:rowOff>
    </xdr:from>
    <xdr:to>
      <xdr:col>35</xdr:col>
      <xdr:colOff>0</xdr:colOff>
      <xdr:row>24</xdr:row>
      <xdr:rowOff>28575</xdr:rowOff>
    </xdr:to>
    <xdr:sp>
      <xdr:nvSpPr>
        <xdr:cNvPr id="73" name="Line 168"/>
        <xdr:cNvSpPr>
          <a:spLocks/>
        </xdr:cNvSpPr>
      </xdr:nvSpPr>
      <xdr:spPr>
        <a:xfrm>
          <a:off x="6381750" y="3409950"/>
          <a:ext cx="9048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390525</xdr:colOff>
      <xdr:row>14</xdr:row>
      <xdr:rowOff>219075</xdr:rowOff>
    </xdr:from>
    <xdr:to>
      <xdr:col>35</xdr:col>
      <xdr:colOff>0</xdr:colOff>
      <xdr:row>23</xdr:row>
      <xdr:rowOff>219075</xdr:rowOff>
    </xdr:to>
    <xdr:sp>
      <xdr:nvSpPr>
        <xdr:cNvPr id="74" name="Line 169"/>
        <xdr:cNvSpPr>
          <a:spLocks/>
        </xdr:cNvSpPr>
      </xdr:nvSpPr>
      <xdr:spPr>
        <a:xfrm flipH="1">
          <a:off x="6381750" y="3409950"/>
          <a:ext cx="90487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219075</xdr:rowOff>
    </xdr:from>
    <xdr:to>
      <xdr:col>40</xdr:col>
      <xdr:colOff>76200</xdr:colOff>
      <xdr:row>24</xdr:row>
      <xdr:rowOff>0</xdr:rowOff>
    </xdr:to>
    <xdr:sp>
      <xdr:nvSpPr>
        <xdr:cNvPr id="75" name="Line 170"/>
        <xdr:cNvSpPr>
          <a:spLocks/>
        </xdr:cNvSpPr>
      </xdr:nvSpPr>
      <xdr:spPr>
        <a:xfrm>
          <a:off x="7686675" y="3409950"/>
          <a:ext cx="885825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219075</xdr:rowOff>
    </xdr:from>
    <xdr:to>
      <xdr:col>47</xdr:col>
      <xdr:colOff>9525</xdr:colOff>
      <xdr:row>23</xdr:row>
      <xdr:rowOff>219075</xdr:rowOff>
    </xdr:to>
    <xdr:sp>
      <xdr:nvSpPr>
        <xdr:cNvPr id="76" name="Line 171"/>
        <xdr:cNvSpPr>
          <a:spLocks/>
        </xdr:cNvSpPr>
      </xdr:nvSpPr>
      <xdr:spPr>
        <a:xfrm>
          <a:off x="8982075" y="3409950"/>
          <a:ext cx="90487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371475</xdr:colOff>
      <xdr:row>14</xdr:row>
      <xdr:rowOff>219075</xdr:rowOff>
    </xdr:from>
    <xdr:to>
      <xdr:col>46</xdr:col>
      <xdr:colOff>76200</xdr:colOff>
      <xdr:row>24</xdr:row>
      <xdr:rowOff>9525</xdr:rowOff>
    </xdr:to>
    <xdr:sp>
      <xdr:nvSpPr>
        <xdr:cNvPr id="77" name="Line 172"/>
        <xdr:cNvSpPr>
          <a:spLocks/>
        </xdr:cNvSpPr>
      </xdr:nvSpPr>
      <xdr:spPr>
        <a:xfrm flipH="1">
          <a:off x="8953500" y="3409950"/>
          <a:ext cx="91440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14</xdr:row>
      <xdr:rowOff>219075</xdr:rowOff>
    </xdr:from>
    <xdr:to>
      <xdr:col>65</xdr:col>
      <xdr:colOff>0</xdr:colOff>
      <xdr:row>23</xdr:row>
      <xdr:rowOff>219075</xdr:rowOff>
    </xdr:to>
    <xdr:sp>
      <xdr:nvSpPr>
        <xdr:cNvPr id="78" name="Line 173"/>
        <xdr:cNvSpPr>
          <a:spLocks/>
        </xdr:cNvSpPr>
      </xdr:nvSpPr>
      <xdr:spPr>
        <a:xfrm>
          <a:off x="12868275" y="3409950"/>
          <a:ext cx="8953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381000</xdr:colOff>
      <xdr:row>14</xdr:row>
      <xdr:rowOff>219075</xdr:rowOff>
    </xdr:from>
    <xdr:to>
      <xdr:col>64</xdr:col>
      <xdr:colOff>76200</xdr:colOff>
      <xdr:row>24</xdr:row>
      <xdr:rowOff>0</xdr:rowOff>
    </xdr:to>
    <xdr:sp>
      <xdr:nvSpPr>
        <xdr:cNvPr id="79" name="Line 174"/>
        <xdr:cNvSpPr>
          <a:spLocks/>
        </xdr:cNvSpPr>
      </xdr:nvSpPr>
      <xdr:spPr>
        <a:xfrm flipH="1">
          <a:off x="12849225" y="3409950"/>
          <a:ext cx="904875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0</xdr:rowOff>
    </xdr:from>
    <xdr:to>
      <xdr:col>2</xdr:col>
      <xdr:colOff>371475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04950" y="552450"/>
          <a:ext cx="0" cy="13430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3</xdr:row>
      <xdr:rowOff>0</xdr:rowOff>
    </xdr:from>
    <xdr:to>
      <xdr:col>3</xdr:col>
      <xdr:colOff>409575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276475" y="5524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</xdr:row>
      <xdr:rowOff>0</xdr:rowOff>
    </xdr:from>
    <xdr:to>
      <xdr:col>3</xdr:col>
      <xdr:colOff>457200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390650" y="55245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9</xdr:row>
      <xdr:rowOff>9525</xdr:rowOff>
    </xdr:from>
    <xdr:to>
      <xdr:col>3</xdr:col>
      <xdr:colOff>495300</xdr:colOff>
      <xdr:row>9</xdr:row>
      <xdr:rowOff>9525</xdr:rowOff>
    </xdr:to>
    <xdr:sp>
      <xdr:nvSpPr>
        <xdr:cNvPr id="4" name="Line 4"/>
        <xdr:cNvSpPr>
          <a:spLocks/>
        </xdr:cNvSpPr>
      </xdr:nvSpPr>
      <xdr:spPr>
        <a:xfrm>
          <a:off x="1428750" y="1876425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9</xdr:row>
      <xdr:rowOff>9525</xdr:rowOff>
    </xdr:from>
    <xdr:to>
      <xdr:col>2</xdr:col>
      <xdr:colOff>428625</xdr:colOff>
      <xdr:row>9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428750" y="1876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114300</xdr:rowOff>
    </xdr:from>
    <xdr:to>
      <xdr:col>2</xdr:col>
      <xdr:colOff>428625</xdr:colOff>
      <xdr:row>3</xdr:row>
      <xdr:rowOff>19050</xdr:rowOff>
    </xdr:to>
    <xdr:sp>
      <xdr:nvSpPr>
        <xdr:cNvPr id="6" name="AutoShape 6"/>
        <xdr:cNvSpPr>
          <a:spLocks/>
        </xdr:cNvSpPr>
      </xdr:nvSpPr>
      <xdr:spPr>
        <a:xfrm flipV="1">
          <a:off x="1428750" y="447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0</xdr:rowOff>
    </xdr:from>
    <xdr:to>
      <xdr:col>4</xdr:col>
      <xdr:colOff>371475</xdr:colOff>
      <xdr:row>9</xdr:row>
      <xdr:rowOff>28575</xdr:rowOff>
    </xdr:to>
    <xdr:sp>
      <xdr:nvSpPr>
        <xdr:cNvPr id="7" name="Line 7"/>
        <xdr:cNvSpPr>
          <a:spLocks/>
        </xdr:cNvSpPr>
      </xdr:nvSpPr>
      <xdr:spPr>
        <a:xfrm>
          <a:off x="2971800" y="552450"/>
          <a:ext cx="0" cy="13430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0</xdr:rowOff>
    </xdr:from>
    <xdr:to>
      <xdr:col>5</xdr:col>
      <xdr:colOff>390525</xdr:colOff>
      <xdr:row>9</xdr:row>
      <xdr:rowOff>28575</xdr:rowOff>
    </xdr:to>
    <xdr:sp>
      <xdr:nvSpPr>
        <xdr:cNvPr id="8" name="Line 8"/>
        <xdr:cNvSpPr>
          <a:spLocks/>
        </xdr:cNvSpPr>
      </xdr:nvSpPr>
      <xdr:spPr>
        <a:xfrm>
          <a:off x="3724275" y="5524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</xdr:row>
      <xdr:rowOff>0</xdr:rowOff>
    </xdr:from>
    <xdr:to>
      <xdr:col>5</xdr:col>
      <xdr:colOff>457200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2857500" y="55245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9525</xdr:rowOff>
    </xdr:from>
    <xdr:to>
      <xdr:col>5</xdr:col>
      <xdr:colOff>495300</xdr:colOff>
      <xdr:row>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895600" y="1876425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9525</xdr:rowOff>
    </xdr:from>
    <xdr:to>
      <xdr:col>4</xdr:col>
      <xdr:colOff>428625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2895600" y="1876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</xdr:row>
      <xdr:rowOff>114300</xdr:rowOff>
    </xdr:from>
    <xdr:to>
      <xdr:col>4</xdr:col>
      <xdr:colOff>428625</xdr:colOff>
      <xdr:row>3</xdr:row>
      <xdr:rowOff>19050</xdr:rowOff>
    </xdr:to>
    <xdr:sp>
      <xdr:nvSpPr>
        <xdr:cNvPr id="12" name="AutoShape 12"/>
        <xdr:cNvSpPr>
          <a:spLocks/>
        </xdr:cNvSpPr>
      </xdr:nvSpPr>
      <xdr:spPr>
        <a:xfrm flipV="1">
          <a:off x="2895600" y="447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3</xdr:row>
      <xdr:rowOff>0</xdr:rowOff>
    </xdr:from>
    <xdr:to>
      <xdr:col>6</xdr:col>
      <xdr:colOff>561975</xdr:colOff>
      <xdr:row>9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4629150" y="552450"/>
          <a:ext cx="0" cy="13430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1323975</xdr:colOff>
      <xdr:row>3</xdr:row>
      <xdr:rowOff>0</xdr:rowOff>
    </xdr:from>
    <xdr:to>
      <xdr:col>6</xdr:col>
      <xdr:colOff>1323975</xdr:colOff>
      <xdr:row>9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5391150" y="5524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3</xdr:row>
      <xdr:rowOff>0</xdr:rowOff>
    </xdr:from>
    <xdr:to>
      <xdr:col>6</xdr:col>
      <xdr:colOff>1381125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4514850" y="55245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9</xdr:row>
      <xdr:rowOff>9525</xdr:rowOff>
    </xdr:from>
    <xdr:to>
      <xdr:col>6</xdr:col>
      <xdr:colOff>1419225</xdr:colOff>
      <xdr:row>9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552950" y="1876425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9</xdr:row>
      <xdr:rowOff>9525</xdr:rowOff>
    </xdr:from>
    <xdr:to>
      <xdr:col>6</xdr:col>
      <xdr:colOff>619125</xdr:colOff>
      <xdr:row>9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4552950" y="1876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2</xdr:row>
      <xdr:rowOff>114300</xdr:rowOff>
    </xdr:from>
    <xdr:to>
      <xdr:col>6</xdr:col>
      <xdr:colOff>619125</xdr:colOff>
      <xdr:row>3</xdr:row>
      <xdr:rowOff>19050</xdr:rowOff>
    </xdr:to>
    <xdr:sp>
      <xdr:nvSpPr>
        <xdr:cNvPr id="18" name="AutoShape 18"/>
        <xdr:cNvSpPr>
          <a:spLocks/>
        </xdr:cNvSpPr>
      </xdr:nvSpPr>
      <xdr:spPr>
        <a:xfrm flipV="1">
          <a:off x="4552950" y="447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0</xdr:rowOff>
    </xdr:from>
    <xdr:to>
      <xdr:col>3</xdr:col>
      <xdr:colOff>381000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1485900" y="552450"/>
          <a:ext cx="762000" cy="1314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</xdr:row>
      <xdr:rowOff>0</xdr:rowOff>
    </xdr:from>
    <xdr:to>
      <xdr:col>5</xdr:col>
      <xdr:colOff>390525</xdr:colOff>
      <xdr:row>9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2943225" y="552450"/>
          <a:ext cx="781050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3</xdr:row>
      <xdr:rowOff>0</xdr:rowOff>
    </xdr:from>
    <xdr:to>
      <xdr:col>6</xdr:col>
      <xdr:colOff>1314450</xdr:colOff>
      <xdr:row>8</xdr:row>
      <xdr:rowOff>200025</xdr:rowOff>
    </xdr:to>
    <xdr:sp>
      <xdr:nvSpPr>
        <xdr:cNvPr id="21" name="Line 21"/>
        <xdr:cNvSpPr>
          <a:spLocks/>
        </xdr:cNvSpPr>
      </xdr:nvSpPr>
      <xdr:spPr>
        <a:xfrm>
          <a:off x="4600575" y="552450"/>
          <a:ext cx="781050" cy="1295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3</xdr:row>
      <xdr:rowOff>9525</xdr:rowOff>
    </xdr:from>
    <xdr:to>
      <xdr:col>6</xdr:col>
      <xdr:colOff>1295400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4600575" y="561975"/>
          <a:ext cx="762000" cy="1304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828675</xdr:colOff>
      <xdr:row>9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304800" y="333375"/>
          <a:ext cx="819150" cy="1752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19</xdr:row>
      <xdr:rowOff>0</xdr:rowOff>
    </xdr:from>
    <xdr:to>
      <xdr:col>2</xdr:col>
      <xdr:colOff>123825</xdr:colOff>
      <xdr:row>25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1257300" y="4000500"/>
          <a:ext cx="0" cy="13620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19</xdr:row>
      <xdr:rowOff>0</xdr:rowOff>
    </xdr:from>
    <xdr:to>
      <xdr:col>3</xdr:col>
      <xdr:colOff>152400</xdr:colOff>
      <xdr:row>25</xdr:row>
      <xdr:rowOff>28575</xdr:rowOff>
    </xdr:to>
    <xdr:sp>
      <xdr:nvSpPr>
        <xdr:cNvPr id="25" name="Line 25"/>
        <xdr:cNvSpPr>
          <a:spLocks/>
        </xdr:cNvSpPr>
      </xdr:nvSpPr>
      <xdr:spPr>
        <a:xfrm>
          <a:off x="2019300" y="40005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3</xdr:col>
      <xdr:colOff>209550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0" y="4000500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0</xdr:rowOff>
    </xdr:from>
    <xdr:to>
      <xdr:col>3</xdr:col>
      <xdr:colOff>247650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" y="53340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2</xdr:col>
      <xdr:colOff>180975</xdr:colOff>
      <xdr:row>25</xdr:row>
      <xdr:rowOff>123825</xdr:rowOff>
    </xdr:to>
    <xdr:sp>
      <xdr:nvSpPr>
        <xdr:cNvPr id="28" name="AutoShape 28"/>
        <xdr:cNvSpPr>
          <a:spLocks/>
        </xdr:cNvSpPr>
      </xdr:nvSpPr>
      <xdr:spPr>
        <a:xfrm>
          <a:off x="1181100" y="5334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114300</xdr:rowOff>
    </xdr:from>
    <xdr:to>
      <xdr:col>2</xdr:col>
      <xdr:colOff>180975</xdr:colOff>
      <xdr:row>19</xdr:row>
      <xdr:rowOff>19050</xdr:rowOff>
    </xdr:to>
    <xdr:sp>
      <xdr:nvSpPr>
        <xdr:cNvPr id="29" name="AutoShape 29"/>
        <xdr:cNvSpPr>
          <a:spLocks/>
        </xdr:cNvSpPr>
      </xdr:nvSpPr>
      <xdr:spPr>
        <a:xfrm flipV="1">
          <a:off x="1181100" y="3895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19</xdr:row>
      <xdr:rowOff>0</xdr:rowOff>
    </xdr:from>
    <xdr:to>
      <xdr:col>1</xdr:col>
      <xdr:colOff>180975</xdr:colOff>
      <xdr:row>25</xdr:row>
      <xdr:rowOff>28575</xdr:rowOff>
    </xdr:to>
    <xdr:sp>
      <xdr:nvSpPr>
        <xdr:cNvPr id="30" name="Line 30"/>
        <xdr:cNvSpPr>
          <a:spLocks/>
        </xdr:cNvSpPr>
      </xdr:nvSpPr>
      <xdr:spPr>
        <a:xfrm>
          <a:off x="476250" y="40005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2</xdr:col>
      <xdr:colOff>104775</xdr:colOff>
      <xdr:row>25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457200" y="4000500"/>
          <a:ext cx="78105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190500</xdr:rowOff>
    </xdr:from>
    <xdr:to>
      <xdr:col>3</xdr:col>
      <xdr:colOff>171450</xdr:colOff>
      <xdr:row>24</xdr:row>
      <xdr:rowOff>200025</xdr:rowOff>
    </xdr:to>
    <xdr:sp>
      <xdr:nvSpPr>
        <xdr:cNvPr id="32" name="Line 32"/>
        <xdr:cNvSpPr>
          <a:spLocks/>
        </xdr:cNvSpPr>
      </xdr:nvSpPr>
      <xdr:spPr>
        <a:xfrm flipV="1">
          <a:off x="1257300" y="3971925"/>
          <a:ext cx="78105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0</xdr:rowOff>
    </xdr:from>
    <xdr:to>
      <xdr:col>4</xdr:col>
      <xdr:colOff>504825</xdr:colOff>
      <xdr:row>25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3105150" y="4000500"/>
          <a:ext cx="0" cy="13620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19</xdr:row>
      <xdr:rowOff>0</xdr:rowOff>
    </xdr:from>
    <xdr:to>
      <xdr:col>5</xdr:col>
      <xdr:colOff>533400</xdr:colOff>
      <xdr:row>25</xdr:row>
      <xdr:rowOff>28575</xdr:rowOff>
    </xdr:to>
    <xdr:sp>
      <xdr:nvSpPr>
        <xdr:cNvPr id="34" name="Line 34"/>
        <xdr:cNvSpPr>
          <a:spLocks/>
        </xdr:cNvSpPr>
      </xdr:nvSpPr>
      <xdr:spPr>
        <a:xfrm>
          <a:off x="3867150" y="40005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0</xdr:rowOff>
    </xdr:from>
    <xdr:to>
      <xdr:col>5</xdr:col>
      <xdr:colOff>600075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>
          <a:off x="2238375" y="4000500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25</xdr:row>
      <xdr:rowOff>0</xdr:rowOff>
    </xdr:from>
    <xdr:to>
      <xdr:col>5</xdr:col>
      <xdr:colOff>628650</xdr:colOff>
      <xdr:row>25</xdr:row>
      <xdr:rowOff>0</xdr:rowOff>
    </xdr:to>
    <xdr:sp>
      <xdr:nvSpPr>
        <xdr:cNvPr id="36" name="Line 36"/>
        <xdr:cNvSpPr>
          <a:spLocks/>
        </xdr:cNvSpPr>
      </xdr:nvSpPr>
      <xdr:spPr>
        <a:xfrm>
          <a:off x="2209800" y="53340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0</xdr:rowOff>
    </xdr:from>
    <xdr:to>
      <xdr:col>4</xdr:col>
      <xdr:colOff>561975</xdr:colOff>
      <xdr:row>25</xdr:row>
      <xdr:rowOff>123825</xdr:rowOff>
    </xdr:to>
    <xdr:sp>
      <xdr:nvSpPr>
        <xdr:cNvPr id="37" name="AutoShape 37"/>
        <xdr:cNvSpPr>
          <a:spLocks/>
        </xdr:cNvSpPr>
      </xdr:nvSpPr>
      <xdr:spPr>
        <a:xfrm>
          <a:off x="3028950" y="5334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18</xdr:row>
      <xdr:rowOff>114300</xdr:rowOff>
    </xdr:from>
    <xdr:to>
      <xdr:col>4</xdr:col>
      <xdr:colOff>561975</xdr:colOff>
      <xdr:row>19</xdr:row>
      <xdr:rowOff>19050</xdr:rowOff>
    </xdr:to>
    <xdr:sp>
      <xdr:nvSpPr>
        <xdr:cNvPr id="38" name="AutoShape 38"/>
        <xdr:cNvSpPr>
          <a:spLocks/>
        </xdr:cNvSpPr>
      </xdr:nvSpPr>
      <xdr:spPr>
        <a:xfrm flipV="1">
          <a:off x="3028950" y="3895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25</xdr:row>
      <xdr:rowOff>28575</xdr:rowOff>
    </xdr:to>
    <xdr:sp>
      <xdr:nvSpPr>
        <xdr:cNvPr id="39" name="Line 39"/>
        <xdr:cNvSpPr>
          <a:spLocks/>
        </xdr:cNvSpPr>
      </xdr:nvSpPr>
      <xdr:spPr>
        <a:xfrm>
          <a:off x="2324100" y="40005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4</xdr:col>
      <xdr:colOff>495300</xdr:colOff>
      <xdr:row>25</xdr:row>
      <xdr:rowOff>9525</xdr:rowOff>
    </xdr:to>
    <xdr:sp>
      <xdr:nvSpPr>
        <xdr:cNvPr id="40" name="Line 40"/>
        <xdr:cNvSpPr>
          <a:spLocks/>
        </xdr:cNvSpPr>
      </xdr:nvSpPr>
      <xdr:spPr>
        <a:xfrm flipV="1">
          <a:off x="2314575" y="4000500"/>
          <a:ext cx="78105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1000125</xdr:colOff>
      <xdr:row>19</xdr:row>
      <xdr:rowOff>0</xdr:rowOff>
    </xdr:from>
    <xdr:to>
      <xdr:col>6</xdr:col>
      <xdr:colOff>1000125</xdr:colOff>
      <xdr:row>25</xdr:row>
      <xdr:rowOff>28575</xdr:rowOff>
    </xdr:to>
    <xdr:sp>
      <xdr:nvSpPr>
        <xdr:cNvPr id="41" name="Line 41"/>
        <xdr:cNvSpPr>
          <a:spLocks/>
        </xdr:cNvSpPr>
      </xdr:nvSpPr>
      <xdr:spPr>
        <a:xfrm>
          <a:off x="5067300" y="4000500"/>
          <a:ext cx="0" cy="13620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1762125</xdr:colOff>
      <xdr:row>19</xdr:row>
      <xdr:rowOff>0</xdr:rowOff>
    </xdr:from>
    <xdr:to>
      <xdr:col>6</xdr:col>
      <xdr:colOff>1762125</xdr:colOff>
      <xdr:row>25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5829300" y="40005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19</xdr:row>
      <xdr:rowOff>0</xdr:rowOff>
    </xdr:from>
    <xdr:to>
      <xdr:col>6</xdr:col>
      <xdr:colOff>1838325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4210050" y="4000500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0</xdr:rowOff>
    </xdr:from>
    <xdr:to>
      <xdr:col>6</xdr:col>
      <xdr:colOff>1857375</xdr:colOff>
      <xdr:row>25</xdr:row>
      <xdr:rowOff>0</xdr:rowOff>
    </xdr:to>
    <xdr:sp>
      <xdr:nvSpPr>
        <xdr:cNvPr id="44" name="Line 44"/>
        <xdr:cNvSpPr>
          <a:spLocks/>
        </xdr:cNvSpPr>
      </xdr:nvSpPr>
      <xdr:spPr>
        <a:xfrm>
          <a:off x="4171950" y="53340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25</xdr:row>
      <xdr:rowOff>0</xdr:rowOff>
    </xdr:from>
    <xdr:to>
      <xdr:col>6</xdr:col>
      <xdr:colOff>1057275</xdr:colOff>
      <xdr:row>25</xdr:row>
      <xdr:rowOff>123825</xdr:rowOff>
    </xdr:to>
    <xdr:sp>
      <xdr:nvSpPr>
        <xdr:cNvPr id="45" name="AutoShape 45"/>
        <xdr:cNvSpPr>
          <a:spLocks/>
        </xdr:cNvSpPr>
      </xdr:nvSpPr>
      <xdr:spPr>
        <a:xfrm>
          <a:off x="4991100" y="5334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18</xdr:row>
      <xdr:rowOff>114300</xdr:rowOff>
    </xdr:from>
    <xdr:to>
      <xdr:col>6</xdr:col>
      <xdr:colOff>1057275</xdr:colOff>
      <xdr:row>19</xdr:row>
      <xdr:rowOff>19050</xdr:rowOff>
    </xdr:to>
    <xdr:sp>
      <xdr:nvSpPr>
        <xdr:cNvPr id="46" name="AutoShape 46"/>
        <xdr:cNvSpPr>
          <a:spLocks/>
        </xdr:cNvSpPr>
      </xdr:nvSpPr>
      <xdr:spPr>
        <a:xfrm flipV="1">
          <a:off x="4991100" y="3895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19</xdr:row>
      <xdr:rowOff>0</xdr:rowOff>
    </xdr:from>
    <xdr:to>
      <xdr:col>6</xdr:col>
      <xdr:colOff>219075</xdr:colOff>
      <xdr:row>25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4286250" y="40005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1000125</xdr:colOff>
      <xdr:row>18</xdr:row>
      <xdr:rowOff>190500</xdr:rowOff>
    </xdr:from>
    <xdr:to>
      <xdr:col>6</xdr:col>
      <xdr:colOff>1781175</xdr:colOff>
      <xdr:row>24</xdr:row>
      <xdr:rowOff>200025</xdr:rowOff>
    </xdr:to>
    <xdr:sp>
      <xdr:nvSpPr>
        <xdr:cNvPr id="48" name="Line 48"/>
        <xdr:cNvSpPr>
          <a:spLocks/>
        </xdr:cNvSpPr>
      </xdr:nvSpPr>
      <xdr:spPr>
        <a:xfrm flipV="1">
          <a:off x="5067300" y="3971925"/>
          <a:ext cx="78105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19</xdr:row>
      <xdr:rowOff>0</xdr:rowOff>
    </xdr:from>
    <xdr:to>
      <xdr:col>5</xdr:col>
      <xdr:colOff>504825</xdr:colOff>
      <xdr:row>25</xdr:row>
      <xdr:rowOff>0</xdr:rowOff>
    </xdr:to>
    <xdr:sp>
      <xdr:nvSpPr>
        <xdr:cNvPr id="49" name="Line 49"/>
        <xdr:cNvSpPr>
          <a:spLocks/>
        </xdr:cNvSpPr>
      </xdr:nvSpPr>
      <xdr:spPr>
        <a:xfrm>
          <a:off x="3105150" y="4000500"/>
          <a:ext cx="733425" cy="1333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19</xdr:row>
      <xdr:rowOff>0</xdr:rowOff>
    </xdr:from>
    <xdr:to>
      <xdr:col>6</xdr:col>
      <xdr:colOff>1000125</xdr:colOff>
      <xdr:row>25</xdr:row>
      <xdr:rowOff>0</xdr:rowOff>
    </xdr:to>
    <xdr:sp>
      <xdr:nvSpPr>
        <xdr:cNvPr id="50" name="Line 50"/>
        <xdr:cNvSpPr>
          <a:spLocks/>
        </xdr:cNvSpPr>
      </xdr:nvSpPr>
      <xdr:spPr>
        <a:xfrm>
          <a:off x="4286250" y="4000500"/>
          <a:ext cx="781050" cy="1333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51" name="Line 51"/>
        <xdr:cNvSpPr>
          <a:spLocks/>
        </xdr:cNvSpPr>
      </xdr:nvSpPr>
      <xdr:spPr>
        <a:xfrm>
          <a:off x="295275" y="5562600"/>
          <a:ext cx="838200" cy="447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7</xdr:row>
      <xdr:rowOff>0</xdr:rowOff>
    </xdr:from>
    <xdr:to>
      <xdr:col>10</xdr:col>
      <xdr:colOff>381000</xdr:colOff>
      <xdr:row>13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8172450" y="1428750"/>
          <a:ext cx="0" cy="1333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7</xdr:row>
      <xdr:rowOff>0</xdr:rowOff>
    </xdr:from>
    <xdr:to>
      <xdr:col>11</xdr:col>
      <xdr:colOff>409575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>
          <a:off x="8934450" y="1428750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11</xdr:col>
      <xdr:colOff>466725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7296150" y="1428750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200025</xdr:rowOff>
    </xdr:from>
    <xdr:to>
      <xdr:col>11</xdr:col>
      <xdr:colOff>504825</xdr:colOff>
      <xdr:row>12</xdr:row>
      <xdr:rowOff>200025</xdr:rowOff>
    </xdr:to>
    <xdr:sp>
      <xdr:nvSpPr>
        <xdr:cNvPr id="55" name="Line 55"/>
        <xdr:cNvSpPr>
          <a:spLocks/>
        </xdr:cNvSpPr>
      </xdr:nvSpPr>
      <xdr:spPr>
        <a:xfrm>
          <a:off x="7277100" y="2733675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200025</xdr:rowOff>
    </xdr:from>
    <xdr:to>
      <xdr:col>10</xdr:col>
      <xdr:colOff>438150</xdr:colOff>
      <xdr:row>13</xdr:row>
      <xdr:rowOff>104775</xdr:rowOff>
    </xdr:to>
    <xdr:sp>
      <xdr:nvSpPr>
        <xdr:cNvPr id="56" name="AutoShape 56"/>
        <xdr:cNvSpPr>
          <a:spLocks/>
        </xdr:cNvSpPr>
      </xdr:nvSpPr>
      <xdr:spPr>
        <a:xfrm>
          <a:off x="8096250" y="2733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114300</xdr:rowOff>
    </xdr:from>
    <xdr:to>
      <xdr:col>10</xdr:col>
      <xdr:colOff>438150</xdr:colOff>
      <xdr:row>7</xdr:row>
      <xdr:rowOff>19050</xdr:rowOff>
    </xdr:to>
    <xdr:sp>
      <xdr:nvSpPr>
        <xdr:cNvPr id="57" name="AutoShape 57"/>
        <xdr:cNvSpPr>
          <a:spLocks/>
        </xdr:cNvSpPr>
      </xdr:nvSpPr>
      <xdr:spPr>
        <a:xfrm flipV="1">
          <a:off x="8096250" y="1323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0</xdr:rowOff>
    </xdr:from>
    <xdr:to>
      <xdr:col>9</xdr:col>
      <xdr:colOff>333375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>
          <a:off x="7391400" y="1428750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7</xdr:row>
      <xdr:rowOff>0</xdr:rowOff>
    </xdr:from>
    <xdr:to>
      <xdr:col>10</xdr:col>
      <xdr:colOff>361950</xdr:colOff>
      <xdr:row>12</xdr:row>
      <xdr:rowOff>209550</xdr:rowOff>
    </xdr:to>
    <xdr:sp>
      <xdr:nvSpPr>
        <xdr:cNvPr id="59" name="Line 59"/>
        <xdr:cNvSpPr>
          <a:spLocks/>
        </xdr:cNvSpPr>
      </xdr:nvSpPr>
      <xdr:spPr>
        <a:xfrm flipV="1">
          <a:off x="7372350" y="1428750"/>
          <a:ext cx="781050" cy="1314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1019175</xdr:colOff>
      <xdr:row>11</xdr:row>
      <xdr:rowOff>0</xdr:rowOff>
    </xdr:from>
    <xdr:to>
      <xdr:col>13</xdr:col>
      <xdr:colOff>1019175</xdr:colOff>
      <xdr:row>17</xdr:row>
      <xdr:rowOff>0</xdr:rowOff>
    </xdr:to>
    <xdr:sp>
      <xdr:nvSpPr>
        <xdr:cNvPr id="60" name="Line 60"/>
        <xdr:cNvSpPr>
          <a:spLocks/>
        </xdr:cNvSpPr>
      </xdr:nvSpPr>
      <xdr:spPr>
        <a:xfrm>
          <a:off x="11010900" y="2314575"/>
          <a:ext cx="0" cy="13239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1781175</xdr:colOff>
      <xdr:row>11</xdr:row>
      <xdr:rowOff>0</xdr:rowOff>
    </xdr:from>
    <xdr:to>
      <xdr:col>13</xdr:col>
      <xdr:colOff>1781175</xdr:colOff>
      <xdr:row>17</xdr:row>
      <xdr:rowOff>0</xdr:rowOff>
    </xdr:to>
    <xdr:sp>
      <xdr:nvSpPr>
        <xdr:cNvPr id="61" name="Line 61"/>
        <xdr:cNvSpPr>
          <a:spLocks/>
        </xdr:cNvSpPr>
      </xdr:nvSpPr>
      <xdr:spPr>
        <a:xfrm>
          <a:off x="11772900" y="2314575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11</xdr:row>
      <xdr:rowOff>0</xdr:rowOff>
    </xdr:from>
    <xdr:to>
      <xdr:col>13</xdr:col>
      <xdr:colOff>1847850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10144125" y="2314575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16</xdr:row>
      <xdr:rowOff>190500</xdr:rowOff>
    </xdr:from>
    <xdr:to>
      <xdr:col>13</xdr:col>
      <xdr:colOff>1876425</xdr:colOff>
      <xdr:row>16</xdr:row>
      <xdr:rowOff>190500</xdr:rowOff>
    </xdr:to>
    <xdr:sp>
      <xdr:nvSpPr>
        <xdr:cNvPr id="63" name="Line 63"/>
        <xdr:cNvSpPr>
          <a:spLocks/>
        </xdr:cNvSpPr>
      </xdr:nvSpPr>
      <xdr:spPr>
        <a:xfrm>
          <a:off x="10115550" y="3609975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942975</xdr:colOff>
      <xdr:row>16</xdr:row>
      <xdr:rowOff>190500</xdr:rowOff>
    </xdr:from>
    <xdr:to>
      <xdr:col>13</xdr:col>
      <xdr:colOff>1076325</xdr:colOff>
      <xdr:row>17</xdr:row>
      <xdr:rowOff>95250</xdr:rowOff>
    </xdr:to>
    <xdr:sp>
      <xdr:nvSpPr>
        <xdr:cNvPr id="64" name="AutoShape 64"/>
        <xdr:cNvSpPr>
          <a:spLocks/>
        </xdr:cNvSpPr>
      </xdr:nvSpPr>
      <xdr:spPr>
        <a:xfrm>
          <a:off x="10934700" y="3609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942975</xdr:colOff>
      <xdr:row>10</xdr:row>
      <xdr:rowOff>114300</xdr:rowOff>
    </xdr:from>
    <xdr:to>
      <xdr:col>13</xdr:col>
      <xdr:colOff>1076325</xdr:colOff>
      <xdr:row>11</xdr:row>
      <xdr:rowOff>19050</xdr:rowOff>
    </xdr:to>
    <xdr:sp>
      <xdr:nvSpPr>
        <xdr:cNvPr id="65" name="AutoShape 65"/>
        <xdr:cNvSpPr>
          <a:spLocks/>
        </xdr:cNvSpPr>
      </xdr:nvSpPr>
      <xdr:spPr>
        <a:xfrm flipV="1">
          <a:off x="10934700" y="2209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11</xdr:row>
      <xdr:rowOff>0</xdr:rowOff>
    </xdr:from>
    <xdr:to>
      <xdr:col>13</xdr:col>
      <xdr:colOff>238125</xdr:colOff>
      <xdr:row>17</xdr:row>
      <xdr:rowOff>0</xdr:rowOff>
    </xdr:to>
    <xdr:sp>
      <xdr:nvSpPr>
        <xdr:cNvPr id="66" name="Line 66"/>
        <xdr:cNvSpPr>
          <a:spLocks/>
        </xdr:cNvSpPr>
      </xdr:nvSpPr>
      <xdr:spPr>
        <a:xfrm>
          <a:off x="10229850" y="2314575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11</xdr:row>
      <xdr:rowOff>0</xdr:rowOff>
    </xdr:from>
    <xdr:to>
      <xdr:col>13</xdr:col>
      <xdr:colOff>1009650</xdr:colOff>
      <xdr:row>16</xdr:row>
      <xdr:rowOff>200025</xdr:rowOff>
    </xdr:to>
    <xdr:sp>
      <xdr:nvSpPr>
        <xdr:cNvPr id="67" name="Line 67"/>
        <xdr:cNvSpPr>
          <a:spLocks/>
        </xdr:cNvSpPr>
      </xdr:nvSpPr>
      <xdr:spPr>
        <a:xfrm flipV="1">
          <a:off x="10220325" y="2314575"/>
          <a:ext cx="781050" cy="1304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1000125</xdr:colOff>
      <xdr:row>3</xdr:row>
      <xdr:rowOff>0</xdr:rowOff>
    </xdr:from>
    <xdr:to>
      <xdr:col>13</xdr:col>
      <xdr:colOff>1000125</xdr:colOff>
      <xdr:row>9</xdr:row>
      <xdr:rowOff>28575</xdr:rowOff>
    </xdr:to>
    <xdr:sp>
      <xdr:nvSpPr>
        <xdr:cNvPr id="68" name="Line 68"/>
        <xdr:cNvSpPr>
          <a:spLocks/>
        </xdr:cNvSpPr>
      </xdr:nvSpPr>
      <xdr:spPr>
        <a:xfrm>
          <a:off x="10991850" y="552450"/>
          <a:ext cx="0" cy="13430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1762125</xdr:colOff>
      <xdr:row>3</xdr:row>
      <xdr:rowOff>0</xdr:rowOff>
    </xdr:from>
    <xdr:to>
      <xdr:col>13</xdr:col>
      <xdr:colOff>1762125</xdr:colOff>
      <xdr:row>9</xdr:row>
      <xdr:rowOff>28575</xdr:rowOff>
    </xdr:to>
    <xdr:sp>
      <xdr:nvSpPr>
        <xdr:cNvPr id="69" name="Line 69"/>
        <xdr:cNvSpPr>
          <a:spLocks/>
        </xdr:cNvSpPr>
      </xdr:nvSpPr>
      <xdr:spPr>
        <a:xfrm>
          <a:off x="11753850" y="5524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0</xdr:rowOff>
    </xdr:from>
    <xdr:to>
      <xdr:col>13</xdr:col>
      <xdr:colOff>1838325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10134600" y="552450"/>
          <a:ext cx="1695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0</xdr:rowOff>
    </xdr:from>
    <xdr:to>
      <xdr:col>13</xdr:col>
      <xdr:colOff>1857375</xdr:colOff>
      <xdr:row>9</xdr:row>
      <xdr:rowOff>0</xdr:rowOff>
    </xdr:to>
    <xdr:sp>
      <xdr:nvSpPr>
        <xdr:cNvPr id="71" name="Line 71"/>
        <xdr:cNvSpPr>
          <a:spLocks/>
        </xdr:cNvSpPr>
      </xdr:nvSpPr>
      <xdr:spPr>
        <a:xfrm>
          <a:off x="10096500" y="18669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923925</xdr:colOff>
      <xdr:row>9</xdr:row>
      <xdr:rowOff>0</xdr:rowOff>
    </xdr:from>
    <xdr:to>
      <xdr:col>13</xdr:col>
      <xdr:colOff>1057275</xdr:colOff>
      <xdr:row>9</xdr:row>
      <xdr:rowOff>123825</xdr:rowOff>
    </xdr:to>
    <xdr:sp>
      <xdr:nvSpPr>
        <xdr:cNvPr id="72" name="AutoShape 72"/>
        <xdr:cNvSpPr>
          <a:spLocks/>
        </xdr:cNvSpPr>
      </xdr:nvSpPr>
      <xdr:spPr>
        <a:xfrm>
          <a:off x="10915650" y="1866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923925</xdr:colOff>
      <xdr:row>2</xdr:row>
      <xdr:rowOff>114300</xdr:rowOff>
    </xdr:from>
    <xdr:to>
      <xdr:col>13</xdr:col>
      <xdr:colOff>1057275</xdr:colOff>
      <xdr:row>3</xdr:row>
      <xdr:rowOff>19050</xdr:rowOff>
    </xdr:to>
    <xdr:sp>
      <xdr:nvSpPr>
        <xdr:cNvPr id="73" name="AutoShape 73"/>
        <xdr:cNvSpPr>
          <a:spLocks/>
        </xdr:cNvSpPr>
      </xdr:nvSpPr>
      <xdr:spPr>
        <a:xfrm flipV="1">
          <a:off x="10915650" y="447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3</xdr:row>
      <xdr:rowOff>0</xdr:rowOff>
    </xdr:from>
    <xdr:to>
      <xdr:col>13</xdr:col>
      <xdr:colOff>219075</xdr:colOff>
      <xdr:row>9</xdr:row>
      <xdr:rowOff>28575</xdr:rowOff>
    </xdr:to>
    <xdr:sp>
      <xdr:nvSpPr>
        <xdr:cNvPr id="74" name="Line 74"/>
        <xdr:cNvSpPr>
          <a:spLocks/>
        </xdr:cNvSpPr>
      </xdr:nvSpPr>
      <xdr:spPr>
        <a:xfrm>
          <a:off x="10210800" y="5524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1000125</xdr:colOff>
      <xdr:row>2</xdr:row>
      <xdr:rowOff>190500</xdr:rowOff>
    </xdr:from>
    <xdr:to>
      <xdr:col>13</xdr:col>
      <xdr:colOff>1781175</xdr:colOff>
      <xdr:row>8</xdr:row>
      <xdr:rowOff>200025</xdr:rowOff>
    </xdr:to>
    <xdr:sp>
      <xdr:nvSpPr>
        <xdr:cNvPr id="75" name="Line 75"/>
        <xdr:cNvSpPr>
          <a:spLocks/>
        </xdr:cNvSpPr>
      </xdr:nvSpPr>
      <xdr:spPr>
        <a:xfrm flipV="1">
          <a:off x="10991850" y="523875"/>
          <a:ext cx="781050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1019175</xdr:colOff>
      <xdr:row>11</xdr:row>
      <xdr:rowOff>0</xdr:rowOff>
    </xdr:from>
    <xdr:to>
      <xdr:col>13</xdr:col>
      <xdr:colOff>1752600</xdr:colOff>
      <xdr:row>16</xdr:row>
      <xdr:rowOff>190500</xdr:rowOff>
    </xdr:to>
    <xdr:sp>
      <xdr:nvSpPr>
        <xdr:cNvPr id="76" name="Line 76"/>
        <xdr:cNvSpPr>
          <a:spLocks/>
        </xdr:cNvSpPr>
      </xdr:nvSpPr>
      <xdr:spPr>
        <a:xfrm>
          <a:off x="11010900" y="2314575"/>
          <a:ext cx="733425" cy="1295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3</xdr:row>
      <xdr:rowOff>0</xdr:rowOff>
    </xdr:from>
    <xdr:to>
      <xdr:col>13</xdr:col>
      <xdr:colOff>1000125</xdr:colOff>
      <xdr:row>9</xdr:row>
      <xdr:rowOff>0</xdr:rowOff>
    </xdr:to>
    <xdr:sp>
      <xdr:nvSpPr>
        <xdr:cNvPr id="77" name="Line 77"/>
        <xdr:cNvSpPr>
          <a:spLocks/>
        </xdr:cNvSpPr>
      </xdr:nvSpPr>
      <xdr:spPr>
        <a:xfrm>
          <a:off x="10210800" y="552450"/>
          <a:ext cx="781050" cy="1314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20</xdr:row>
      <xdr:rowOff>0</xdr:rowOff>
    </xdr:to>
    <xdr:sp>
      <xdr:nvSpPr>
        <xdr:cNvPr id="78" name="Line 78"/>
        <xdr:cNvSpPr>
          <a:spLocks/>
        </xdr:cNvSpPr>
      </xdr:nvSpPr>
      <xdr:spPr>
        <a:xfrm>
          <a:off x="6219825" y="3781425"/>
          <a:ext cx="838200" cy="447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0</xdr:rowOff>
    </xdr:from>
    <xdr:to>
      <xdr:col>10</xdr:col>
      <xdr:colOff>371475</xdr:colOff>
      <xdr:row>13</xdr:row>
      <xdr:rowOff>0</xdr:rowOff>
    </xdr:to>
    <xdr:sp>
      <xdr:nvSpPr>
        <xdr:cNvPr id="79" name="Line 79"/>
        <xdr:cNvSpPr>
          <a:spLocks/>
        </xdr:cNvSpPr>
      </xdr:nvSpPr>
      <xdr:spPr>
        <a:xfrm>
          <a:off x="7391400" y="1428750"/>
          <a:ext cx="771525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7</xdr:row>
      <xdr:rowOff>0</xdr:rowOff>
    </xdr:from>
    <xdr:to>
      <xdr:col>11</xdr:col>
      <xdr:colOff>390525</xdr:colOff>
      <xdr:row>12</xdr:row>
      <xdr:rowOff>200025</xdr:rowOff>
    </xdr:to>
    <xdr:sp>
      <xdr:nvSpPr>
        <xdr:cNvPr id="80" name="Line 80"/>
        <xdr:cNvSpPr>
          <a:spLocks/>
        </xdr:cNvSpPr>
      </xdr:nvSpPr>
      <xdr:spPr>
        <a:xfrm>
          <a:off x="8172450" y="1428750"/>
          <a:ext cx="742950" cy="1304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3</xdr:row>
      <xdr:rowOff>0</xdr:rowOff>
    </xdr:from>
    <xdr:to>
      <xdr:col>13</xdr:col>
      <xdr:colOff>1000125</xdr:colOff>
      <xdr:row>9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0210800" y="552450"/>
          <a:ext cx="781050" cy="1314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11</xdr:row>
      <xdr:rowOff>0</xdr:rowOff>
    </xdr:from>
    <xdr:to>
      <xdr:col>13</xdr:col>
      <xdr:colOff>1019175</xdr:colOff>
      <xdr:row>16</xdr:row>
      <xdr:rowOff>180975</xdr:rowOff>
    </xdr:to>
    <xdr:sp>
      <xdr:nvSpPr>
        <xdr:cNvPr id="82" name="Line 82"/>
        <xdr:cNvSpPr>
          <a:spLocks/>
        </xdr:cNvSpPr>
      </xdr:nvSpPr>
      <xdr:spPr>
        <a:xfrm>
          <a:off x="10229850" y="2314575"/>
          <a:ext cx="781050" cy="1285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1000125</xdr:colOff>
      <xdr:row>11</xdr:row>
      <xdr:rowOff>0</xdr:rowOff>
    </xdr:from>
    <xdr:to>
      <xdr:col>13</xdr:col>
      <xdr:colOff>1781175</xdr:colOff>
      <xdr:row>16</xdr:row>
      <xdr:rowOff>200025</xdr:rowOff>
    </xdr:to>
    <xdr:sp>
      <xdr:nvSpPr>
        <xdr:cNvPr id="83" name="Line 83"/>
        <xdr:cNvSpPr>
          <a:spLocks/>
        </xdr:cNvSpPr>
      </xdr:nvSpPr>
      <xdr:spPr>
        <a:xfrm flipH="1">
          <a:off x="10991850" y="2314575"/>
          <a:ext cx="781050" cy="1304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38100</xdr:rowOff>
    </xdr:from>
    <xdr:to>
      <xdr:col>1</xdr:col>
      <xdr:colOff>514350</xdr:colOff>
      <xdr:row>2</xdr:row>
      <xdr:rowOff>361950</xdr:rowOff>
    </xdr:to>
    <xdr:sp>
      <xdr:nvSpPr>
        <xdr:cNvPr id="1" name="Oval 1"/>
        <xdr:cNvSpPr>
          <a:spLocks/>
        </xdr:cNvSpPr>
      </xdr:nvSpPr>
      <xdr:spPr>
        <a:xfrm>
          <a:off x="523875" y="857250"/>
          <a:ext cx="323850" cy="3238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い
</a:t>
          </a:r>
        </a:p>
      </xdr:txBody>
    </xdr:sp>
    <xdr:clientData/>
  </xdr:twoCellAnchor>
  <xdr:twoCellAnchor>
    <xdr:from>
      <xdr:col>1</xdr:col>
      <xdr:colOff>190500</xdr:colOff>
      <xdr:row>3</xdr:row>
      <xdr:rowOff>38100</xdr:rowOff>
    </xdr:from>
    <xdr:to>
      <xdr:col>1</xdr:col>
      <xdr:colOff>514350</xdr:colOff>
      <xdr:row>3</xdr:row>
      <xdr:rowOff>361950</xdr:rowOff>
    </xdr:to>
    <xdr:sp>
      <xdr:nvSpPr>
        <xdr:cNvPr id="2" name="Oval 2"/>
        <xdr:cNvSpPr>
          <a:spLocks/>
        </xdr:cNvSpPr>
      </xdr:nvSpPr>
      <xdr:spPr>
        <a:xfrm>
          <a:off x="523875" y="1285875"/>
          <a:ext cx="323850" cy="32385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ろ
</a:t>
          </a:r>
        </a:p>
      </xdr:txBody>
    </xdr:sp>
    <xdr:clientData/>
  </xdr:twoCellAnchor>
  <xdr:twoCellAnchor>
    <xdr:from>
      <xdr:col>1</xdr:col>
      <xdr:colOff>190500</xdr:colOff>
      <xdr:row>4</xdr:row>
      <xdr:rowOff>66675</xdr:rowOff>
    </xdr:from>
    <xdr:to>
      <xdr:col>1</xdr:col>
      <xdr:colOff>514350</xdr:colOff>
      <xdr:row>5</xdr:row>
      <xdr:rowOff>123825</xdr:rowOff>
    </xdr:to>
    <xdr:sp>
      <xdr:nvSpPr>
        <xdr:cNvPr id="3" name="Oval 3"/>
        <xdr:cNvSpPr>
          <a:spLocks/>
        </xdr:cNvSpPr>
      </xdr:nvSpPr>
      <xdr:spPr>
        <a:xfrm>
          <a:off x="523875" y="1743075"/>
          <a:ext cx="323850" cy="32385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は
</a:t>
          </a:r>
        </a:p>
      </xdr:txBody>
    </xdr:sp>
    <xdr:clientData/>
  </xdr:twoCellAnchor>
  <xdr:twoCellAnchor>
    <xdr:from>
      <xdr:col>1</xdr:col>
      <xdr:colOff>190500</xdr:colOff>
      <xdr:row>6</xdr:row>
      <xdr:rowOff>38100</xdr:rowOff>
    </xdr:from>
    <xdr:to>
      <xdr:col>1</xdr:col>
      <xdr:colOff>514350</xdr:colOff>
      <xdr:row>6</xdr:row>
      <xdr:rowOff>361950</xdr:rowOff>
    </xdr:to>
    <xdr:sp>
      <xdr:nvSpPr>
        <xdr:cNvPr id="4" name="Oval 4"/>
        <xdr:cNvSpPr>
          <a:spLocks/>
        </xdr:cNvSpPr>
      </xdr:nvSpPr>
      <xdr:spPr>
        <a:xfrm>
          <a:off x="523875" y="2247900"/>
          <a:ext cx="323850" cy="32385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
</a:t>
          </a:r>
        </a:p>
      </xdr:txBody>
    </xdr:sp>
    <xdr:clientData/>
  </xdr:twoCellAnchor>
  <xdr:twoCellAnchor>
    <xdr:from>
      <xdr:col>1</xdr:col>
      <xdr:colOff>190500</xdr:colOff>
      <xdr:row>7</xdr:row>
      <xdr:rowOff>38100</xdr:rowOff>
    </xdr:from>
    <xdr:to>
      <xdr:col>1</xdr:col>
      <xdr:colOff>514350</xdr:colOff>
      <xdr:row>7</xdr:row>
      <xdr:rowOff>361950</xdr:rowOff>
    </xdr:to>
    <xdr:sp>
      <xdr:nvSpPr>
        <xdr:cNvPr id="5" name="Oval 5"/>
        <xdr:cNvSpPr>
          <a:spLocks/>
        </xdr:cNvSpPr>
      </xdr:nvSpPr>
      <xdr:spPr>
        <a:xfrm>
          <a:off x="523875" y="2676525"/>
          <a:ext cx="323850" cy="3238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ほ
</a:t>
          </a:r>
        </a:p>
      </xdr:txBody>
    </xdr:sp>
    <xdr:clientData/>
  </xdr:twoCellAnchor>
  <xdr:twoCellAnchor>
    <xdr:from>
      <xdr:col>1</xdr:col>
      <xdr:colOff>190500</xdr:colOff>
      <xdr:row>9</xdr:row>
      <xdr:rowOff>38100</xdr:rowOff>
    </xdr:from>
    <xdr:to>
      <xdr:col>1</xdr:col>
      <xdr:colOff>514350</xdr:colOff>
      <xdr:row>9</xdr:row>
      <xdr:rowOff>361950</xdr:rowOff>
    </xdr:to>
    <xdr:sp>
      <xdr:nvSpPr>
        <xdr:cNvPr id="6" name="Oval 6"/>
        <xdr:cNvSpPr>
          <a:spLocks/>
        </xdr:cNvSpPr>
      </xdr:nvSpPr>
      <xdr:spPr>
        <a:xfrm>
          <a:off x="523875" y="3533775"/>
          <a:ext cx="323850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と
</a:t>
          </a:r>
        </a:p>
      </xdr:txBody>
    </xdr:sp>
    <xdr:clientData/>
  </xdr:twoCellAnchor>
  <xdr:twoCellAnchor>
    <xdr:from>
      <xdr:col>1</xdr:col>
      <xdr:colOff>190500</xdr:colOff>
      <xdr:row>10</xdr:row>
      <xdr:rowOff>38100</xdr:rowOff>
    </xdr:from>
    <xdr:to>
      <xdr:col>1</xdr:col>
      <xdr:colOff>514350</xdr:colOff>
      <xdr:row>10</xdr:row>
      <xdr:rowOff>361950</xdr:rowOff>
    </xdr:to>
    <xdr:sp>
      <xdr:nvSpPr>
        <xdr:cNvPr id="7" name="Oval 7"/>
        <xdr:cNvSpPr>
          <a:spLocks/>
        </xdr:cNvSpPr>
      </xdr:nvSpPr>
      <xdr:spPr>
        <a:xfrm>
          <a:off x="523875" y="3962400"/>
          <a:ext cx="323850" cy="32385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ち
</a:t>
          </a:r>
        </a:p>
      </xdr:txBody>
    </xdr:sp>
    <xdr:clientData/>
  </xdr:twoCellAnchor>
  <xdr:twoCellAnchor>
    <xdr:from>
      <xdr:col>1</xdr:col>
      <xdr:colOff>190500</xdr:colOff>
      <xdr:row>11</xdr:row>
      <xdr:rowOff>38100</xdr:rowOff>
    </xdr:from>
    <xdr:to>
      <xdr:col>1</xdr:col>
      <xdr:colOff>514350</xdr:colOff>
      <xdr:row>11</xdr:row>
      <xdr:rowOff>361950</xdr:rowOff>
    </xdr:to>
    <xdr:sp>
      <xdr:nvSpPr>
        <xdr:cNvPr id="8" name="Oval 8"/>
        <xdr:cNvSpPr>
          <a:spLocks/>
        </xdr:cNvSpPr>
      </xdr:nvSpPr>
      <xdr:spPr>
        <a:xfrm>
          <a:off x="523875" y="4391025"/>
          <a:ext cx="323850" cy="3238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り
</a:t>
          </a:r>
        </a:p>
      </xdr:txBody>
    </xdr:sp>
    <xdr:clientData/>
  </xdr:twoCellAnchor>
  <xdr:twoCellAnchor>
    <xdr:from>
      <xdr:col>1</xdr:col>
      <xdr:colOff>190500</xdr:colOff>
      <xdr:row>12</xdr:row>
      <xdr:rowOff>38100</xdr:rowOff>
    </xdr:from>
    <xdr:to>
      <xdr:col>1</xdr:col>
      <xdr:colOff>514350</xdr:colOff>
      <xdr:row>12</xdr:row>
      <xdr:rowOff>361950</xdr:rowOff>
    </xdr:to>
    <xdr:sp>
      <xdr:nvSpPr>
        <xdr:cNvPr id="9" name="Oval 9"/>
        <xdr:cNvSpPr>
          <a:spLocks/>
        </xdr:cNvSpPr>
      </xdr:nvSpPr>
      <xdr:spPr>
        <a:xfrm>
          <a:off x="523875" y="4819650"/>
          <a:ext cx="323850" cy="3238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ぬ
</a:t>
          </a:r>
        </a:p>
      </xdr:txBody>
    </xdr:sp>
    <xdr:clientData/>
  </xdr:twoCellAnchor>
  <xdr:twoCellAnchor>
    <xdr:from>
      <xdr:col>1</xdr:col>
      <xdr:colOff>200025</xdr:colOff>
      <xdr:row>8</xdr:row>
      <xdr:rowOff>47625</xdr:rowOff>
    </xdr:from>
    <xdr:to>
      <xdr:col>1</xdr:col>
      <xdr:colOff>523875</xdr:colOff>
      <xdr:row>8</xdr:row>
      <xdr:rowOff>371475</xdr:rowOff>
    </xdr:to>
    <xdr:sp>
      <xdr:nvSpPr>
        <xdr:cNvPr id="10" name="Oval 10"/>
        <xdr:cNvSpPr>
          <a:spLocks/>
        </xdr:cNvSpPr>
      </xdr:nvSpPr>
      <xdr:spPr>
        <a:xfrm>
          <a:off x="533400" y="3114675"/>
          <a:ext cx="323850" cy="32385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へ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4"/>
  <sheetViews>
    <sheetView tabSelected="1" zoomScale="75" zoomScaleNormal="75" workbookViewId="0" topLeftCell="A1">
      <selection activeCell="A1" sqref="A1"/>
    </sheetView>
  </sheetViews>
  <sheetFormatPr defaultColWidth="8.796875" defaultRowHeight="17.25"/>
  <cols>
    <col min="1" max="1" width="2.796875" style="0" customWidth="1"/>
    <col min="2" max="2" width="5.3984375" style="0" customWidth="1"/>
    <col min="3" max="3" width="2" style="0" customWidth="1"/>
    <col min="4" max="4" width="2.796875" style="0" customWidth="1"/>
    <col min="5" max="5" width="3.3984375" style="0" customWidth="1"/>
    <col min="6" max="8" width="0.8984375" style="0" customWidth="1"/>
    <col min="9" max="9" width="4.19921875" style="0" customWidth="1"/>
    <col min="10" max="10" width="3.296875" style="0" customWidth="1"/>
    <col min="11" max="11" width="3.3984375" style="0" customWidth="1"/>
    <col min="12" max="14" width="0.8984375" style="0" customWidth="1"/>
    <col min="15" max="15" width="4.19921875" style="0" customWidth="1"/>
    <col min="16" max="16" width="3.296875" style="0" customWidth="1"/>
    <col min="17" max="17" width="3.3984375" style="0" customWidth="1"/>
    <col min="18" max="20" width="0.8984375" style="0" customWidth="1"/>
    <col min="21" max="21" width="4.19921875" style="0" customWidth="1"/>
    <col min="22" max="22" width="3.296875" style="0" customWidth="1"/>
    <col min="23" max="23" width="3.3984375" style="0" customWidth="1"/>
    <col min="24" max="26" width="0.8984375" style="0" customWidth="1"/>
  </cols>
  <sheetData>
    <row r="1" ht="17.25">
      <c r="U1" s="8" t="str">
        <f>'軸組Y'!A1</f>
        <v>（甲府市建築指導課：2001/07/12）</v>
      </c>
    </row>
    <row r="2" spans="3:26" ht="24">
      <c r="C2" s="111" t="s">
        <v>212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4" ht="17.25">
      <c r="U4" s="8"/>
    </row>
    <row r="5" ht="17.25">
      <c r="B5" t="s">
        <v>90</v>
      </c>
    </row>
    <row r="6" spans="2:6" ht="17.25">
      <c r="B6" t="s">
        <v>91</v>
      </c>
      <c r="E6" s="106"/>
      <c r="F6" t="s">
        <v>101</v>
      </c>
    </row>
    <row r="7" ht="17.25">
      <c r="B7" t="s">
        <v>92</v>
      </c>
    </row>
    <row r="8" spans="2:6" ht="17.25">
      <c r="B8" t="s">
        <v>93</v>
      </c>
      <c r="E8" s="108"/>
      <c r="F8" t="s">
        <v>94</v>
      </c>
    </row>
    <row r="9" spans="2:6" ht="17.25">
      <c r="B9" t="s">
        <v>95</v>
      </c>
      <c r="E9" s="109"/>
      <c r="F9" t="s">
        <v>96</v>
      </c>
    </row>
    <row r="10" ht="18" thickBot="1">
      <c r="B10" t="s">
        <v>97</v>
      </c>
    </row>
    <row r="11" spans="2:21" ht="18" thickBot="1">
      <c r="B11" t="s">
        <v>219</v>
      </c>
      <c r="P11" s="157"/>
      <c r="Q11" t="s">
        <v>14</v>
      </c>
      <c r="R11" s="158" t="s">
        <v>213</v>
      </c>
      <c r="S11" s="159"/>
      <c r="T11" s="160"/>
      <c r="U11" t="s">
        <v>214</v>
      </c>
    </row>
    <row r="12" ht="17.25">
      <c r="B12" s="161" t="s">
        <v>215</v>
      </c>
    </row>
    <row r="13" ht="17.25">
      <c r="B13" s="161" t="s">
        <v>216</v>
      </c>
    </row>
    <row r="14" ht="17.25">
      <c r="B14" t="s">
        <v>217</v>
      </c>
    </row>
    <row r="15" ht="17.25">
      <c r="B15" t="s">
        <v>218</v>
      </c>
    </row>
    <row r="17" spans="10:22" ht="17.25">
      <c r="J17" s="3"/>
      <c r="P17" s="3"/>
      <c r="V17" s="3"/>
    </row>
    <row r="18" spans="10:22" ht="18" thickBot="1">
      <c r="J18" s="3"/>
      <c r="P18" s="3"/>
      <c r="V18" s="3"/>
    </row>
    <row r="19" spans="9:26" ht="17.25" customHeight="1">
      <c r="I19" s="114" t="s">
        <v>15</v>
      </c>
      <c r="J19" s="10" t="s">
        <v>9</v>
      </c>
      <c r="K19" s="120">
        <f>(K20+K21)*K22-K23</f>
        <v>1.6</v>
      </c>
      <c r="L19" s="120"/>
      <c r="M19" s="120"/>
      <c r="N19" s="124"/>
      <c r="O19" s="114" t="s">
        <v>12</v>
      </c>
      <c r="P19" s="10" t="s">
        <v>20</v>
      </c>
      <c r="Q19" s="120">
        <f>(Q20+Q21)*Q22-Q23</f>
        <v>0.15000000000000002</v>
      </c>
      <c r="R19" s="120"/>
      <c r="S19" s="120"/>
      <c r="T19" s="121"/>
      <c r="U19" s="114" t="s">
        <v>102</v>
      </c>
      <c r="V19" s="10" t="s">
        <v>20</v>
      </c>
      <c r="W19" s="120">
        <f>(W20+W21)*W22-W23</f>
        <v>0</v>
      </c>
      <c r="X19" s="120"/>
      <c r="Y19" s="120"/>
      <c r="Z19" s="121"/>
    </row>
    <row r="20" spans="9:25" ht="18" customHeight="1" thickBot="1">
      <c r="I20" s="115"/>
      <c r="J20" s="14" t="s">
        <v>3</v>
      </c>
      <c r="K20" s="122">
        <f>ABS(E28-K28)</f>
        <v>2</v>
      </c>
      <c r="L20" s="122"/>
      <c r="M20" s="18"/>
      <c r="O20" s="115"/>
      <c r="P20" s="14" t="s">
        <v>3</v>
      </c>
      <c r="Q20" s="122">
        <f>ABS(K28-Q28)</f>
        <v>2</v>
      </c>
      <c r="R20" s="122"/>
      <c r="S20" s="18"/>
      <c r="U20" s="115"/>
      <c r="V20" s="14" t="s">
        <v>3</v>
      </c>
      <c r="W20" s="122">
        <f>ABS(Q28-W28)</f>
        <v>0</v>
      </c>
      <c r="X20" s="122"/>
      <c r="Y20" s="18"/>
    </row>
    <row r="21" spans="9:24" ht="17.25">
      <c r="I21" s="1"/>
      <c r="J21" s="14" t="s">
        <v>8</v>
      </c>
      <c r="K21" s="125">
        <v>0.5</v>
      </c>
      <c r="L21" s="126"/>
      <c r="M21" s="18"/>
      <c r="P21" s="14" t="s">
        <v>8</v>
      </c>
      <c r="Q21" s="112">
        <v>-0.5</v>
      </c>
      <c r="R21" s="113"/>
      <c r="V21" s="14" t="s">
        <v>8</v>
      </c>
      <c r="W21" s="112"/>
      <c r="X21" s="113"/>
    </row>
    <row r="22" spans="10:23" ht="17.25">
      <c r="J22" s="14" t="s">
        <v>4</v>
      </c>
      <c r="K22" s="15">
        <f>IF(I25="出",0.8,IF(I25="他",0.5,0))</f>
        <v>0.8</v>
      </c>
      <c r="P22" s="14" t="s">
        <v>4</v>
      </c>
      <c r="Q22" s="15">
        <f>IF(O25="出",0.8,IF(O25="他",0.5,0))</f>
        <v>0.5</v>
      </c>
      <c r="V22" s="14" t="s">
        <v>4</v>
      </c>
      <c r="W22" s="15">
        <f>IF(U25="出",0.8,IF(U25="他",0.5,0))</f>
        <v>0</v>
      </c>
    </row>
    <row r="23" spans="10:23" ht="17.25">
      <c r="J23" s="14" t="s">
        <v>5</v>
      </c>
      <c r="K23" s="15">
        <f>IF(I25="出",0.4,IF(I25="他",0.6,0))</f>
        <v>0.4</v>
      </c>
      <c r="P23" s="14" t="s">
        <v>5</v>
      </c>
      <c r="Q23" s="15">
        <f>IF(O25="出",0.4,IF(O25="他",0.6,0))</f>
        <v>0.6</v>
      </c>
      <c r="V23" s="14" t="s">
        <v>5</v>
      </c>
      <c r="W23" s="15">
        <f>IF(U25="出",0.4,IF(U25="他",0.6,0))</f>
        <v>0</v>
      </c>
    </row>
    <row r="24" spans="10:23" ht="17.25">
      <c r="J24" s="7"/>
      <c r="K24" s="15"/>
      <c r="P24" s="7"/>
      <c r="Q24" s="15"/>
      <c r="V24" s="7"/>
      <c r="W24" s="15"/>
    </row>
    <row r="25" spans="5:23" ht="17.25">
      <c r="E25" s="2" t="s">
        <v>0</v>
      </c>
      <c r="I25" s="107" t="s">
        <v>35</v>
      </c>
      <c r="J25" s="7"/>
      <c r="K25" s="15"/>
      <c r="O25" s="107" t="s">
        <v>36</v>
      </c>
      <c r="P25" s="7"/>
      <c r="Q25" s="15"/>
      <c r="U25" s="107" t="s">
        <v>100</v>
      </c>
      <c r="V25" s="7"/>
      <c r="W25" s="15"/>
    </row>
    <row r="26" spans="6:23" ht="17.25">
      <c r="F26" s="2"/>
      <c r="J26" s="7"/>
      <c r="K26" s="16"/>
      <c r="P26" s="7"/>
      <c r="Q26" s="9"/>
      <c r="V26" s="7"/>
      <c r="W26" s="9"/>
    </row>
    <row r="27" spans="5:23" ht="17.25">
      <c r="E27" s="2"/>
      <c r="F27" s="2"/>
      <c r="G27" s="2"/>
      <c r="J27" s="7"/>
      <c r="K27" s="9"/>
      <c r="P27" s="7"/>
      <c r="Q27" s="9"/>
      <c r="V27" s="7"/>
      <c r="W27" s="9"/>
    </row>
    <row r="28" spans="5:25" ht="17.25">
      <c r="E28" s="2"/>
      <c r="F28" s="2"/>
      <c r="G28" s="4"/>
      <c r="J28" s="21" t="s">
        <v>21</v>
      </c>
      <c r="K28" s="127">
        <v>2</v>
      </c>
      <c r="L28" s="105"/>
      <c r="M28" s="20"/>
      <c r="P28" s="21" t="s">
        <v>21</v>
      </c>
      <c r="Q28" s="118"/>
      <c r="R28" s="119"/>
      <c r="S28" s="19"/>
      <c r="V28" s="21" t="s">
        <v>21</v>
      </c>
      <c r="W28" s="118"/>
      <c r="X28" s="119"/>
      <c r="Y28" s="19"/>
    </row>
    <row r="29" ht="18" thickBot="1"/>
    <row r="30" spans="9:26" ht="18" thickBot="1">
      <c r="I30" s="11" t="s">
        <v>213</v>
      </c>
      <c r="J30" s="10" t="s">
        <v>19</v>
      </c>
      <c r="K30" s="120">
        <f>K19</f>
        <v>1.6</v>
      </c>
      <c r="L30" s="120"/>
      <c r="M30" s="120"/>
      <c r="N30" s="124"/>
      <c r="O30" s="11" t="str">
        <f>O19</f>
        <v>ろ</v>
      </c>
      <c r="P30" s="10" t="s">
        <v>19</v>
      </c>
      <c r="Q30" s="116">
        <f>Q19</f>
        <v>0.15000000000000002</v>
      </c>
      <c r="R30" s="116"/>
      <c r="S30" s="116"/>
      <c r="T30" s="117"/>
      <c r="U30" s="11" t="str">
        <f>U19</f>
        <v>い</v>
      </c>
      <c r="V30" s="10" t="s">
        <v>19</v>
      </c>
      <c r="W30" s="116">
        <f>W19</f>
        <v>0</v>
      </c>
      <c r="X30" s="116"/>
      <c r="Y30" s="116"/>
      <c r="Z30" s="117"/>
    </row>
    <row r="31" spans="9:26" ht="18" thickBot="1">
      <c r="I31" s="11" t="s">
        <v>213</v>
      </c>
      <c r="J31" s="10" t="s">
        <v>19</v>
      </c>
      <c r="K31" s="120">
        <f>K42</f>
        <v>4.2</v>
      </c>
      <c r="L31" s="120"/>
      <c r="M31" s="120"/>
      <c r="N31" s="124"/>
      <c r="O31" s="11" t="str">
        <f>O41</f>
        <v>に</v>
      </c>
      <c r="P31" s="10" t="s">
        <v>19</v>
      </c>
      <c r="Q31" s="116">
        <f>Q42</f>
        <v>1.15</v>
      </c>
      <c r="R31" s="116"/>
      <c r="S31" s="116"/>
      <c r="T31" s="117"/>
      <c r="U31" s="11" t="str">
        <f>U41</f>
        <v>い</v>
      </c>
      <c r="V31" s="10" t="s">
        <v>19</v>
      </c>
      <c r="W31" s="116">
        <f>W42</f>
        <v>0</v>
      </c>
      <c r="X31" s="116"/>
      <c r="Y31" s="116"/>
      <c r="Z31" s="117"/>
    </row>
    <row r="32" spans="9:23" ht="17.25">
      <c r="I32" s="4"/>
      <c r="J32" s="10"/>
      <c r="K32" s="17"/>
      <c r="O32" s="4"/>
      <c r="P32" s="10"/>
      <c r="Q32" s="17"/>
      <c r="U32" s="4"/>
      <c r="V32" s="10"/>
      <c r="W32" s="17"/>
    </row>
    <row r="33" spans="7:25" ht="17.25">
      <c r="G33" s="4"/>
      <c r="I33" s="4"/>
      <c r="J33" s="21" t="s">
        <v>21</v>
      </c>
      <c r="K33" s="118">
        <v>4</v>
      </c>
      <c r="L33" s="119"/>
      <c r="M33" s="19"/>
      <c r="O33" s="4"/>
      <c r="P33" s="21" t="s">
        <v>21</v>
      </c>
      <c r="Q33" s="118"/>
      <c r="R33" s="119"/>
      <c r="S33" s="19"/>
      <c r="U33" s="4"/>
      <c r="V33" s="21" t="s">
        <v>21</v>
      </c>
      <c r="W33" s="118"/>
      <c r="X33" s="119"/>
      <c r="Y33" s="19"/>
    </row>
    <row r="35" spans="10:23" ht="17.25">
      <c r="J35" s="14" t="s">
        <v>3</v>
      </c>
      <c r="K35" s="22">
        <f>ABS(E33-K33)</f>
        <v>4</v>
      </c>
      <c r="P35" s="14" t="s">
        <v>3</v>
      </c>
      <c r="Q35" s="22">
        <f>ABS(K33-Q33)</f>
        <v>4</v>
      </c>
      <c r="V35" s="14" t="s">
        <v>3</v>
      </c>
      <c r="W35" s="22">
        <f>ABS(Q33-W33)</f>
        <v>0</v>
      </c>
    </row>
    <row r="36" spans="5:24" ht="17.25">
      <c r="E36" s="2" t="s">
        <v>1</v>
      </c>
      <c r="F36" s="2"/>
      <c r="I36" s="107" t="s">
        <v>35</v>
      </c>
      <c r="J36" s="14" t="s">
        <v>8</v>
      </c>
      <c r="K36" s="112">
        <v>0</v>
      </c>
      <c r="L36" s="113"/>
      <c r="O36" s="107" t="s">
        <v>37</v>
      </c>
      <c r="P36" s="14" t="s">
        <v>8</v>
      </c>
      <c r="Q36" s="112">
        <v>0</v>
      </c>
      <c r="R36" s="113"/>
      <c r="U36" s="107" t="s">
        <v>100</v>
      </c>
      <c r="V36" s="14" t="s">
        <v>8</v>
      </c>
      <c r="W36" s="112"/>
      <c r="X36" s="113"/>
    </row>
    <row r="37" spans="10:23" ht="17.25">
      <c r="J37" s="14" t="s">
        <v>4</v>
      </c>
      <c r="K37" s="15">
        <f>IF(I36="出",0.8,IF(I36="他",0.5,0))</f>
        <v>0.8</v>
      </c>
      <c r="P37" s="14" t="s">
        <v>4</v>
      </c>
      <c r="Q37" s="15">
        <f>IF(O36="出",0.8,IF(O36="他",0.5,0))</f>
        <v>0.5</v>
      </c>
      <c r="V37" s="14" t="s">
        <v>4</v>
      </c>
      <c r="W37" s="15">
        <f>IF(U36="出",0.8,IF(U36="他",0.5,0))</f>
        <v>0</v>
      </c>
    </row>
    <row r="38" spans="5:23" ht="17.25">
      <c r="E38" s="2"/>
      <c r="F38" s="2"/>
      <c r="G38" s="2"/>
      <c r="J38" s="14" t="s">
        <v>6</v>
      </c>
      <c r="K38" s="22">
        <f>ABS(E28-K28)</f>
        <v>2</v>
      </c>
      <c r="P38" s="14" t="s">
        <v>6</v>
      </c>
      <c r="Q38" s="22">
        <f>ABS(K28-Q28)</f>
        <v>2</v>
      </c>
      <c r="V38" s="14" t="s">
        <v>6</v>
      </c>
      <c r="W38" s="22">
        <f>ABS(Q28-W28)</f>
        <v>0</v>
      </c>
    </row>
    <row r="39" spans="5:25" ht="17.25">
      <c r="E39" s="2"/>
      <c r="F39" s="2"/>
      <c r="G39" s="2"/>
      <c r="J39" s="14" t="s">
        <v>8</v>
      </c>
      <c r="K39" s="112">
        <v>0.5</v>
      </c>
      <c r="L39" s="113"/>
      <c r="P39" s="14" t="s">
        <v>8</v>
      </c>
      <c r="Q39" s="112">
        <v>-0.5</v>
      </c>
      <c r="R39" s="113"/>
      <c r="V39" s="14" t="s">
        <v>8</v>
      </c>
      <c r="W39" s="112"/>
      <c r="X39" s="113"/>
      <c r="Y39" s="110"/>
    </row>
    <row r="40" spans="10:23" ht="18" thickBot="1">
      <c r="J40" s="14" t="s">
        <v>7</v>
      </c>
      <c r="K40" s="15">
        <f>IF(I25="出",0.8,IF(I25="他",0.5,0))</f>
        <v>0.8</v>
      </c>
      <c r="P40" s="14" t="s">
        <v>7</v>
      </c>
      <c r="Q40" s="15">
        <f>IF(O25="出",0.8,IF(O25="他",0.5,0))</f>
        <v>0.5</v>
      </c>
      <c r="V40" s="14" t="s">
        <v>7</v>
      </c>
      <c r="W40" s="15">
        <f>IF(U25="出",0.8,IF(U25="他",0.5,0))</f>
        <v>0</v>
      </c>
    </row>
    <row r="41" spans="9:23" ht="17.25" customHeight="1">
      <c r="I41" s="114" t="s">
        <v>98</v>
      </c>
      <c r="J41" s="7" t="s">
        <v>5</v>
      </c>
      <c r="K41" s="24">
        <f>IF(I25=0,IF(I36="出",0.4,IF(I36="他",0.6,0)),IF(I36="出",1,IF(I36="他",1.6,0)))</f>
        <v>1</v>
      </c>
      <c r="O41" s="114" t="s">
        <v>99</v>
      </c>
      <c r="P41" s="7" t="s">
        <v>5</v>
      </c>
      <c r="Q41" s="24">
        <f>IF(O25=0,IF(O36="出",0.4,IF(O36="他",0.6,0)),IF(O36="出",1,IF(O36="他",1.6,0)))</f>
        <v>1.6</v>
      </c>
      <c r="U41" s="114" t="s">
        <v>102</v>
      </c>
      <c r="V41" s="7" t="s">
        <v>5</v>
      </c>
      <c r="W41" s="24">
        <f>IF(U25=0,IF(U36="出",0.4,IF(U36="他",0.6,0)),IF(U36="出",1,IF(U36="他",1.6,0)))</f>
        <v>0</v>
      </c>
    </row>
    <row r="42" spans="9:26" ht="18" customHeight="1" thickBot="1">
      <c r="I42" s="115"/>
      <c r="J42" s="10" t="s">
        <v>19</v>
      </c>
      <c r="K42" s="116">
        <f>(K35+K36)*K37+(K38+K39)*K40-K41</f>
        <v>4.2</v>
      </c>
      <c r="L42" s="116"/>
      <c r="M42" s="116"/>
      <c r="N42" s="123"/>
      <c r="O42" s="115"/>
      <c r="P42" s="10" t="s">
        <v>19</v>
      </c>
      <c r="Q42" s="116">
        <f>(Q35+Q36)*Q37+(Q38+Q39)*Q40-Q41</f>
        <v>1.15</v>
      </c>
      <c r="R42" s="116"/>
      <c r="S42" s="116"/>
      <c r="T42" s="117"/>
      <c r="U42" s="115"/>
      <c r="V42" s="10" t="s">
        <v>19</v>
      </c>
      <c r="W42" s="116">
        <f>(W35+W36)*W37+(W38+W39)*W40-W41</f>
        <v>0</v>
      </c>
      <c r="X42" s="116"/>
      <c r="Y42" s="116"/>
      <c r="Z42" s="117"/>
    </row>
    <row r="43" ht="17.25">
      <c r="H43" s="5"/>
    </row>
    <row r="44" spans="9:21" ht="17.25">
      <c r="I44" s="23" t="s">
        <v>22</v>
      </c>
      <c r="O44" s="23" t="s">
        <v>23</v>
      </c>
      <c r="U44" s="23" t="s">
        <v>24</v>
      </c>
    </row>
  </sheetData>
  <mergeCells count="38">
    <mergeCell ref="R11:T11"/>
    <mergeCell ref="K20:L20"/>
    <mergeCell ref="Q20:R20"/>
    <mergeCell ref="I19:I20"/>
    <mergeCell ref="K19:N19"/>
    <mergeCell ref="O19:O20"/>
    <mergeCell ref="Q19:T19"/>
    <mergeCell ref="Q30:T30"/>
    <mergeCell ref="K31:N31"/>
    <mergeCell ref="Q31:T31"/>
    <mergeCell ref="K21:L21"/>
    <mergeCell ref="Q21:R21"/>
    <mergeCell ref="K28:L28"/>
    <mergeCell ref="Q28:R28"/>
    <mergeCell ref="I41:I42"/>
    <mergeCell ref="O41:O42"/>
    <mergeCell ref="K42:N42"/>
    <mergeCell ref="Q42:T42"/>
    <mergeCell ref="W19:Z19"/>
    <mergeCell ref="W20:X20"/>
    <mergeCell ref="W21:X21"/>
    <mergeCell ref="K39:L39"/>
    <mergeCell ref="Q39:R39"/>
    <mergeCell ref="K33:L33"/>
    <mergeCell ref="Q33:R33"/>
    <mergeCell ref="K36:L36"/>
    <mergeCell ref="Q36:R36"/>
    <mergeCell ref="K30:N30"/>
    <mergeCell ref="C2:Z2"/>
    <mergeCell ref="W36:X36"/>
    <mergeCell ref="W39:X39"/>
    <mergeCell ref="U41:U42"/>
    <mergeCell ref="W42:Z42"/>
    <mergeCell ref="W28:X28"/>
    <mergeCell ref="W30:Z30"/>
    <mergeCell ref="W31:Z31"/>
    <mergeCell ref="W33:X33"/>
    <mergeCell ref="U19:U20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5"/>
  <sheetViews>
    <sheetView zoomScale="75" zoomScaleNormal="75" workbookViewId="0" topLeftCell="A1">
      <selection activeCell="AE2" sqref="AE2"/>
    </sheetView>
  </sheetViews>
  <sheetFormatPr defaultColWidth="8.796875" defaultRowHeight="17.25"/>
  <cols>
    <col min="1" max="1" width="2.09765625" style="0" customWidth="1"/>
    <col min="2" max="2" width="3.69921875" style="0" customWidth="1"/>
    <col min="3" max="5" width="0.8984375" style="0" customWidth="1"/>
    <col min="6" max="6" width="4.19921875" style="0" customWidth="1"/>
    <col min="7" max="7" width="3.296875" style="0" customWidth="1"/>
    <col min="8" max="8" width="3.3984375" style="0" customWidth="1"/>
    <col min="9" max="11" width="0.8984375" style="0" customWidth="1"/>
    <col min="12" max="12" width="4.19921875" style="0" customWidth="1"/>
    <col min="13" max="13" width="3.296875" style="0" customWidth="1"/>
    <col min="14" max="14" width="3.3984375" style="0" customWidth="1"/>
    <col min="15" max="17" width="0.8984375" style="0" customWidth="1"/>
    <col min="18" max="18" width="4.19921875" style="0" customWidth="1"/>
    <col min="19" max="19" width="3.296875" style="0" customWidth="1"/>
    <col min="20" max="20" width="3.3984375" style="0" customWidth="1"/>
    <col min="21" max="23" width="0.8984375" style="0" customWidth="1"/>
    <col min="24" max="24" width="4.19921875" style="0" customWidth="1"/>
    <col min="25" max="25" width="3.296875" style="0" customWidth="1"/>
    <col min="26" max="26" width="3.3984375" style="0" customWidth="1"/>
    <col min="27" max="29" width="0.8984375" style="0" customWidth="1"/>
    <col min="30" max="30" width="4.19921875" style="0" customWidth="1"/>
    <col min="31" max="31" width="3.296875" style="0" customWidth="1"/>
    <col min="32" max="32" width="3.3984375" style="0" customWidth="1"/>
    <col min="33" max="35" width="0.8984375" style="0" customWidth="1"/>
    <col min="36" max="36" width="4.19921875" style="0" customWidth="1"/>
    <col min="37" max="37" width="3.296875" style="0" customWidth="1"/>
    <col min="38" max="38" width="3.3984375" style="0" customWidth="1"/>
    <col min="39" max="41" width="0.8984375" style="0" customWidth="1"/>
    <col min="42" max="42" width="4.19921875" style="0" customWidth="1"/>
    <col min="43" max="43" width="3.296875" style="0" customWidth="1"/>
    <col min="44" max="44" width="3.3984375" style="0" customWidth="1"/>
    <col min="45" max="47" width="0.8984375" style="0" customWidth="1"/>
    <col min="48" max="48" width="4.19921875" style="0" customWidth="1"/>
    <col min="49" max="49" width="3.296875" style="0" customWidth="1"/>
    <col min="50" max="50" width="3.3984375" style="0" customWidth="1"/>
    <col min="51" max="53" width="0.8984375" style="0" customWidth="1"/>
    <col min="54" max="54" width="4.19921875" style="0" customWidth="1"/>
    <col min="55" max="55" width="3.296875" style="0" customWidth="1"/>
    <col min="56" max="56" width="3.3984375" style="0" customWidth="1"/>
    <col min="57" max="59" width="0.8984375" style="0" customWidth="1"/>
    <col min="60" max="60" width="4.19921875" style="0" customWidth="1"/>
    <col min="61" max="61" width="3.296875" style="0" customWidth="1"/>
    <col min="62" max="62" width="3.3984375" style="0" customWidth="1"/>
    <col min="63" max="65" width="0.8984375" style="0" customWidth="1"/>
    <col min="66" max="66" width="4.19921875" style="0" customWidth="1"/>
    <col min="67" max="67" width="3.296875" style="0" customWidth="1"/>
    <col min="68" max="68" width="3.3984375" style="0" customWidth="1"/>
    <col min="69" max="71" width="0.8984375" style="0" customWidth="1"/>
    <col min="72" max="72" width="4.19921875" style="0" customWidth="1"/>
    <col min="73" max="73" width="3.296875" style="0" customWidth="1"/>
    <col min="74" max="74" width="3.3984375" style="0" customWidth="1"/>
    <col min="75" max="77" width="0.8984375" style="0" customWidth="1"/>
    <col min="78" max="78" width="4.19921875" style="0" customWidth="1"/>
    <col min="79" max="79" width="3.296875" style="0" customWidth="1"/>
    <col min="80" max="80" width="3.3984375" style="0" customWidth="1"/>
    <col min="81" max="83" width="0.8984375" style="0" customWidth="1"/>
    <col min="87" max="87" width="6.59765625" style="0" customWidth="1"/>
  </cols>
  <sheetData>
    <row r="1" spans="1:105" ht="21" customHeight="1" thickBot="1">
      <c r="A1" s="8" t="s">
        <v>103</v>
      </c>
      <c r="G1" s="3"/>
      <c r="M1" s="3"/>
      <c r="S1" s="3"/>
      <c r="Y1" s="3"/>
      <c r="AE1" s="6" t="s">
        <v>211</v>
      </c>
      <c r="AK1" s="3"/>
      <c r="AQ1" s="3"/>
      <c r="AW1" s="3"/>
      <c r="BC1" s="3"/>
      <c r="BI1" s="3"/>
      <c r="BO1" s="3"/>
      <c r="BU1" s="3"/>
      <c r="CA1" s="3"/>
      <c r="CF1" s="6"/>
      <c r="CI1" s="3"/>
      <c r="CL1" s="3"/>
      <c r="CO1" s="3"/>
      <c r="CR1" s="3"/>
      <c r="CY1" s="8"/>
      <c r="DA1" s="3"/>
    </row>
    <row r="2" spans="7:105" ht="21" customHeight="1" thickBot="1">
      <c r="G2" s="3"/>
      <c r="M2" s="3"/>
      <c r="S2" s="3"/>
      <c r="Y2" s="3"/>
      <c r="AE2" s="3"/>
      <c r="AK2" s="3"/>
      <c r="AQ2" s="3"/>
      <c r="AW2" s="3"/>
      <c r="BC2" s="3"/>
      <c r="BI2" s="3"/>
      <c r="BO2" s="3"/>
      <c r="BU2" s="3"/>
      <c r="CA2" s="3"/>
      <c r="CF2" s="3"/>
      <c r="CH2" s="26" t="s">
        <v>49</v>
      </c>
      <c r="CI2" s="27" t="s">
        <v>50</v>
      </c>
      <c r="CL2" s="3"/>
      <c r="CO2" s="3"/>
      <c r="CR2" s="3"/>
      <c r="CY2" s="8"/>
      <c r="DA2" s="3"/>
    </row>
    <row r="3" spans="6:87" ht="17.25" customHeight="1">
      <c r="F3" s="114" t="str">
        <f>IF(H6=0," ",VLOOKUP(H3,$CH$3:$CI$20,2))</f>
        <v> </v>
      </c>
      <c r="G3" s="10" t="s">
        <v>51</v>
      </c>
      <c r="H3" s="120">
        <f>(H4+H5)*H6-H7</f>
        <v>0</v>
      </c>
      <c r="I3" s="120"/>
      <c r="J3" s="120"/>
      <c r="K3" s="124"/>
      <c r="L3" s="114" t="str">
        <f>IF(N6=0," ",VLOOKUP(N3,$CH$3:$CI$20,2))</f>
        <v> </v>
      </c>
      <c r="M3" s="10" t="s">
        <v>52</v>
      </c>
      <c r="N3" s="120">
        <f>(N4+N5)*N6-N7</f>
        <v>0</v>
      </c>
      <c r="O3" s="120"/>
      <c r="P3" s="120"/>
      <c r="Q3" s="124"/>
      <c r="R3" s="114" t="str">
        <f>IF(T6=0," ",VLOOKUP(T3,$CH$3:$CI$20,2))</f>
        <v> </v>
      </c>
      <c r="S3" s="10" t="s">
        <v>51</v>
      </c>
      <c r="T3" s="120">
        <f>(T4+T5)*T6-T7</f>
        <v>0</v>
      </c>
      <c r="U3" s="120"/>
      <c r="V3" s="120"/>
      <c r="W3" s="124"/>
      <c r="X3" s="114" t="str">
        <f>IF(Z6=0," ",VLOOKUP(Z3,$CH$3:$CI$20,2))</f>
        <v> </v>
      </c>
      <c r="Y3" s="10" t="s">
        <v>52</v>
      </c>
      <c r="Z3" s="120">
        <f>(Z4+Z5)*Z6-Z7</f>
        <v>0</v>
      </c>
      <c r="AA3" s="120"/>
      <c r="AB3" s="120"/>
      <c r="AC3" s="124"/>
      <c r="AD3" s="114" t="str">
        <f>IF(AF6=0," ",VLOOKUP(AF3,$CH$3:$CI$20,2))</f>
        <v> </v>
      </c>
      <c r="AE3" s="10" t="s">
        <v>51</v>
      </c>
      <c r="AF3" s="120">
        <f>(AF4+AF5)*AF6-AF7</f>
        <v>0</v>
      </c>
      <c r="AG3" s="120"/>
      <c r="AH3" s="120"/>
      <c r="AI3" s="124"/>
      <c r="AJ3" s="114" t="str">
        <f>IF(AL6=0," ",VLOOKUP(AL3,$CH$3:$CI$20,2))</f>
        <v> </v>
      </c>
      <c r="AK3" s="10" t="s">
        <v>52</v>
      </c>
      <c r="AL3" s="120">
        <f>(AL4+AL5)*AL6-AL7</f>
        <v>0</v>
      </c>
      <c r="AM3" s="120"/>
      <c r="AN3" s="120"/>
      <c r="AO3" s="124"/>
      <c r="AP3" s="114" t="str">
        <f>IF(AR6=0," ",VLOOKUP(AR3,$CH$3:$CI$20,2))</f>
        <v> </v>
      </c>
      <c r="AQ3" s="10" t="s">
        <v>51</v>
      </c>
      <c r="AR3" s="120">
        <f>(AR4+AR5)*AR6-AR7</f>
        <v>0</v>
      </c>
      <c r="AS3" s="120"/>
      <c r="AT3" s="120"/>
      <c r="AU3" s="124"/>
      <c r="AV3" s="114" t="str">
        <f>IF(AX6=0," ",VLOOKUP(AX3,$CH$3:$CI$20,2))</f>
        <v> </v>
      </c>
      <c r="AW3" s="10" t="s">
        <v>52</v>
      </c>
      <c r="AX3" s="120">
        <f>(AX4+AX5)*AX6-AX7</f>
        <v>0</v>
      </c>
      <c r="AY3" s="120"/>
      <c r="AZ3" s="120"/>
      <c r="BA3" s="124"/>
      <c r="BB3" s="114" t="str">
        <f>IF(BD6=0," ",VLOOKUP(BD3,$CH$3:$CI$20,2))</f>
        <v> </v>
      </c>
      <c r="BC3" s="10" t="s">
        <v>52</v>
      </c>
      <c r="BD3" s="120">
        <f>(BD4+BD5)*BD6-BD7</f>
        <v>0</v>
      </c>
      <c r="BE3" s="120"/>
      <c r="BF3" s="120"/>
      <c r="BG3" s="124"/>
      <c r="BH3" s="114" t="str">
        <f>IF(BJ6=0," ",VLOOKUP(BJ3,$CH$3:$CI$20,2))</f>
        <v> </v>
      </c>
      <c r="BI3" s="10" t="s">
        <v>52</v>
      </c>
      <c r="BJ3" s="120">
        <f>(BJ4+BJ5)*BJ6-BJ7</f>
        <v>0</v>
      </c>
      <c r="BK3" s="120"/>
      <c r="BL3" s="120"/>
      <c r="BM3" s="124"/>
      <c r="BN3" s="114" t="str">
        <f>IF(BP6=0," ",VLOOKUP(BP3,$CH$3:$CI$20,2))</f>
        <v> </v>
      </c>
      <c r="BO3" s="10" t="s">
        <v>52</v>
      </c>
      <c r="BP3" s="120">
        <f>(BP4+BP5)*BP6-BP7</f>
        <v>0</v>
      </c>
      <c r="BQ3" s="120"/>
      <c r="BR3" s="120"/>
      <c r="BS3" s="124"/>
      <c r="BT3" s="114" t="str">
        <f>IF(BV6=0," ",VLOOKUP(BV3,$CH$3:$CI$20,2))</f>
        <v> </v>
      </c>
      <c r="BU3" s="10" t="s">
        <v>52</v>
      </c>
      <c r="BV3" s="120">
        <f>(BV4+BV5)*BV6-BV7</f>
        <v>0</v>
      </c>
      <c r="BW3" s="120"/>
      <c r="BX3" s="120"/>
      <c r="BY3" s="124"/>
      <c r="BZ3" s="114" t="str">
        <f>IF(CB6=0," ",VLOOKUP(CB3,$CH$3:$CI$20,2))</f>
        <v> </v>
      </c>
      <c r="CA3" s="10" t="s">
        <v>52</v>
      </c>
      <c r="CB3" s="120">
        <f>(CB4+CB5)*CB6-CB7</f>
        <v>0</v>
      </c>
      <c r="CC3" s="120"/>
      <c r="CD3" s="120"/>
      <c r="CE3" s="120"/>
      <c r="CG3" s="12"/>
      <c r="CH3" s="28">
        <v>-10</v>
      </c>
      <c r="CI3" s="29" t="s">
        <v>53</v>
      </c>
    </row>
    <row r="4" spans="6:87" ht="18" customHeight="1" thickBot="1">
      <c r="F4" s="115"/>
      <c r="G4" s="14" t="s">
        <v>54</v>
      </c>
      <c r="H4" s="122">
        <f>ABS(B12-H12)</f>
        <v>0</v>
      </c>
      <c r="I4" s="122"/>
      <c r="J4" s="18"/>
      <c r="L4" s="115"/>
      <c r="M4" s="14" t="s">
        <v>54</v>
      </c>
      <c r="N4" s="122">
        <f>ABS(H12-N12)</f>
        <v>0</v>
      </c>
      <c r="O4" s="122"/>
      <c r="P4" s="18"/>
      <c r="R4" s="115"/>
      <c r="S4" s="14" t="s">
        <v>54</v>
      </c>
      <c r="T4" s="122">
        <f>ABS(N12-T12)</f>
        <v>0</v>
      </c>
      <c r="U4" s="122"/>
      <c r="V4" s="18"/>
      <c r="X4" s="115"/>
      <c r="Y4" s="14" t="s">
        <v>54</v>
      </c>
      <c r="Z4" s="122">
        <f>ABS(T12-Z12)</f>
        <v>0</v>
      </c>
      <c r="AA4" s="122"/>
      <c r="AB4" s="18"/>
      <c r="AD4" s="115"/>
      <c r="AE4" s="14" t="s">
        <v>54</v>
      </c>
      <c r="AF4" s="122">
        <f>ABS(Z12-AF12)</f>
        <v>0</v>
      </c>
      <c r="AG4" s="122"/>
      <c r="AH4" s="18"/>
      <c r="AJ4" s="115"/>
      <c r="AK4" s="14" t="s">
        <v>54</v>
      </c>
      <c r="AL4" s="122">
        <f>ABS(AF12-AL12)</f>
        <v>0</v>
      </c>
      <c r="AM4" s="122"/>
      <c r="AN4" s="18"/>
      <c r="AP4" s="115"/>
      <c r="AQ4" s="14" t="s">
        <v>54</v>
      </c>
      <c r="AR4" s="122">
        <f>ABS(AL12-AR12)</f>
        <v>0</v>
      </c>
      <c r="AS4" s="122"/>
      <c r="AT4" s="18"/>
      <c r="AV4" s="115"/>
      <c r="AW4" s="14" t="s">
        <v>54</v>
      </c>
      <c r="AX4" s="122">
        <f>ABS(AR12-AX12)</f>
        <v>0</v>
      </c>
      <c r="AY4" s="122"/>
      <c r="AZ4" s="18"/>
      <c r="BB4" s="115"/>
      <c r="BC4" s="14" t="s">
        <v>54</v>
      </c>
      <c r="BD4" s="122">
        <f>ABS(AX12-BD12)</f>
        <v>0</v>
      </c>
      <c r="BE4" s="122"/>
      <c r="BF4" s="18"/>
      <c r="BH4" s="115"/>
      <c r="BI4" s="14" t="s">
        <v>54</v>
      </c>
      <c r="BJ4" s="122">
        <f>ABS(BD12-BJ12)</f>
        <v>0</v>
      </c>
      <c r="BK4" s="122"/>
      <c r="BL4" s="18"/>
      <c r="BN4" s="115"/>
      <c r="BO4" s="14" t="s">
        <v>54</v>
      </c>
      <c r="BP4" s="122">
        <f>ABS(BJ12-BP12)</f>
        <v>0</v>
      </c>
      <c r="BQ4" s="122"/>
      <c r="BR4" s="18"/>
      <c r="BT4" s="115"/>
      <c r="BU4" s="14" t="s">
        <v>54</v>
      </c>
      <c r="BV4" s="122">
        <f>ABS(BP12-BV12)</f>
        <v>0</v>
      </c>
      <c r="BW4" s="122"/>
      <c r="BX4" s="18"/>
      <c r="BZ4" s="115"/>
      <c r="CA4" s="14" t="s">
        <v>54</v>
      </c>
      <c r="CB4" s="122">
        <f>ABS(BV12-CB12)</f>
        <v>0</v>
      </c>
      <c r="CC4" s="122"/>
      <c r="CD4" s="18"/>
      <c r="CG4" s="1"/>
      <c r="CH4" s="30">
        <v>0</v>
      </c>
      <c r="CI4" s="31" t="s">
        <v>53</v>
      </c>
    </row>
    <row r="5" spans="6:87" ht="17.25">
      <c r="F5" s="1"/>
      <c r="G5" s="14" t="s">
        <v>55</v>
      </c>
      <c r="H5" s="134"/>
      <c r="I5" s="135"/>
      <c r="J5" s="18"/>
      <c r="M5" s="14" t="s">
        <v>55</v>
      </c>
      <c r="N5" s="128"/>
      <c r="O5" s="129"/>
      <c r="S5" s="14" t="s">
        <v>55</v>
      </c>
      <c r="T5" s="128"/>
      <c r="U5" s="129"/>
      <c r="Y5" s="14" t="s">
        <v>55</v>
      </c>
      <c r="Z5" s="128"/>
      <c r="AA5" s="129"/>
      <c r="AE5" s="14" t="s">
        <v>55</v>
      </c>
      <c r="AF5" s="128"/>
      <c r="AG5" s="129"/>
      <c r="AK5" s="14" t="s">
        <v>55</v>
      </c>
      <c r="AL5" s="128"/>
      <c r="AM5" s="129"/>
      <c r="AQ5" s="14" t="s">
        <v>55</v>
      </c>
      <c r="AR5" s="128"/>
      <c r="AS5" s="129"/>
      <c r="AW5" s="14" t="s">
        <v>55</v>
      </c>
      <c r="AX5" s="128"/>
      <c r="AY5" s="129"/>
      <c r="BC5" s="14" t="s">
        <v>55</v>
      </c>
      <c r="BD5" s="128"/>
      <c r="BE5" s="129"/>
      <c r="BI5" s="14" t="s">
        <v>55</v>
      </c>
      <c r="BJ5" s="128"/>
      <c r="BK5" s="129"/>
      <c r="BO5" s="14" t="s">
        <v>55</v>
      </c>
      <c r="BP5" s="128"/>
      <c r="BQ5" s="129"/>
      <c r="BU5" s="14" t="s">
        <v>55</v>
      </c>
      <c r="BV5" s="128"/>
      <c r="BW5" s="129"/>
      <c r="CA5" s="14" t="s">
        <v>55</v>
      </c>
      <c r="CB5" s="128"/>
      <c r="CC5" s="129"/>
      <c r="CG5" s="13"/>
      <c r="CH5" s="32">
        <v>0.01</v>
      </c>
      <c r="CI5" s="33" t="s">
        <v>56</v>
      </c>
    </row>
    <row r="6" spans="7:87" ht="17.25">
      <c r="G6" s="14" t="s">
        <v>57</v>
      </c>
      <c r="H6" s="15">
        <f>IF(F9="出",0.8,IF(F9="他",0.5,0))</f>
        <v>0</v>
      </c>
      <c r="M6" s="14" t="s">
        <v>57</v>
      </c>
      <c r="N6" s="15">
        <f>IF(L9="出",0.8,IF(L9="他",0.5,0))</f>
        <v>0</v>
      </c>
      <c r="S6" s="14" t="s">
        <v>57</v>
      </c>
      <c r="T6" s="15">
        <f>IF(R9="出",0.8,IF(R9="他",0.5,0))</f>
        <v>0</v>
      </c>
      <c r="Y6" s="14" t="s">
        <v>57</v>
      </c>
      <c r="Z6" s="15">
        <f>IF(X9="出",0.8,IF(X9="他",0.5,0))</f>
        <v>0</v>
      </c>
      <c r="AE6" s="14" t="s">
        <v>57</v>
      </c>
      <c r="AF6" s="15">
        <f>IF(AD9="出",0.8,IF(AD9="他",0.5,0))</f>
        <v>0</v>
      </c>
      <c r="AK6" s="14" t="s">
        <v>57</v>
      </c>
      <c r="AL6" s="15">
        <f>IF(AJ9="出",0.8,IF(AJ9="他",0.5,0))</f>
        <v>0</v>
      </c>
      <c r="AQ6" s="14" t="s">
        <v>57</v>
      </c>
      <c r="AR6" s="15">
        <f>IF(AP9="出",0.8,IF(AP9="他",0.5,0))</f>
        <v>0</v>
      </c>
      <c r="AW6" s="14" t="s">
        <v>57</v>
      </c>
      <c r="AX6" s="15">
        <f>IF(AV9="出",0.8,IF(AV9="他",0.5,0))</f>
        <v>0</v>
      </c>
      <c r="BC6" s="14" t="s">
        <v>57</v>
      </c>
      <c r="BD6" s="15">
        <f>IF(BB9="出",0.8,IF(BB9="他",0.5,0))</f>
        <v>0</v>
      </c>
      <c r="BI6" s="14" t="s">
        <v>57</v>
      </c>
      <c r="BJ6" s="15">
        <f>IF(BH9="出",0.8,IF(BH9="他",0.5,0))</f>
        <v>0</v>
      </c>
      <c r="BO6" s="14" t="s">
        <v>57</v>
      </c>
      <c r="BP6" s="15">
        <f>IF(BN9="出",0.8,IF(BN9="他",0.5,0))</f>
        <v>0</v>
      </c>
      <c r="BU6" s="14" t="s">
        <v>57</v>
      </c>
      <c r="BV6" s="15">
        <f>IF(BT9="出",0.8,IF(BT9="他",0.5,0))</f>
        <v>0</v>
      </c>
      <c r="CA6" s="14" t="s">
        <v>57</v>
      </c>
      <c r="CB6" s="15">
        <f>IF(BZ9="出",0.8,IF(BZ9="他",0.5,0))</f>
        <v>0</v>
      </c>
      <c r="CG6" s="13"/>
      <c r="CH6" s="34">
        <v>0.65</v>
      </c>
      <c r="CI6" s="31" t="s">
        <v>56</v>
      </c>
    </row>
    <row r="7" spans="7:87" ht="17.25">
      <c r="G7" s="14" t="s">
        <v>58</v>
      </c>
      <c r="H7" s="15">
        <f>IF(F9="出",0.4,IF(F9="他",0.6,0))</f>
        <v>0</v>
      </c>
      <c r="M7" s="14" t="s">
        <v>58</v>
      </c>
      <c r="N7" s="15">
        <f>IF(L9="出",0.4,IF(L9="他",0.6,0))</f>
        <v>0</v>
      </c>
      <c r="S7" s="14" t="s">
        <v>58</v>
      </c>
      <c r="T7" s="15">
        <f>IF(R9="出",0.4,IF(R9="他",0.6,0))</f>
        <v>0</v>
      </c>
      <c r="Y7" s="14" t="s">
        <v>58</v>
      </c>
      <c r="Z7" s="15">
        <f>IF(X9="出",0.4,IF(X9="他",0.6,0))</f>
        <v>0</v>
      </c>
      <c r="AE7" s="14" t="s">
        <v>58</v>
      </c>
      <c r="AF7" s="15">
        <f>IF(AD9="出",0.4,IF(AD9="他",0.6,0))</f>
        <v>0</v>
      </c>
      <c r="AK7" s="14" t="s">
        <v>58</v>
      </c>
      <c r="AL7" s="15">
        <f>IF(AJ9="出",0.4,IF(AJ9="他",0.6,0))</f>
        <v>0</v>
      </c>
      <c r="AQ7" s="14" t="s">
        <v>58</v>
      </c>
      <c r="AR7" s="15">
        <f>IF(AP9="出",0.4,IF(AP9="他",0.6,0))</f>
        <v>0</v>
      </c>
      <c r="AW7" s="14" t="s">
        <v>58</v>
      </c>
      <c r="AX7" s="15">
        <f>IF(AV9="出",0.4,IF(AV9="他",0.6,0))</f>
        <v>0</v>
      </c>
      <c r="BC7" s="14" t="s">
        <v>58</v>
      </c>
      <c r="BD7" s="15">
        <f>IF(BB9="出",0.4,IF(BB9="他",0.6,0))</f>
        <v>0</v>
      </c>
      <c r="BI7" s="14" t="s">
        <v>58</v>
      </c>
      <c r="BJ7" s="15">
        <f>IF(BH9="出",0.4,IF(BH9="他",0.6,0))</f>
        <v>0</v>
      </c>
      <c r="BO7" s="14" t="s">
        <v>58</v>
      </c>
      <c r="BP7" s="15">
        <f>IF(BN9="出",0.4,IF(BN9="他",0.6,0))</f>
        <v>0</v>
      </c>
      <c r="BU7" s="14" t="s">
        <v>58</v>
      </c>
      <c r="BV7" s="15">
        <f>IF(BT9="出",0.4,IF(BT9="他",0.6,0))</f>
        <v>0</v>
      </c>
      <c r="CA7" s="14" t="s">
        <v>58</v>
      </c>
      <c r="CB7" s="15">
        <f>IF(BZ9="出",0.4,IF(BZ9="他",0.6,0))</f>
        <v>0</v>
      </c>
      <c r="CG7" s="13"/>
      <c r="CH7" s="32">
        <v>0.651</v>
      </c>
      <c r="CI7" s="33" t="s">
        <v>59</v>
      </c>
    </row>
    <row r="8" spans="7:87" ht="17.25">
      <c r="G8" s="7"/>
      <c r="H8" s="15"/>
      <c r="M8" s="7"/>
      <c r="N8" s="15"/>
      <c r="S8" s="7"/>
      <c r="T8" s="15"/>
      <c r="Y8" s="7"/>
      <c r="Z8" s="15"/>
      <c r="AE8" s="7"/>
      <c r="AF8" s="15"/>
      <c r="AK8" s="7"/>
      <c r="AL8" s="15"/>
      <c r="AQ8" s="7"/>
      <c r="AR8" s="15"/>
      <c r="AW8" s="7"/>
      <c r="AX8" s="15"/>
      <c r="BC8" s="7"/>
      <c r="BD8" s="15"/>
      <c r="BI8" s="7"/>
      <c r="BJ8" s="15"/>
      <c r="BO8" s="7"/>
      <c r="BP8" s="15"/>
      <c r="BU8" s="7"/>
      <c r="BV8" s="15"/>
      <c r="CA8" s="7"/>
      <c r="CB8" s="15"/>
      <c r="CG8" s="13"/>
      <c r="CH8" s="30">
        <v>1</v>
      </c>
      <c r="CI8" s="31" t="s">
        <v>59</v>
      </c>
    </row>
    <row r="9" spans="2:87" ht="17.25">
      <c r="B9" s="2" t="s">
        <v>60</v>
      </c>
      <c r="F9" s="25"/>
      <c r="G9" s="7"/>
      <c r="H9" s="15"/>
      <c r="L9" s="25"/>
      <c r="M9" s="7"/>
      <c r="N9" s="15"/>
      <c r="R9" s="25"/>
      <c r="S9" s="7"/>
      <c r="T9" s="15"/>
      <c r="X9" s="25"/>
      <c r="Y9" s="7"/>
      <c r="Z9" s="15"/>
      <c r="AD9" s="25"/>
      <c r="AE9" s="7"/>
      <c r="AF9" s="15"/>
      <c r="AJ9" s="25"/>
      <c r="AK9" s="7"/>
      <c r="AL9" s="15"/>
      <c r="AP9" s="25"/>
      <c r="AQ9" s="7"/>
      <c r="AR9" s="15"/>
      <c r="AV9" s="25"/>
      <c r="AW9" s="7"/>
      <c r="AX9" s="15"/>
      <c r="BB9" s="25"/>
      <c r="BC9" s="7"/>
      <c r="BD9" s="15"/>
      <c r="BH9" s="25"/>
      <c r="BI9" s="7"/>
      <c r="BJ9" s="15"/>
      <c r="BN9" s="25"/>
      <c r="BO9" s="7"/>
      <c r="BP9" s="15"/>
      <c r="BT9" s="25"/>
      <c r="BU9" s="7"/>
      <c r="BV9" s="15"/>
      <c r="BZ9" s="25"/>
      <c r="CA9" s="7"/>
      <c r="CB9" s="15"/>
      <c r="CG9" s="13"/>
      <c r="CH9" s="32">
        <v>1.01</v>
      </c>
      <c r="CI9" s="33" t="s">
        <v>61</v>
      </c>
    </row>
    <row r="10" spans="3:87" ht="17.25">
      <c r="C10" s="2"/>
      <c r="G10" s="7"/>
      <c r="H10" s="16"/>
      <c r="M10" s="7"/>
      <c r="N10" s="9"/>
      <c r="S10" s="7"/>
      <c r="T10" s="16"/>
      <c r="Y10" s="7"/>
      <c r="Z10" s="9"/>
      <c r="AE10" s="7"/>
      <c r="AF10" s="16"/>
      <c r="AK10" s="7"/>
      <c r="AL10" s="9"/>
      <c r="AQ10" s="7"/>
      <c r="AR10" s="16"/>
      <c r="AW10" s="7"/>
      <c r="AX10" s="9"/>
      <c r="BC10" s="7"/>
      <c r="BD10" s="9"/>
      <c r="BI10" s="7"/>
      <c r="BJ10" s="9"/>
      <c r="BO10" s="7"/>
      <c r="BP10" s="9"/>
      <c r="BU10" s="7"/>
      <c r="BV10" s="9"/>
      <c r="CA10" s="7"/>
      <c r="CB10" s="9"/>
      <c r="CG10" s="13"/>
      <c r="CH10" s="34">
        <v>1.4</v>
      </c>
      <c r="CI10" s="31" t="s">
        <v>61</v>
      </c>
    </row>
    <row r="11" spans="2:87" ht="17.25">
      <c r="B11" s="2"/>
      <c r="C11" s="2"/>
      <c r="D11" s="2"/>
      <c r="G11" s="7"/>
      <c r="H11" s="9"/>
      <c r="M11" s="7"/>
      <c r="N11" s="9"/>
      <c r="S11" s="7"/>
      <c r="T11" s="9"/>
      <c r="Y11" s="7"/>
      <c r="Z11" s="9"/>
      <c r="AE11" s="7"/>
      <c r="AF11" s="9"/>
      <c r="AK11" s="7"/>
      <c r="AL11" s="9"/>
      <c r="AQ11" s="7"/>
      <c r="AR11" s="9"/>
      <c r="AW11" s="7"/>
      <c r="AX11" s="9"/>
      <c r="BC11" s="7"/>
      <c r="BD11" s="9"/>
      <c r="BI11" s="7"/>
      <c r="BJ11" s="9"/>
      <c r="BO11" s="7"/>
      <c r="BP11" s="9"/>
      <c r="BU11" s="7"/>
      <c r="BV11" s="9"/>
      <c r="CA11" s="7"/>
      <c r="CB11" s="9"/>
      <c r="CG11" s="13"/>
      <c r="CH11" s="32">
        <v>1.41</v>
      </c>
      <c r="CI11" s="33" t="s">
        <v>62</v>
      </c>
    </row>
    <row r="12" spans="2:87" ht="17.25">
      <c r="B12" s="2"/>
      <c r="C12" s="2"/>
      <c r="D12" s="4"/>
      <c r="G12" s="21" t="s">
        <v>63</v>
      </c>
      <c r="H12" s="132"/>
      <c r="I12" s="133"/>
      <c r="J12" s="20"/>
      <c r="M12" s="21" t="s">
        <v>63</v>
      </c>
      <c r="N12" s="130"/>
      <c r="O12" s="131"/>
      <c r="P12" s="19"/>
      <c r="S12" s="21" t="s">
        <v>63</v>
      </c>
      <c r="T12" s="132"/>
      <c r="U12" s="133"/>
      <c r="V12" s="20"/>
      <c r="Y12" s="21" t="s">
        <v>63</v>
      </c>
      <c r="Z12" s="130"/>
      <c r="AA12" s="131"/>
      <c r="AB12" s="19"/>
      <c r="AE12" s="21" t="s">
        <v>63</v>
      </c>
      <c r="AF12" s="132"/>
      <c r="AG12" s="133"/>
      <c r="AH12" s="20"/>
      <c r="AK12" s="21" t="s">
        <v>63</v>
      </c>
      <c r="AL12" s="130"/>
      <c r="AM12" s="131"/>
      <c r="AN12" s="19"/>
      <c r="AQ12" s="21" t="s">
        <v>63</v>
      </c>
      <c r="AR12" s="132"/>
      <c r="AS12" s="133"/>
      <c r="AT12" s="20"/>
      <c r="AW12" s="21" t="s">
        <v>63</v>
      </c>
      <c r="AX12" s="130"/>
      <c r="AY12" s="131"/>
      <c r="AZ12" s="19"/>
      <c r="BC12" s="21" t="s">
        <v>63</v>
      </c>
      <c r="BD12" s="130"/>
      <c r="BE12" s="131"/>
      <c r="BF12" s="19"/>
      <c r="BI12" s="21" t="s">
        <v>63</v>
      </c>
      <c r="BJ12" s="130"/>
      <c r="BK12" s="131"/>
      <c r="BL12" s="19"/>
      <c r="BO12" s="21" t="s">
        <v>63</v>
      </c>
      <c r="BP12" s="130"/>
      <c r="BQ12" s="131"/>
      <c r="BR12" s="19"/>
      <c r="BU12" s="21" t="s">
        <v>63</v>
      </c>
      <c r="BV12" s="130"/>
      <c r="BW12" s="131"/>
      <c r="BX12" s="19"/>
      <c r="CA12" s="21" t="s">
        <v>63</v>
      </c>
      <c r="CB12" s="130"/>
      <c r="CC12" s="131"/>
      <c r="CD12" s="19"/>
      <c r="CG12" s="13"/>
      <c r="CH12" s="34">
        <v>1.6</v>
      </c>
      <c r="CI12" s="31" t="s">
        <v>64</v>
      </c>
    </row>
    <row r="13" spans="85:87" ht="18" thickBot="1">
      <c r="CG13" s="13"/>
      <c r="CH13" s="32">
        <v>1.61</v>
      </c>
      <c r="CI13" s="33" t="s">
        <v>65</v>
      </c>
    </row>
    <row r="14" spans="6:87" ht="18" thickBot="1">
      <c r="F14" s="11" t="str">
        <f>F3</f>
        <v> </v>
      </c>
      <c r="G14" s="10" t="s">
        <v>52</v>
      </c>
      <c r="H14" s="120">
        <f>H3</f>
        <v>0</v>
      </c>
      <c r="I14" s="120"/>
      <c r="J14" s="120"/>
      <c r="K14" s="124"/>
      <c r="L14" s="11" t="str">
        <f>L3</f>
        <v> </v>
      </c>
      <c r="M14" s="10" t="s">
        <v>52</v>
      </c>
      <c r="N14" s="116">
        <f>N3</f>
        <v>0</v>
      </c>
      <c r="O14" s="116"/>
      <c r="P14" s="116"/>
      <c r="Q14" s="123"/>
      <c r="R14" s="11" t="str">
        <f>R3</f>
        <v> </v>
      </c>
      <c r="S14" s="10" t="s">
        <v>52</v>
      </c>
      <c r="T14" s="120">
        <f>T3</f>
        <v>0</v>
      </c>
      <c r="U14" s="120"/>
      <c r="V14" s="120"/>
      <c r="W14" s="124"/>
      <c r="X14" s="11" t="str">
        <f>X3</f>
        <v> </v>
      </c>
      <c r="Y14" s="10" t="s">
        <v>52</v>
      </c>
      <c r="Z14" s="116">
        <f>Z3</f>
        <v>0</v>
      </c>
      <c r="AA14" s="116"/>
      <c r="AB14" s="116"/>
      <c r="AC14" s="123"/>
      <c r="AD14" s="11" t="str">
        <f>AD3</f>
        <v> </v>
      </c>
      <c r="AE14" s="10" t="s">
        <v>52</v>
      </c>
      <c r="AF14" s="120">
        <f>AF3</f>
        <v>0</v>
      </c>
      <c r="AG14" s="120"/>
      <c r="AH14" s="120"/>
      <c r="AI14" s="124"/>
      <c r="AJ14" s="11" t="str">
        <f>AJ3</f>
        <v> </v>
      </c>
      <c r="AK14" s="10" t="s">
        <v>52</v>
      </c>
      <c r="AL14" s="116">
        <f>AL3</f>
        <v>0</v>
      </c>
      <c r="AM14" s="116"/>
      <c r="AN14" s="116"/>
      <c r="AO14" s="123"/>
      <c r="AP14" s="11" t="str">
        <f>AP3</f>
        <v> </v>
      </c>
      <c r="AQ14" s="10" t="s">
        <v>52</v>
      </c>
      <c r="AR14" s="120">
        <f>AR3</f>
        <v>0</v>
      </c>
      <c r="AS14" s="120"/>
      <c r="AT14" s="120"/>
      <c r="AU14" s="124"/>
      <c r="AV14" s="11" t="str">
        <f>AV3</f>
        <v> </v>
      </c>
      <c r="AW14" s="10" t="s">
        <v>52</v>
      </c>
      <c r="AX14" s="120">
        <f>AX3</f>
        <v>0</v>
      </c>
      <c r="AY14" s="120"/>
      <c r="AZ14" s="120"/>
      <c r="BA14" s="124"/>
      <c r="BB14" s="11" t="str">
        <f>BB3</f>
        <v> </v>
      </c>
      <c r="BC14" s="10" t="s">
        <v>52</v>
      </c>
      <c r="BD14" s="120">
        <f>BD3</f>
        <v>0</v>
      </c>
      <c r="BE14" s="120"/>
      <c r="BF14" s="120"/>
      <c r="BG14" s="124"/>
      <c r="BH14" s="11" t="str">
        <f>BH3</f>
        <v> </v>
      </c>
      <c r="BI14" s="10" t="s">
        <v>52</v>
      </c>
      <c r="BJ14" s="120">
        <f>BJ3</f>
        <v>0</v>
      </c>
      <c r="BK14" s="120"/>
      <c r="BL14" s="120"/>
      <c r="BM14" s="124"/>
      <c r="BN14" s="11" t="str">
        <f>BN3</f>
        <v> </v>
      </c>
      <c r="BO14" s="10" t="s">
        <v>52</v>
      </c>
      <c r="BP14" s="120">
        <f>BP3</f>
        <v>0</v>
      </c>
      <c r="BQ14" s="120"/>
      <c r="BR14" s="120"/>
      <c r="BS14" s="124"/>
      <c r="BT14" s="11" t="str">
        <f>BT3</f>
        <v> </v>
      </c>
      <c r="BU14" s="10" t="s">
        <v>52</v>
      </c>
      <c r="BV14" s="120">
        <f>BV3</f>
        <v>0</v>
      </c>
      <c r="BW14" s="120"/>
      <c r="BX14" s="120"/>
      <c r="BY14" s="124"/>
      <c r="BZ14" s="11" t="str">
        <f>BZ3</f>
        <v> </v>
      </c>
      <c r="CA14" s="10" t="s">
        <v>52</v>
      </c>
      <c r="CB14" s="120">
        <f>CB3</f>
        <v>0</v>
      </c>
      <c r="CC14" s="120"/>
      <c r="CD14" s="120"/>
      <c r="CE14" s="120"/>
      <c r="CG14" s="13"/>
      <c r="CH14" s="34">
        <v>1.8</v>
      </c>
      <c r="CI14" s="31" t="s">
        <v>65</v>
      </c>
    </row>
    <row r="15" spans="6:87" ht="18" thickBot="1">
      <c r="F15" s="11" t="str">
        <f>F25</f>
        <v> </v>
      </c>
      <c r="G15" s="10" t="s">
        <v>52</v>
      </c>
      <c r="H15" s="120">
        <f>H26</f>
        <v>0</v>
      </c>
      <c r="I15" s="120"/>
      <c r="J15" s="120"/>
      <c r="K15" s="124"/>
      <c r="L15" s="11" t="str">
        <f>L25</f>
        <v> </v>
      </c>
      <c r="M15" s="10" t="s">
        <v>52</v>
      </c>
      <c r="N15" s="116">
        <f>N26</f>
        <v>0</v>
      </c>
      <c r="O15" s="116"/>
      <c r="P15" s="116"/>
      <c r="Q15" s="123"/>
      <c r="R15" s="11" t="str">
        <f>R25</f>
        <v> </v>
      </c>
      <c r="S15" s="10" t="s">
        <v>52</v>
      </c>
      <c r="T15" s="120">
        <f>T26</f>
        <v>0</v>
      </c>
      <c r="U15" s="120"/>
      <c r="V15" s="120"/>
      <c r="W15" s="124"/>
      <c r="X15" s="11" t="str">
        <f>X25</f>
        <v> </v>
      </c>
      <c r="Y15" s="10" t="s">
        <v>52</v>
      </c>
      <c r="Z15" s="116">
        <f>Z26</f>
        <v>0</v>
      </c>
      <c r="AA15" s="116"/>
      <c r="AB15" s="116"/>
      <c r="AC15" s="123"/>
      <c r="AD15" s="11" t="str">
        <f>AD25</f>
        <v> </v>
      </c>
      <c r="AE15" s="10" t="s">
        <v>52</v>
      </c>
      <c r="AF15" s="120">
        <f>AF26</f>
        <v>0</v>
      </c>
      <c r="AG15" s="120"/>
      <c r="AH15" s="120"/>
      <c r="AI15" s="124"/>
      <c r="AJ15" s="11" t="str">
        <f>AJ25</f>
        <v> </v>
      </c>
      <c r="AK15" s="10" t="s">
        <v>52</v>
      </c>
      <c r="AL15" s="116">
        <f>AL26</f>
        <v>0</v>
      </c>
      <c r="AM15" s="116"/>
      <c r="AN15" s="116"/>
      <c r="AO15" s="123"/>
      <c r="AP15" s="11" t="str">
        <f>AP25</f>
        <v> </v>
      </c>
      <c r="AQ15" s="10" t="s">
        <v>52</v>
      </c>
      <c r="AR15" s="120">
        <f>AR26</f>
        <v>0</v>
      </c>
      <c r="AS15" s="120"/>
      <c r="AT15" s="120"/>
      <c r="AU15" s="124"/>
      <c r="AV15" s="11" t="str">
        <f>AV25</f>
        <v> </v>
      </c>
      <c r="AW15" s="10" t="s">
        <v>52</v>
      </c>
      <c r="AX15" s="120">
        <f>AX26</f>
        <v>0</v>
      </c>
      <c r="AY15" s="120"/>
      <c r="AZ15" s="120"/>
      <c r="BA15" s="124"/>
      <c r="BB15" s="11" t="str">
        <f>BB25</f>
        <v> </v>
      </c>
      <c r="BC15" s="10" t="s">
        <v>52</v>
      </c>
      <c r="BD15" s="120">
        <f>BD26</f>
        <v>0</v>
      </c>
      <c r="BE15" s="120"/>
      <c r="BF15" s="120"/>
      <c r="BG15" s="124"/>
      <c r="BH15" s="11" t="str">
        <f>BH25</f>
        <v> </v>
      </c>
      <c r="BI15" s="10" t="s">
        <v>52</v>
      </c>
      <c r="BJ15" s="120">
        <f>BJ26</f>
        <v>0</v>
      </c>
      <c r="BK15" s="120"/>
      <c r="BL15" s="120"/>
      <c r="BM15" s="124"/>
      <c r="BN15" s="11" t="str">
        <f>BN25</f>
        <v> </v>
      </c>
      <c r="BO15" s="10" t="s">
        <v>52</v>
      </c>
      <c r="BP15" s="120">
        <f>BP26</f>
        <v>0</v>
      </c>
      <c r="BQ15" s="120"/>
      <c r="BR15" s="120"/>
      <c r="BS15" s="124"/>
      <c r="BT15" s="11" t="str">
        <f>BT25</f>
        <v> </v>
      </c>
      <c r="BU15" s="10" t="s">
        <v>52</v>
      </c>
      <c r="BV15" s="120">
        <f>BV26</f>
        <v>0</v>
      </c>
      <c r="BW15" s="120"/>
      <c r="BX15" s="120"/>
      <c r="BY15" s="124"/>
      <c r="BZ15" s="11" t="str">
        <f>BZ25</f>
        <v> </v>
      </c>
      <c r="CA15" s="10" t="s">
        <v>52</v>
      </c>
      <c r="CB15" s="120">
        <f>CB26</f>
        <v>0</v>
      </c>
      <c r="CC15" s="120"/>
      <c r="CD15" s="120"/>
      <c r="CE15" s="120"/>
      <c r="CG15" s="13"/>
      <c r="CH15" s="32">
        <v>1.81</v>
      </c>
      <c r="CI15" s="33" t="s">
        <v>66</v>
      </c>
    </row>
    <row r="16" spans="6:87" ht="17.25">
      <c r="F16" s="4"/>
      <c r="G16" s="10"/>
      <c r="H16" s="17"/>
      <c r="L16" s="4"/>
      <c r="M16" s="10"/>
      <c r="N16" s="17"/>
      <c r="R16" s="4"/>
      <c r="S16" s="10"/>
      <c r="T16" s="17"/>
      <c r="X16" s="4"/>
      <c r="Y16" s="10"/>
      <c r="Z16" s="17"/>
      <c r="AD16" s="4"/>
      <c r="AE16" s="10"/>
      <c r="AF16" s="17"/>
      <c r="AJ16" s="4"/>
      <c r="AK16" s="10"/>
      <c r="AL16" s="17"/>
      <c r="AP16" s="4"/>
      <c r="AQ16" s="10"/>
      <c r="AR16" s="17"/>
      <c r="AV16" s="4"/>
      <c r="AW16" s="10"/>
      <c r="AX16" s="17"/>
      <c r="BB16" s="4"/>
      <c r="BC16" s="10"/>
      <c r="BD16" s="17"/>
      <c r="BH16" s="4"/>
      <c r="BI16" s="10"/>
      <c r="BJ16" s="17"/>
      <c r="BN16" s="4"/>
      <c r="BO16" s="10"/>
      <c r="BP16" s="17"/>
      <c r="BT16" s="4"/>
      <c r="BU16" s="10"/>
      <c r="BV16" s="17"/>
      <c r="BZ16" s="4"/>
      <c r="CA16" s="10"/>
      <c r="CB16" s="17"/>
      <c r="CG16" s="13"/>
      <c r="CH16" s="34">
        <v>2.8</v>
      </c>
      <c r="CI16" s="31" t="s">
        <v>66</v>
      </c>
    </row>
    <row r="17" spans="4:87" ht="17.25">
      <c r="D17" s="4"/>
      <c r="F17" s="4"/>
      <c r="G17" s="21" t="s">
        <v>63</v>
      </c>
      <c r="H17" s="130"/>
      <c r="I17" s="131"/>
      <c r="J17" s="19"/>
      <c r="L17" s="4"/>
      <c r="M17" s="21" t="s">
        <v>63</v>
      </c>
      <c r="N17" s="130"/>
      <c r="O17" s="131"/>
      <c r="P17" s="19"/>
      <c r="R17" s="4"/>
      <c r="S17" s="21" t="s">
        <v>63</v>
      </c>
      <c r="T17" s="130"/>
      <c r="U17" s="131"/>
      <c r="V17" s="19"/>
      <c r="X17" s="4"/>
      <c r="Y17" s="21" t="s">
        <v>63</v>
      </c>
      <c r="Z17" s="130"/>
      <c r="AA17" s="131"/>
      <c r="AB17" s="19"/>
      <c r="AD17" s="4"/>
      <c r="AE17" s="21" t="s">
        <v>63</v>
      </c>
      <c r="AF17" s="130"/>
      <c r="AG17" s="131"/>
      <c r="AH17" s="19"/>
      <c r="AJ17" s="4"/>
      <c r="AK17" s="21" t="s">
        <v>63</v>
      </c>
      <c r="AL17" s="130"/>
      <c r="AM17" s="131"/>
      <c r="AN17" s="19"/>
      <c r="AP17" s="4"/>
      <c r="AQ17" s="21" t="s">
        <v>63</v>
      </c>
      <c r="AR17" s="130"/>
      <c r="AS17" s="131"/>
      <c r="AT17" s="19"/>
      <c r="AV17" s="4"/>
      <c r="AW17" s="21" t="s">
        <v>63</v>
      </c>
      <c r="AX17" s="130"/>
      <c r="AY17" s="131"/>
      <c r="AZ17" s="19"/>
      <c r="BB17" s="4"/>
      <c r="BC17" s="21" t="s">
        <v>63</v>
      </c>
      <c r="BD17" s="130"/>
      <c r="BE17" s="131"/>
      <c r="BF17" s="19"/>
      <c r="BH17" s="4"/>
      <c r="BI17" s="21" t="s">
        <v>63</v>
      </c>
      <c r="BJ17" s="130"/>
      <c r="BK17" s="131"/>
      <c r="BL17" s="19"/>
      <c r="BN17" s="4"/>
      <c r="BO17" s="21" t="s">
        <v>63</v>
      </c>
      <c r="BP17" s="130"/>
      <c r="BQ17" s="131"/>
      <c r="BR17" s="19"/>
      <c r="BT17" s="4"/>
      <c r="BU17" s="21" t="s">
        <v>63</v>
      </c>
      <c r="BV17" s="130"/>
      <c r="BW17" s="131"/>
      <c r="BX17" s="19"/>
      <c r="BZ17" s="4"/>
      <c r="CA17" s="21" t="s">
        <v>63</v>
      </c>
      <c r="CB17" s="130"/>
      <c r="CC17" s="131"/>
      <c r="CD17" s="19"/>
      <c r="CG17" s="13"/>
      <c r="CH17" s="32">
        <v>2.81</v>
      </c>
      <c r="CI17" s="33" t="s">
        <v>67</v>
      </c>
    </row>
    <row r="18" spans="85:87" ht="17.25">
      <c r="CG18" s="1"/>
      <c r="CH18" s="34">
        <v>3.7</v>
      </c>
      <c r="CI18" s="31" t="s">
        <v>67</v>
      </c>
    </row>
    <row r="19" spans="7:87" ht="17.25">
      <c r="G19" s="14" t="s">
        <v>54</v>
      </c>
      <c r="H19" s="22">
        <f>ABS(B17-H17)</f>
        <v>0</v>
      </c>
      <c r="M19" s="14" t="s">
        <v>54</v>
      </c>
      <c r="N19" s="22">
        <f>ABS(H17-N17)</f>
        <v>0</v>
      </c>
      <c r="S19" s="14" t="s">
        <v>54</v>
      </c>
      <c r="T19" s="22">
        <f>ABS(N17-T17)</f>
        <v>0</v>
      </c>
      <c r="Y19" s="14" t="s">
        <v>54</v>
      </c>
      <c r="Z19" s="22">
        <f>ABS(T17-Z17)</f>
        <v>0</v>
      </c>
      <c r="AE19" s="14" t="s">
        <v>54</v>
      </c>
      <c r="AF19" s="22">
        <f>ABS(Z17-AF17)</f>
        <v>0</v>
      </c>
      <c r="AK19" s="14" t="s">
        <v>54</v>
      </c>
      <c r="AL19" s="22">
        <f>ABS(AF17-AL17)</f>
        <v>0</v>
      </c>
      <c r="AQ19" s="14" t="s">
        <v>54</v>
      </c>
      <c r="AR19" s="22">
        <f>ABS(AL17-AR17)</f>
        <v>0</v>
      </c>
      <c r="AW19" s="14" t="s">
        <v>54</v>
      </c>
      <c r="AX19" s="22">
        <f>ABS(AR17-AX17)</f>
        <v>0</v>
      </c>
      <c r="BC19" s="14" t="s">
        <v>54</v>
      </c>
      <c r="BD19" s="22">
        <f>ABS(AX17-BD17)</f>
        <v>0</v>
      </c>
      <c r="BI19" s="14" t="s">
        <v>54</v>
      </c>
      <c r="BJ19" s="22">
        <f>ABS(BD17-BJ17)</f>
        <v>0</v>
      </c>
      <c r="BO19" s="14" t="s">
        <v>54</v>
      </c>
      <c r="BP19" s="22">
        <f>ABS(BJ17-BP17)</f>
        <v>0</v>
      </c>
      <c r="BU19" s="14" t="s">
        <v>54</v>
      </c>
      <c r="BV19" s="22">
        <f>ABS(BP17-BV17)</f>
        <v>0</v>
      </c>
      <c r="CA19" s="14" t="s">
        <v>54</v>
      </c>
      <c r="CB19" s="22">
        <f>ABS(BV17-CB17)</f>
        <v>0</v>
      </c>
      <c r="CH19" s="32">
        <v>3.71</v>
      </c>
      <c r="CI19" s="33" t="s">
        <v>68</v>
      </c>
    </row>
    <row r="20" spans="2:87" ht="18" thickBot="1">
      <c r="B20" s="2" t="s">
        <v>69</v>
      </c>
      <c r="C20" s="2"/>
      <c r="F20" s="25"/>
      <c r="G20" s="14" t="s">
        <v>55</v>
      </c>
      <c r="H20" s="128"/>
      <c r="I20" s="129"/>
      <c r="L20" s="25"/>
      <c r="M20" s="14" t="s">
        <v>70</v>
      </c>
      <c r="N20" s="128"/>
      <c r="O20" s="129"/>
      <c r="R20" s="25"/>
      <c r="S20" s="14" t="s">
        <v>70</v>
      </c>
      <c r="T20" s="128"/>
      <c r="U20" s="129"/>
      <c r="X20" s="25"/>
      <c r="Y20" s="14" t="s">
        <v>70</v>
      </c>
      <c r="Z20" s="128"/>
      <c r="AA20" s="129"/>
      <c r="AD20" s="25"/>
      <c r="AE20" s="14" t="s">
        <v>70</v>
      </c>
      <c r="AF20" s="128"/>
      <c r="AG20" s="129"/>
      <c r="AJ20" s="25"/>
      <c r="AK20" s="14" t="s">
        <v>70</v>
      </c>
      <c r="AL20" s="128"/>
      <c r="AM20" s="129"/>
      <c r="AP20" s="25"/>
      <c r="AQ20" s="14" t="s">
        <v>70</v>
      </c>
      <c r="AR20" s="128"/>
      <c r="AS20" s="129"/>
      <c r="AV20" s="25"/>
      <c r="AW20" s="14" t="s">
        <v>70</v>
      </c>
      <c r="AX20" s="128"/>
      <c r="AY20" s="129"/>
      <c r="BB20" s="25"/>
      <c r="BC20" s="14" t="s">
        <v>70</v>
      </c>
      <c r="BD20" s="128"/>
      <c r="BE20" s="129"/>
      <c r="BH20" s="25"/>
      <c r="BI20" s="14" t="s">
        <v>70</v>
      </c>
      <c r="BJ20" s="128"/>
      <c r="BK20" s="129"/>
      <c r="BN20" s="25"/>
      <c r="BO20" s="14" t="s">
        <v>70</v>
      </c>
      <c r="BP20" s="128">
        <v>0</v>
      </c>
      <c r="BQ20" s="129"/>
      <c r="BT20" s="25"/>
      <c r="BU20" s="14" t="s">
        <v>70</v>
      </c>
      <c r="BV20" s="128"/>
      <c r="BW20" s="129"/>
      <c r="BZ20" s="25"/>
      <c r="CA20" s="14" t="s">
        <v>70</v>
      </c>
      <c r="CB20" s="128"/>
      <c r="CC20" s="129"/>
      <c r="CH20" s="35">
        <v>4.7</v>
      </c>
      <c r="CI20" s="36" t="s">
        <v>71</v>
      </c>
    </row>
    <row r="21" spans="7:80" ht="17.25">
      <c r="G21" s="14" t="s">
        <v>57</v>
      </c>
      <c r="H21" s="15">
        <f>IF(F20="出",0.8,IF(F20="他",0.5,0))</f>
        <v>0</v>
      </c>
      <c r="M21" s="14" t="s">
        <v>57</v>
      </c>
      <c r="N21" s="15">
        <f>IF(L20="出",0.8,IF(L20="他",0.5,0))</f>
        <v>0</v>
      </c>
      <c r="S21" s="14" t="s">
        <v>57</v>
      </c>
      <c r="T21" s="15">
        <f>IF(R20="出",0.8,IF(R20="他",0.5,0))</f>
        <v>0</v>
      </c>
      <c r="Y21" s="14" t="s">
        <v>57</v>
      </c>
      <c r="Z21" s="15">
        <f>IF(X20="出",0.8,IF(X20="他",0.5,0))</f>
        <v>0</v>
      </c>
      <c r="AE21" s="14" t="s">
        <v>57</v>
      </c>
      <c r="AF21" s="15">
        <f>IF(AD20="出",0.8,IF(AD20="他",0.5,0))</f>
        <v>0</v>
      </c>
      <c r="AK21" s="14" t="s">
        <v>57</v>
      </c>
      <c r="AL21" s="15">
        <f>IF(AJ20="出",0.8,IF(AJ20="他",0.5,0))</f>
        <v>0</v>
      </c>
      <c r="AQ21" s="14" t="s">
        <v>57</v>
      </c>
      <c r="AR21" s="15">
        <f>IF(AP20="出",0.8,IF(AP20="他",0.5,0))</f>
        <v>0</v>
      </c>
      <c r="AW21" s="14" t="s">
        <v>57</v>
      </c>
      <c r="AX21" s="15">
        <f>IF(AV20="出",0.8,IF(AV20="他",0.5,0))</f>
        <v>0</v>
      </c>
      <c r="BC21" s="14" t="s">
        <v>57</v>
      </c>
      <c r="BD21" s="15">
        <f>IF(BB20="出",0.8,IF(BB20="他",0.5,0))</f>
        <v>0</v>
      </c>
      <c r="BI21" s="14" t="s">
        <v>57</v>
      </c>
      <c r="BJ21" s="15">
        <f>IF(BH20="出",0.8,IF(BH20="他",0.5,0))</f>
        <v>0</v>
      </c>
      <c r="BO21" s="14" t="s">
        <v>57</v>
      </c>
      <c r="BP21" s="15">
        <f>IF(BN20="出",0.8,IF(BN20="他",0.5,0))</f>
        <v>0</v>
      </c>
      <c r="BU21" s="14" t="s">
        <v>57</v>
      </c>
      <c r="BV21" s="15">
        <f>IF(BT20="出",0.8,IF(BT20="他",0.5,0))</f>
        <v>0</v>
      </c>
      <c r="CA21" s="14" t="s">
        <v>57</v>
      </c>
      <c r="CB21" s="15">
        <f>IF(BZ20="出",0.8,IF(BZ20="他",0.5,0))</f>
        <v>0</v>
      </c>
    </row>
    <row r="22" spans="2:80" ht="17.25">
      <c r="B22" s="2"/>
      <c r="C22" s="2"/>
      <c r="D22" s="2"/>
      <c r="G22" s="14" t="s">
        <v>72</v>
      </c>
      <c r="H22" s="22">
        <f>ABS(B12-H12)</f>
        <v>0</v>
      </c>
      <c r="M22" s="14" t="s">
        <v>72</v>
      </c>
      <c r="N22" s="22">
        <f>ABS(H12-N12)</f>
        <v>0</v>
      </c>
      <c r="S22" s="14" t="s">
        <v>72</v>
      </c>
      <c r="T22" s="22">
        <f>ABS(N12-T12)</f>
        <v>0</v>
      </c>
      <c r="Y22" s="14" t="s">
        <v>72</v>
      </c>
      <c r="Z22" s="22">
        <f>ABS(T12-Z12)</f>
        <v>0</v>
      </c>
      <c r="AE22" s="14" t="s">
        <v>72</v>
      </c>
      <c r="AF22" s="22">
        <f>ABS(Z12-AF12)</f>
        <v>0</v>
      </c>
      <c r="AK22" s="14" t="s">
        <v>72</v>
      </c>
      <c r="AL22" s="22">
        <f>ABS(AF12-AL12)</f>
        <v>0</v>
      </c>
      <c r="AQ22" s="14" t="s">
        <v>72</v>
      </c>
      <c r="AR22" s="22">
        <f>ABS(AL12-AR12)</f>
        <v>0</v>
      </c>
      <c r="AW22" s="14" t="s">
        <v>72</v>
      </c>
      <c r="AX22" s="22">
        <f>ABS(AR12-AX12)</f>
        <v>0</v>
      </c>
      <c r="BC22" s="14" t="s">
        <v>72</v>
      </c>
      <c r="BD22" s="22">
        <f>ABS(AX12-BD12)</f>
        <v>0</v>
      </c>
      <c r="BI22" s="14" t="s">
        <v>72</v>
      </c>
      <c r="BJ22" s="22">
        <f>ABS(BD12-BJ12)</f>
        <v>0</v>
      </c>
      <c r="BO22" s="14" t="s">
        <v>72</v>
      </c>
      <c r="BP22" s="22">
        <f>ABS(BJ12-BP12)</f>
        <v>0</v>
      </c>
      <c r="BU22" s="14" t="s">
        <v>72</v>
      </c>
      <c r="BV22" s="22">
        <f>ABS(BP12-BV12)</f>
        <v>0</v>
      </c>
      <c r="CA22" s="14" t="s">
        <v>72</v>
      </c>
      <c r="CB22" s="22">
        <f>ABS(BV12-CB12)</f>
        <v>0</v>
      </c>
    </row>
    <row r="23" spans="2:81" ht="17.25">
      <c r="B23" s="2"/>
      <c r="C23" s="2"/>
      <c r="D23" s="2"/>
      <c r="G23" s="14" t="s">
        <v>55</v>
      </c>
      <c r="H23" s="128"/>
      <c r="I23" s="129"/>
      <c r="M23" s="14" t="s">
        <v>55</v>
      </c>
      <c r="N23" s="128"/>
      <c r="O23" s="129"/>
      <c r="S23" s="14" t="s">
        <v>55</v>
      </c>
      <c r="T23" s="128"/>
      <c r="U23" s="129"/>
      <c r="Y23" s="14" t="s">
        <v>55</v>
      </c>
      <c r="Z23" s="128"/>
      <c r="AA23" s="129"/>
      <c r="AE23" s="14" t="s">
        <v>55</v>
      </c>
      <c r="AF23" s="128"/>
      <c r="AG23" s="129"/>
      <c r="AK23" s="14" t="s">
        <v>55</v>
      </c>
      <c r="AL23" s="128"/>
      <c r="AM23" s="129"/>
      <c r="AQ23" s="14" t="s">
        <v>55</v>
      </c>
      <c r="AR23" s="128"/>
      <c r="AS23" s="129"/>
      <c r="AW23" s="14" t="s">
        <v>55</v>
      </c>
      <c r="AX23" s="128"/>
      <c r="AY23" s="129"/>
      <c r="BC23" s="14" t="s">
        <v>55</v>
      </c>
      <c r="BD23" s="128"/>
      <c r="BE23" s="129"/>
      <c r="BI23" s="14" t="s">
        <v>55</v>
      </c>
      <c r="BJ23" s="128"/>
      <c r="BK23" s="129"/>
      <c r="BO23" s="14" t="s">
        <v>55</v>
      </c>
      <c r="BP23" s="128"/>
      <c r="BQ23" s="129"/>
      <c r="BU23" s="14" t="s">
        <v>55</v>
      </c>
      <c r="BV23" s="128"/>
      <c r="BW23" s="129"/>
      <c r="CA23" s="14" t="s">
        <v>55</v>
      </c>
      <c r="CB23" s="128"/>
      <c r="CC23" s="129"/>
    </row>
    <row r="24" spans="7:80" ht="18" thickBot="1">
      <c r="G24" s="14" t="s">
        <v>73</v>
      </c>
      <c r="H24" s="15">
        <f>IF(F9="出",0.8,IF(F9="他",0.5,0))</f>
        <v>0</v>
      </c>
      <c r="M24" s="14" t="s">
        <v>73</v>
      </c>
      <c r="N24" s="15">
        <f>IF(L9="出",0.8,IF(L9="他",0.5,0))</f>
        <v>0</v>
      </c>
      <c r="S24" s="14" t="s">
        <v>73</v>
      </c>
      <c r="T24" s="15">
        <f>IF(R9="出",0.8,IF(R9="他",0.5,0))</f>
        <v>0</v>
      </c>
      <c r="Y24" s="14" t="s">
        <v>73</v>
      </c>
      <c r="Z24" s="15">
        <f>IF(X9="出",0.8,IF(X9="他",0.5,0))</f>
        <v>0</v>
      </c>
      <c r="AE24" s="14" t="s">
        <v>73</v>
      </c>
      <c r="AF24" s="15">
        <f>IF(AD9="出",0.8,IF(AD9="他",0.5,0))</f>
        <v>0</v>
      </c>
      <c r="AK24" s="14" t="s">
        <v>73</v>
      </c>
      <c r="AL24" s="15">
        <f>IF(AJ9="出",0.8,IF(AJ9="他",0.5,0))</f>
        <v>0</v>
      </c>
      <c r="AQ24" s="14" t="s">
        <v>73</v>
      </c>
      <c r="AR24" s="15">
        <f>IF(AP9="出",0.8,IF(AP9="他",0.5,0))</f>
        <v>0</v>
      </c>
      <c r="AW24" s="14" t="s">
        <v>73</v>
      </c>
      <c r="AX24" s="15">
        <f>IF(AV9="出",0.8,IF(AV9="他",0.5,0))</f>
        <v>0</v>
      </c>
      <c r="BC24" s="14" t="s">
        <v>73</v>
      </c>
      <c r="BD24" s="15">
        <f>IF(BB9="出",0.8,IF(BB9="他",0.5,0))</f>
        <v>0</v>
      </c>
      <c r="BI24" s="14" t="s">
        <v>73</v>
      </c>
      <c r="BJ24" s="15">
        <f>IF(BH9="出",0.8,IF(BH9="他",0.5,0))</f>
        <v>0</v>
      </c>
      <c r="BO24" s="14" t="s">
        <v>73</v>
      </c>
      <c r="BP24" s="15">
        <f>IF(BN9="出",0.8,IF(BN9="他",0.5,0))</f>
        <v>0</v>
      </c>
      <c r="BU24" s="14" t="s">
        <v>73</v>
      </c>
      <c r="BV24" s="15">
        <f>IF(BT9="出",0.8,IF(BT9="他",0.5,0))</f>
        <v>0</v>
      </c>
      <c r="CA24" s="14" t="s">
        <v>73</v>
      </c>
      <c r="CB24" s="15">
        <f>IF(BZ9="出",0.8,IF(BZ9="他",0.5,0))</f>
        <v>0</v>
      </c>
    </row>
    <row r="25" spans="6:80" ht="17.25" customHeight="1">
      <c r="F25" s="114" t="str">
        <f>IF(H21=0," ",(VLOOKUP(H26,$CH$3:$CI$20,2)))</f>
        <v> </v>
      </c>
      <c r="G25" s="7" t="s">
        <v>58</v>
      </c>
      <c r="H25" s="24">
        <f>IF(F9=0,IF(F20="出",0.4,IF(F20="他",0.6,0)),IF(F20="出",1,IF(F20="他",1.6,0)))</f>
        <v>0</v>
      </c>
      <c r="L25" s="114" t="str">
        <f>IF(N21=0," ",(VLOOKUP(N26,$CH$3:$CI$20,2)))</f>
        <v> </v>
      </c>
      <c r="M25" s="7" t="s">
        <v>58</v>
      </c>
      <c r="N25" s="24">
        <f>IF(L9=0,IF(L20="出",0.4,IF(L20="他",0.6,0)),IF(L20="出",1,IF(L20="他",1.6,0)))</f>
        <v>0</v>
      </c>
      <c r="R25" s="114" t="str">
        <f>IF(T21=0," ",(VLOOKUP(T26,$CH$3:$CI$20,2)))</f>
        <v> </v>
      </c>
      <c r="S25" s="7" t="s">
        <v>58</v>
      </c>
      <c r="T25" s="24">
        <f>IF(R9=0,IF(R20="出",0.4,IF(R20="他",0.6,0)),IF(R20="出",1,IF(R20="他",1.6,0)))</f>
        <v>0</v>
      </c>
      <c r="X25" s="114" t="str">
        <f>IF(Z21=0," ",(VLOOKUP(Z26,$CH$3:$CI$20,2)))</f>
        <v> </v>
      </c>
      <c r="Y25" s="7" t="s">
        <v>58</v>
      </c>
      <c r="Z25" s="24">
        <f>IF(X9=0,IF(X20="出",0.4,IF(X20="他",0.6,0)),IF(X20="出",1,IF(X20="他",1.6,0)))</f>
        <v>0</v>
      </c>
      <c r="AD25" s="114" t="str">
        <f>IF(AF21=0," ",(VLOOKUP(AF26,$CH$3:$CI$20,2)))</f>
        <v> </v>
      </c>
      <c r="AE25" s="7" t="s">
        <v>58</v>
      </c>
      <c r="AF25" s="24">
        <f>IF(AD9=0,IF(AD20="出",0.4,IF(AD20="他",0.6,0)),IF(AD20="出",1,IF(AD20="他",1.6,0)))</f>
        <v>0</v>
      </c>
      <c r="AJ25" s="114" t="str">
        <f>IF(AL21=0," ",(VLOOKUP(AL26,$CH$3:$CI$20,2)))</f>
        <v> </v>
      </c>
      <c r="AK25" s="7" t="s">
        <v>58</v>
      </c>
      <c r="AL25" s="24">
        <f>IF(AJ9=0,IF(AJ20="出",0.4,IF(AJ20="他",0.6,0)),IF(AJ20="出",1,IF(AJ20="他",1.6,0)))</f>
        <v>0</v>
      </c>
      <c r="AP25" s="114" t="str">
        <f>IF(AR21=0," ",(VLOOKUP(AR26,$CH$3:$CI$20,2)))</f>
        <v> </v>
      </c>
      <c r="AQ25" s="7" t="s">
        <v>58</v>
      </c>
      <c r="AR25" s="24">
        <f>IF(AP9=0,IF(AP20="出",0.4,IF(AP20="他",0.6,0)),IF(AP20="出",1,IF(AP20="他",1.6,0)))</f>
        <v>0</v>
      </c>
      <c r="AV25" s="114" t="str">
        <f>IF(AX21=0," ",(VLOOKUP(AX26,$CH$3:$CI$20,2)))</f>
        <v> </v>
      </c>
      <c r="AW25" s="7" t="s">
        <v>58</v>
      </c>
      <c r="AX25" s="24">
        <f>IF(AV9=0,IF(AV20="出",0.4,IF(AV20="他",0.6,0)),IF(AV20="出",1,IF(AV20="他",1.6,0)))</f>
        <v>0</v>
      </c>
      <c r="BB25" s="114" t="str">
        <f>IF(BD21=0," ",(VLOOKUP(BD26,$CH$3:$CI$20,2)))</f>
        <v> </v>
      </c>
      <c r="BC25" s="7" t="s">
        <v>58</v>
      </c>
      <c r="BD25" s="24">
        <f>IF(BB9=0,IF(BB20="出",0.4,IF(BB20="他",0.6,0)),IF(BB20="出",1,IF(BB20="他",1.6,0)))</f>
        <v>0</v>
      </c>
      <c r="BH25" s="114" t="str">
        <f>IF(BJ21=0," ",(VLOOKUP(BJ26,$CH$3:$CI$20,2)))</f>
        <v> </v>
      </c>
      <c r="BI25" s="7" t="s">
        <v>58</v>
      </c>
      <c r="BJ25" s="24">
        <f>IF(BH9=0,IF(BH20="出",0.4,IF(BH20="他",0.6,0)),IF(BH20="出",1,IF(BH20="他",1.6,0)))</f>
        <v>0</v>
      </c>
      <c r="BN25" s="114" t="str">
        <f>IF(BP21=0," ",(VLOOKUP(BP26,$CH$3:$CI$20,2)))</f>
        <v> </v>
      </c>
      <c r="BO25" s="7" t="s">
        <v>58</v>
      </c>
      <c r="BP25" s="24">
        <f>IF(BN9=0,IF(BN20="出",0.4,IF(BN20="他",0.6,0)),IF(BN20="出",1,IF(BN20="他",1.6,0)))</f>
        <v>0</v>
      </c>
      <c r="BT25" s="114" t="str">
        <f>IF(BV21=0," ",(VLOOKUP(BV26,$CH$3:$CI$20,2)))</f>
        <v> </v>
      </c>
      <c r="BU25" s="7" t="s">
        <v>58</v>
      </c>
      <c r="BV25" s="24">
        <f>IF(BT9=0,IF(BT20="出",0.4,IF(BT20="他",0.6,0)),IF(BT20="出",1,IF(BT20="他",1.6,0)))</f>
        <v>0</v>
      </c>
      <c r="BZ25" s="114" t="str">
        <f>IF(CB21=0," ",(VLOOKUP(CB26,$CH$3:$CI$20,2)))</f>
        <v> </v>
      </c>
      <c r="CA25" s="7" t="s">
        <v>58</v>
      </c>
      <c r="CB25" s="24">
        <f>IF(BZ9=0,IF(BZ20="出",0.4,IF(BZ20="他",0.6,0)),IF(BZ20="出",1,IF(BZ20="他",1.6,0)))</f>
        <v>0</v>
      </c>
    </row>
    <row r="26" spans="6:83" ht="18" customHeight="1" thickBot="1">
      <c r="F26" s="115"/>
      <c r="G26" s="10" t="s">
        <v>74</v>
      </c>
      <c r="H26" s="116">
        <f>(H19+H20)*H21+(H22+H23)*H24-H25</f>
        <v>0</v>
      </c>
      <c r="I26" s="116"/>
      <c r="J26" s="116"/>
      <c r="K26" s="123"/>
      <c r="L26" s="115"/>
      <c r="M26" s="10" t="s">
        <v>74</v>
      </c>
      <c r="N26" s="116">
        <f>(N19+N20)*N21+(N22+N23)*N24-N25</f>
        <v>0</v>
      </c>
      <c r="O26" s="116"/>
      <c r="P26" s="116"/>
      <c r="Q26" s="123"/>
      <c r="R26" s="115"/>
      <c r="S26" s="10" t="s">
        <v>74</v>
      </c>
      <c r="T26" s="116">
        <f>(T19+T20)*T21+(T22+T23)*T24-T25</f>
        <v>0</v>
      </c>
      <c r="U26" s="116"/>
      <c r="V26" s="116"/>
      <c r="W26" s="123"/>
      <c r="X26" s="115"/>
      <c r="Y26" s="10" t="s">
        <v>74</v>
      </c>
      <c r="Z26" s="116">
        <f>(Z19+Z20)*Z21+(Z22+Z23)*Z24-Z25</f>
        <v>0</v>
      </c>
      <c r="AA26" s="116"/>
      <c r="AB26" s="116"/>
      <c r="AC26" s="123"/>
      <c r="AD26" s="115"/>
      <c r="AE26" s="10" t="s">
        <v>74</v>
      </c>
      <c r="AF26" s="116">
        <f>(AF19+AF20)*AF21+(AF22+AF23)*AF24-AF25</f>
        <v>0</v>
      </c>
      <c r="AG26" s="116"/>
      <c r="AH26" s="116"/>
      <c r="AI26" s="123"/>
      <c r="AJ26" s="115"/>
      <c r="AK26" s="10" t="s">
        <v>74</v>
      </c>
      <c r="AL26" s="120">
        <f>(AL19+AL20)*AL21+(AL22+AL23)*AL24-AL25</f>
        <v>0</v>
      </c>
      <c r="AM26" s="120"/>
      <c r="AN26" s="120"/>
      <c r="AO26" s="124"/>
      <c r="AP26" s="115"/>
      <c r="AQ26" s="10" t="s">
        <v>74</v>
      </c>
      <c r="AR26" s="120">
        <f>(AR19+AR20)*AR21+(AR22+AR23)*AR24-AR25</f>
        <v>0</v>
      </c>
      <c r="AS26" s="120"/>
      <c r="AT26" s="120"/>
      <c r="AU26" s="124"/>
      <c r="AV26" s="115"/>
      <c r="AW26" s="10" t="s">
        <v>74</v>
      </c>
      <c r="AX26" s="120">
        <f>(AX19+AX20)*AX21+(AX22+AX23)*AX24-AX25</f>
        <v>0</v>
      </c>
      <c r="AY26" s="120"/>
      <c r="AZ26" s="120"/>
      <c r="BA26" s="124"/>
      <c r="BB26" s="115"/>
      <c r="BC26" s="10" t="s">
        <v>74</v>
      </c>
      <c r="BD26" s="120">
        <f>(BD19+BD20)*BD21+(BD22+BD23)*BD24-BD25</f>
        <v>0</v>
      </c>
      <c r="BE26" s="120"/>
      <c r="BF26" s="120"/>
      <c r="BG26" s="124"/>
      <c r="BH26" s="115"/>
      <c r="BI26" s="10" t="s">
        <v>74</v>
      </c>
      <c r="BJ26" s="120">
        <f>(BJ19+BJ20)*BJ21+(BJ22+BJ23)*BJ24-BJ25</f>
        <v>0</v>
      </c>
      <c r="BK26" s="120"/>
      <c r="BL26" s="120"/>
      <c r="BM26" s="124"/>
      <c r="BN26" s="115"/>
      <c r="BO26" s="10" t="s">
        <v>74</v>
      </c>
      <c r="BP26" s="120">
        <f>(BP19+BP20)*BP21+(BP22+BP23)*BP24-BP25</f>
        <v>0</v>
      </c>
      <c r="BQ26" s="120"/>
      <c r="BR26" s="120"/>
      <c r="BS26" s="124"/>
      <c r="BT26" s="115"/>
      <c r="BU26" s="10" t="s">
        <v>74</v>
      </c>
      <c r="BV26" s="120">
        <f>(BV19+BV20)*BV21+(BV22+BV23)*BV24-BV25</f>
        <v>0</v>
      </c>
      <c r="BW26" s="120"/>
      <c r="BX26" s="120"/>
      <c r="BY26" s="124"/>
      <c r="BZ26" s="115"/>
      <c r="CA26" s="10" t="s">
        <v>74</v>
      </c>
      <c r="CB26" s="120">
        <f>(CB19+CB20)*CB21+(CB22+CB23)*CB24-CB25</f>
        <v>0</v>
      </c>
      <c r="CC26" s="120"/>
      <c r="CD26" s="120"/>
      <c r="CE26" s="120"/>
    </row>
    <row r="27" ht="17.25">
      <c r="E27" s="5"/>
    </row>
    <row r="28" spans="6:78" ht="17.25">
      <c r="F28" s="23" t="s">
        <v>75</v>
      </c>
      <c r="L28" s="23" t="s">
        <v>76</v>
      </c>
      <c r="R28" s="23" t="s">
        <v>77</v>
      </c>
      <c r="X28" s="23" t="s">
        <v>78</v>
      </c>
      <c r="AD28" s="23" t="s">
        <v>79</v>
      </c>
      <c r="AJ28" s="23" t="s">
        <v>80</v>
      </c>
      <c r="AP28" s="23" t="s">
        <v>81</v>
      </c>
      <c r="AV28" s="23" t="s">
        <v>82</v>
      </c>
      <c r="BB28" s="23" t="s">
        <v>83</v>
      </c>
      <c r="BH28" s="23" t="s">
        <v>84</v>
      </c>
      <c r="BN28" s="23" t="s">
        <v>85</v>
      </c>
      <c r="BT28" s="23" t="s">
        <v>86</v>
      </c>
      <c r="BZ28" s="23" t="s">
        <v>87</v>
      </c>
    </row>
    <row r="30" spans="35:43" ht="18" thickBot="1">
      <c r="AI30" s="39"/>
      <c r="AJ30" s="40" t="s">
        <v>88</v>
      </c>
      <c r="AK30" s="41">
        <v>1</v>
      </c>
      <c r="AL30" s="37"/>
      <c r="AM30" s="37"/>
      <c r="AN30" s="37"/>
      <c r="AO30" s="37"/>
      <c r="AP30" s="41" t="s">
        <v>89</v>
      </c>
      <c r="AQ30" s="38"/>
    </row>
    <row r="31" spans="7:105" ht="21" customHeight="1" thickBot="1">
      <c r="G31" s="3"/>
      <c r="M31" s="3"/>
      <c r="S31" s="3"/>
      <c r="Y31" s="3"/>
      <c r="AE31" s="3"/>
      <c r="AK31" s="3"/>
      <c r="AQ31" s="3"/>
      <c r="AW31" s="3"/>
      <c r="BC31" s="3"/>
      <c r="BI31" s="3"/>
      <c r="BO31" s="3"/>
      <c r="BU31" s="3"/>
      <c r="CA31" s="3"/>
      <c r="CF31" s="3"/>
      <c r="CH31" s="26" t="s">
        <v>49</v>
      </c>
      <c r="CI31" s="27" t="s">
        <v>50</v>
      </c>
      <c r="CL31" s="3"/>
      <c r="CO31" s="3"/>
      <c r="CR31" s="3"/>
      <c r="CY31" s="8"/>
      <c r="DA31" s="3"/>
    </row>
    <row r="32" spans="6:87" ht="17.25" customHeight="1">
      <c r="F32" s="114" t="str">
        <f>IF(H35=0," ",VLOOKUP(H32,$CH$3:$CI$20,2))</f>
        <v> </v>
      </c>
      <c r="G32" s="10" t="s">
        <v>51</v>
      </c>
      <c r="H32" s="120">
        <f>(H33+H34)*H35-H36</f>
        <v>0</v>
      </c>
      <c r="I32" s="120"/>
      <c r="J32" s="120"/>
      <c r="K32" s="124"/>
      <c r="L32" s="114" t="str">
        <f>IF(N35=0," ",VLOOKUP(N32,$CH$3:$CI$20,2))</f>
        <v> </v>
      </c>
      <c r="M32" s="10" t="s">
        <v>52</v>
      </c>
      <c r="N32" s="120">
        <f>(N33+N34)*N35-N36</f>
        <v>0</v>
      </c>
      <c r="O32" s="120"/>
      <c r="P32" s="120"/>
      <c r="Q32" s="124"/>
      <c r="R32" s="114" t="str">
        <f>IF(T35=0," ",VLOOKUP(T32,$CH$3:$CI$20,2))</f>
        <v> </v>
      </c>
      <c r="S32" s="10" t="s">
        <v>51</v>
      </c>
      <c r="T32" s="120">
        <f>(T33+T34)*T35-T36</f>
        <v>0</v>
      </c>
      <c r="U32" s="120"/>
      <c r="V32" s="120"/>
      <c r="W32" s="124"/>
      <c r="X32" s="114" t="str">
        <f>IF(Z35=0," ",VLOOKUP(Z32,$CH$3:$CI$20,2))</f>
        <v> </v>
      </c>
      <c r="Y32" s="10" t="s">
        <v>52</v>
      </c>
      <c r="Z32" s="120">
        <f>(Z33+Z34)*Z35-Z36</f>
        <v>0</v>
      </c>
      <c r="AA32" s="120"/>
      <c r="AB32" s="120"/>
      <c r="AC32" s="124"/>
      <c r="AD32" s="114" t="str">
        <f>IF(AF35=0," ",VLOOKUP(AF32,$CH$3:$CI$20,2))</f>
        <v> </v>
      </c>
      <c r="AE32" s="10" t="s">
        <v>51</v>
      </c>
      <c r="AF32" s="120">
        <f>(AF33+AF34)*AF35-AF36</f>
        <v>0</v>
      </c>
      <c r="AG32" s="120"/>
      <c r="AH32" s="120"/>
      <c r="AI32" s="124"/>
      <c r="AJ32" s="114" t="str">
        <f>IF(AL35=0," ",VLOOKUP(AL32,$CH$3:$CI$20,2))</f>
        <v> </v>
      </c>
      <c r="AK32" s="10" t="s">
        <v>52</v>
      </c>
      <c r="AL32" s="120">
        <f>(AL33+AL34)*AL35-AL36</f>
        <v>0</v>
      </c>
      <c r="AM32" s="120"/>
      <c r="AN32" s="120"/>
      <c r="AO32" s="124"/>
      <c r="AP32" s="114" t="str">
        <f>IF(AR35=0," ",VLOOKUP(AR32,$CH$3:$CI$20,2))</f>
        <v> </v>
      </c>
      <c r="AQ32" s="10" t="s">
        <v>51</v>
      </c>
      <c r="AR32" s="120">
        <f>(AR33+AR34)*AR35-AR36</f>
        <v>0</v>
      </c>
      <c r="AS32" s="120"/>
      <c r="AT32" s="120"/>
      <c r="AU32" s="124"/>
      <c r="AV32" s="114" t="str">
        <f>IF(AX35=0," ",VLOOKUP(AX32,$CH$3:$CI$20,2))</f>
        <v> </v>
      </c>
      <c r="AW32" s="10" t="s">
        <v>52</v>
      </c>
      <c r="AX32" s="120">
        <f>(AX33+AX34)*AX35-AX36</f>
        <v>0</v>
      </c>
      <c r="AY32" s="120"/>
      <c r="AZ32" s="120"/>
      <c r="BA32" s="124"/>
      <c r="BB32" s="114" t="str">
        <f>IF(BD35=0," ",VLOOKUP(BD32,$CH$3:$CI$20,2))</f>
        <v> </v>
      </c>
      <c r="BC32" s="10" t="s">
        <v>52</v>
      </c>
      <c r="BD32" s="120">
        <f>(BD33+BD34)*BD35-BD36</f>
        <v>0</v>
      </c>
      <c r="BE32" s="120"/>
      <c r="BF32" s="120"/>
      <c r="BG32" s="124"/>
      <c r="BH32" s="114" t="str">
        <f>IF(BJ35=0," ",VLOOKUP(BJ32,$CH$3:$CI$20,2))</f>
        <v> </v>
      </c>
      <c r="BI32" s="10" t="s">
        <v>52</v>
      </c>
      <c r="BJ32" s="120">
        <f>(BJ33+BJ34)*BJ35-BJ36</f>
        <v>0</v>
      </c>
      <c r="BK32" s="120"/>
      <c r="BL32" s="120"/>
      <c r="BM32" s="124"/>
      <c r="BN32" s="114" t="str">
        <f>IF(BP35=0," ",VLOOKUP(BP32,$CH$3:$CI$20,2))</f>
        <v> </v>
      </c>
      <c r="BO32" s="10" t="s">
        <v>52</v>
      </c>
      <c r="BP32" s="120">
        <f>(BP33+BP34)*BP35-BP36</f>
        <v>0</v>
      </c>
      <c r="BQ32" s="120"/>
      <c r="BR32" s="120"/>
      <c r="BS32" s="124"/>
      <c r="BT32" s="114" t="str">
        <f>IF(BV35=0," ",VLOOKUP(BV32,$CH$3:$CI$20,2))</f>
        <v> </v>
      </c>
      <c r="BU32" s="10" t="s">
        <v>52</v>
      </c>
      <c r="BV32" s="120">
        <f>(BV33+BV34)*BV35-BV36</f>
        <v>0</v>
      </c>
      <c r="BW32" s="120"/>
      <c r="BX32" s="120"/>
      <c r="BY32" s="124"/>
      <c r="BZ32" s="114" t="str">
        <f>IF(CB35=0," ",VLOOKUP(CB32,$CH$3:$CI$20,2))</f>
        <v> </v>
      </c>
      <c r="CA32" s="10" t="s">
        <v>52</v>
      </c>
      <c r="CB32" s="120">
        <f>(CB33+CB34)*CB35-CB36</f>
        <v>0</v>
      </c>
      <c r="CC32" s="120"/>
      <c r="CD32" s="120"/>
      <c r="CE32" s="120"/>
      <c r="CG32" s="12"/>
      <c r="CH32" s="28">
        <v>-10</v>
      </c>
      <c r="CI32" s="29" t="s">
        <v>53</v>
      </c>
    </row>
    <row r="33" spans="6:87" ht="18" customHeight="1" thickBot="1">
      <c r="F33" s="115"/>
      <c r="G33" s="14" t="s">
        <v>54</v>
      </c>
      <c r="H33" s="122">
        <f>ABS(B41-H41)</f>
        <v>0</v>
      </c>
      <c r="I33" s="122"/>
      <c r="J33" s="18"/>
      <c r="L33" s="115"/>
      <c r="M33" s="14" t="s">
        <v>54</v>
      </c>
      <c r="N33" s="122">
        <f>ABS(H41-N41)</f>
        <v>0</v>
      </c>
      <c r="O33" s="122"/>
      <c r="P33" s="18"/>
      <c r="R33" s="115"/>
      <c r="S33" s="14" t="s">
        <v>54</v>
      </c>
      <c r="T33" s="122">
        <f>ABS(N41-T41)</f>
        <v>0</v>
      </c>
      <c r="U33" s="122"/>
      <c r="V33" s="18"/>
      <c r="X33" s="115"/>
      <c r="Y33" s="14" t="s">
        <v>54</v>
      </c>
      <c r="Z33" s="122">
        <f>ABS(T41-Z41)</f>
        <v>0</v>
      </c>
      <c r="AA33" s="122"/>
      <c r="AB33" s="18"/>
      <c r="AD33" s="115"/>
      <c r="AE33" s="14" t="s">
        <v>54</v>
      </c>
      <c r="AF33" s="122">
        <f>ABS(Z41-AF41)</f>
        <v>0</v>
      </c>
      <c r="AG33" s="122"/>
      <c r="AH33" s="18"/>
      <c r="AJ33" s="115"/>
      <c r="AK33" s="14" t="s">
        <v>54</v>
      </c>
      <c r="AL33" s="122">
        <f>ABS(AF41-AL41)</f>
        <v>0</v>
      </c>
      <c r="AM33" s="122"/>
      <c r="AN33" s="18"/>
      <c r="AP33" s="115"/>
      <c r="AQ33" s="14" t="s">
        <v>54</v>
      </c>
      <c r="AR33" s="122">
        <f>ABS(AL41-AR41)</f>
        <v>0</v>
      </c>
      <c r="AS33" s="122"/>
      <c r="AT33" s="18"/>
      <c r="AV33" s="115"/>
      <c r="AW33" s="14" t="s">
        <v>54</v>
      </c>
      <c r="AX33" s="122">
        <f>ABS(AR41-AX41)</f>
        <v>0</v>
      </c>
      <c r="AY33" s="122"/>
      <c r="AZ33" s="18"/>
      <c r="BB33" s="115"/>
      <c r="BC33" s="14" t="s">
        <v>54</v>
      </c>
      <c r="BD33" s="122">
        <f>ABS(AX41-BD41)</f>
        <v>0</v>
      </c>
      <c r="BE33" s="122"/>
      <c r="BF33" s="18"/>
      <c r="BH33" s="115"/>
      <c r="BI33" s="14" t="s">
        <v>54</v>
      </c>
      <c r="BJ33" s="122">
        <f>ABS(BD41-BJ41)</f>
        <v>0</v>
      </c>
      <c r="BK33" s="122"/>
      <c r="BL33" s="18"/>
      <c r="BN33" s="115"/>
      <c r="BO33" s="14" t="s">
        <v>54</v>
      </c>
      <c r="BP33" s="122">
        <f>ABS(BJ41-BP41)</f>
        <v>0</v>
      </c>
      <c r="BQ33" s="122"/>
      <c r="BR33" s="18"/>
      <c r="BT33" s="115"/>
      <c r="BU33" s="14" t="s">
        <v>54</v>
      </c>
      <c r="BV33" s="122">
        <f>ABS(BP41-BV41)</f>
        <v>0</v>
      </c>
      <c r="BW33" s="122"/>
      <c r="BX33" s="18"/>
      <c r="BZ33" s="115"/>
      <c r="CA33" s="14" t="s">
        <v>54</v>
      </c>
      <c r="CB33" s="122">
        <f>ABS(BV41-CB41)</f>
        <v>0</v>
      </c>
      <c r="CC33" s="122"/>
      <c r="CD33" s="18"/>
      <c r="CG33" s="1"/>
      <c r="CH33" s="30">
        <v>0</v>
      </c>
      <c r="CI33" s="31" t="s">
        <v>53</v>
      </c>
    </row>
    <row r="34" spans="6:87" ht="17.25">
      <c r="F34" s="1"/>
      <c r="G34" s="14" t="s">
        <v>55</v>
      </c>
      <c r="H34" s="134"/>
      <c r="I34" s="135"/>
      <c r="J34" s="18"/>
      <c r="M34" s="14" t="s">
        <v>55</v>
      </c>
      <c r="N34" s="128"/>
      <c r="O34" s="129"/>
      <c r="S34" s="14" t="s">
        <v>55</v>
      </c>
      <c r="T34" s="128"/>
      <c r="U34" s="129"/>
      <c r="Y34" s="14" t="s">
        <v>55</v>
      </c>
      <c r="Z34" s="128"/>
      <c r="AA34" s="129"/>
      <c r="AE34" s="14" t="s">
        <v>55</v>
      </c>
      <c r="AF34" s="128"/>
      <c r="AG34" s="129"/>
      <c r="AK34" s="14" t="s">
        <v>55</v>
      </c>
      <c r="AL34" s="128"/>
      <c r="AM34" s="129"/>
      <c r="AQ34" s="14" t="s">
        <v>55</v>
      </c>
      <c r="AR34" s="128"/>
      <c r="AS34" s="129"/>
      <c r="AW34" s="14" t="s">
        <v>55</v>
      </c>
      <c r="AX34" s="128"/>
      <c r="AY34" s="129"/>
      <c r="BC34" s="14" t="s">
        <v>55</v>
      </c>
      <c r="BD34" s="128"/>
      <c r="BE34" s="129"/>
      <c r="BI34" s="14" t="s">
        <v>55</v>
      </c>
      <c r="BJ34" s="128"/>
      <c r="BK34" s="129"/>
      <c r="BO34" s="14" t="s">
        <v>55</v>
      </c>
      <c r="BP34" s="128"/>
      <c r="BQ34" s="129"/>
      <c r="BU34" s="14" t="s">
        <v>55</v>
      </c>
      <c r="BV34" s="128"/>
      <c r="BW34" s="129"/>
      <c r="CA34" s="14" t="s">
        <v>55</v>
      </c>
      <c r="CB34" s="128"/>
      <c r="CC34" s="129"/>
      <c r="CG34" s="13"/>
      <c r="CH34" s="32">
        <v>0.01</v>
      </c>
      <c r="CI34" s="33" t="s">
        <v>56</v>
      </c>
    </row>
    <row r="35" spans="7:87" ht="17.25">
      <c r="G35" s="14" t="s">
        <v>57</v>
      </c>
      <c r="H35" s="15">
        <f>IF(F38="出",0.8,IF(F38="他",0.5,0))</f>
        <v>0</v>
      </c>
      <c r="M35" s="14" t="s">
        <v>57</v>
      </c>
      <c r="N35" s="15">
        <f>IF(L38="出",0.8,IF(L38="他",0.5,0))</f>
        <v>0</v>
      </c>
      <c r="S35" s="14" t="s">
        <v>57</v>
      </c>
      <c r="T35" s="15">
        <f>IF(R38="出",0.8,IF(R38="他",0.5,0))</f>
        <v>0</v>
      </c>
      <c r="Y35" s="14" t="s">
        <v>57</v>
      </c>
      <c r="Z35" s="15">
        <f>IF(X38="出",0.8,IF(X38="他",0.5,0))</f>
        <v>0</v>
      </c>
      <c r="AE35" s="14" t="s">
        <v>57</v>
      </c>
      <c r="AF35" s="15">
        <f>IF(AD38="出",0.8,IF(AD38="他",0.5,0))</f>
        <v>0</v>
      </c>
      <c r="AK35" s="14" t="s">
        <v>57</v>
      </c>
      <c r="AL35" s="15">
        <f>IF(AJ38="出",0.8,IF(AJ38="他",0.5,0))</f>
        <v>0</v>
      </c>
      <c r="AQ35" s="14" t="s">
        <v>57</v>
      </c>
      <c r="AR35" s="15">
        <f>IF(AP38="出",0.8,IF(AP38="他",0.5,0))</f>
        <v>0</v>
      </c>
      <c r="AW35" s="14" t="s">
        <v>57</v>
      </c>
      <c r="AX35" s="15">
        <f>IF(AV38="出",0.8,IF(AV38="他",0.5,0))</f>
        <v>0</v>
      </c>
      <c r="BC35" s="14" t="s">
        <v>57</v>
      </c>
      <c r="BD35" s="15">
        <f>IF(BB38="出",0.8,IF(BB38="他",0.5,0))</f>
        <v>0</v>
      </c>
      <c r="BI35" s="14" t="s">
        <v>57</v>
      </c>
      <c r="BJ35" s="15">
        <f>IF(BH38="出",0.8,IF(BH38="他",0.5,0))</f>
        <v>0</v>
      </c>
      <c r="BO35" s="14" t="s">
        <v>57</v>
      </c>
      <c r="BP35" s="15">
        <f>IF(BN38="出",0.8,IF(BN38="他",0.5,0))</f>
        <v>0</v>
      </c>
      <c r="BU35" s="14" t="s">
        <v>57</v>
      </c>
      <c r="BV35" s="15">
        <f>IF(BT38="出",0.8,IF(BT38="他",0.5,0))</f>
        <v>0</v>
      </c>
      <c r="CA35" s="14" t="s">
        <v>57</v>
      </c>
      <c r="CB35" s="15">
        <f>IF(BZ38="出",0.8,IF(BZ38="他",0.5,0))</f>
        <v>0</v>
      </c>
      <c r="CG35" s="13"/>
      <c r="CH35" s="34">
        <v>0.65</v>
      </c>
      <c r="CI35" s="31" t="s">
        <v>56</v>
      </c>
    </row>
    <row r="36" spans="7:87" ht="17.25">
      <c r="G36" s="14" t="s">
        <v>58</v>
      </c>
      <c r="H36" s="15">
        <f>IF(F38="出",0.4,IF(F38="他",0.6,0))</f>
        <v>0</v>
      </c>
      <c r="M36" s="14" t="s">
        <v>58</v>
      </c>
      <c r="N36" s="15">
        <f>IF(L38="出",0.4,IF(L38="他",0.6,0))</f>
        <v>0</v>
      </c>
      <c r="S36" s="14" t="s">
        <v>58</v>
      </c>
      <c r="T36" s="15">
        <f>IF(R38="出",0.4,IF(R38="他",0.6,0))</f>
        <v>0</v>
      </c>
      <c r="Y36" s="14" t="s">
        <v>58</v>
      </c>
      <c r="Z36" s="15">
        <f>IF(X38="出",0.4,IF(X38="他",0.6,0))</f>
        <v>0</v>
      </c>
      <c r="AE36" s="14" t="s">
        <v>58</v>
      </c>
      <c r="AF36" s="15">
        <f>IF(AD38="出",0.4,IF(AD38="他",0.6,0))</f>
        <v>0</v>
      </c>
      <c r="AK36" s="14" t="s">
        <v>58</v>
      </c>
      <c r="AL36" s="15">
        <f>IF(AJ38="出",0.4,IF(AJ38="他",0.6,0))</f>
        <v>0</v>
      </c>
      <c r="AQ36" s="14" t="s">
        <v>58</v>
      </c>
      <c r="AR36" s="15">
        <f>IF(AP38="出",0.4,IF(AP38="他",0.6,0))</f>
        <v>0</v>
      </c>
      <c r="AW36" s="14" t="s">
        <v>58</v>
      </c>
      <c r="AX36" s="15">
        <f>IF(AV38="出",0.4,IF(AV38="他",0.6,0))</f>
        <v>0</v>
      </c>
      <c r="BC36" s="14" t="s">
        <v>58</v>
      </c>
      <c r="BD36" s="15">
        <f>IF(BB38="出",0.4,IF(BB38="他",0.6,0))</f>
        <v>0</v>
      </c>
      <c r="BI36" s="14" t="s">
        <v>58</v>
      </c>
      <c r="BJ36" s="15">
        <f>IF(BH38="出",0.4,IF(BH38="他",0.6,0))</f>
        <v>0</v>
      </c>
      <c r="BO36" s="14" t="s">
        <v>58</v>
      </c>
      <c r="BP36" s="15">
        <f>IF(BN38="出",0.4,IF(BN38="他",0.6,0))</f>
        <v>0</v>
      </c>
      <c r="BU36" s="14" t="s">
        <v>58</v>
      </c>
      <c r="BV36" s="15">
        <f>IF(BT38="出",0.4,IF(BT38="他",0.6,0))</f>
        <v>0</v>
      </c>
      <c r="CA36" s="14" t="s">
        <v>58</v>
      </c>
      <c r="CB36" s="15">
        <f>IF(BZ38="出",0.4,IF(BZ38="他",0.6,0))</f>
        <v>0</v>
      </c>
      <c r="CG36" s="13"/>
      <c r="CH36" s="32">
        <v>0.651</v>
      </c>
      <c r="CI36" s="33" t="s">
        <v>59</v>
      </c>
    </row>
    <row r="37" spans="7:87" ht="17.25">
      <c r="G37" s="7"/>
      <c r="H37" s="15"/>
      <c r="M37" s="7"/>
      <c r="N37" s="15"/>
      <c r="S37" s="7"/>
      <c r="T37" s="15"/>
      <c r="Y37" s="7"/>
      <c r="Z37" s="15"/>
      <c r="AE37" s="7"/>
      <c r="AF37" s="15"/>
      <c r="AK37" s="7"/>
      <c r="AL37" s="15"/>
      <c r="AQ37" s="7"/>
      <c r="AR37" s="15"/>
      <c r="AW37" s="7"/>
      <c r="AX37" s="15"/>
      <c r="BC37" s="7"/>
      <c r="BD37" s="15"/>
      <c r="BI37" s="7"/>
      <c r="BJ37" s="15"/>
      <c r="BO37" s="7"/>
      <c r="BP37" s="15"/>
      <c r="BU37" s="7"/>
      <c r="BV37" s="15"/>
      <c r="CA37" s="7"/>
      <c r="CB37" s="15"/>
      <c r="CG37" s="13"/>
      <c r="CH37" s="30">
        <v>1</v>
      </c>
      <c r="CI37" s="31" t="s">
        <v>59</v>
      </c>
    </row>
    <row r="38" spans="2:87" ht="17.25">
      <c r="B38" s="2" t="s">
        <v>60</v>
      </c>
      <c r="F38" s="25"/>
      <c r="G38" s="7"/>
      <c r="H38" s="15"/>
      <c r="L38" s="25"/>
      <c r="M38" s="7"/>
      <c r="N38" s="15"/>
      <c r="R38" s="25"/>
      <c r="S38" s="7"/>
      <c r="T38" s="15"/>
      <c r="X38" s="25"/>
      <c r="Y38" s="7"/>
      <c r="Z38" s="15"/>
      <c r="AD38" s="25"/>
      <c r="AE38" s="7"/>
      <c r="AF38" s="15"/>
      <c r="AJ38" s="25"/>
      <c r="AK38" s="7"/>
      <c r="AL38" s="15"/>
      <c r="AP38" s="25"/>
      <c r="AQ38" s="7"/>
      <c r="AR38" s="15"/>
      <c r="AV38" s="25"/>
      <c r="AW38" s="7"/>
      <c r="AX38" s="15"/>
      <c r="BB38" s="25"/>
      <c r="BC38" s="7"/>
      <c r="BD38" s="15"/>
      <c r="BH38" s="25"/>
      <c r="BI38" s="7"/>
      <c r="BJ38" s="15"/>
      <c r="BN38" s="25"/>
      <c r="BO38" s="7"/>
      <c r="BP38" s="15"/>
      <c r="BT38" s="25"/>
      <c r="BU38" s="7"/>
      <c r="BV38" s="15"/>
      <c r="BZ38" s="25"/>
      <c r="CA38" s="7"/>
      <c r="CB38" s="15"/>
      <c r="CG38" s="13"/>
      <c r="CH38" s="32">
        <v>1.01</v>
      </c>
      <c r="CI38" s="33" t="s">
        <v>61</v>
      </c>
    </row>
    <row r="39" spans="3:87" ht="17.25">
      <c r="C39" s="2"/>
      <c r="G39" s="7"/>
      <c r="H39" s="16"/>
      <c r="M39" s="7"/>
      <c r="N39" s="9"/>
      <c r="S39" s="7"/>
      <c r="T39" s="16"/>
      <c r="Y39" s="7"/>
      <c r="Z39" s="9"/>
      <c r="AE39" s="7"/>
      <c r="AF39" s="16"/>
      <c r="AK39" s="7"/>
      <c r="AL39" s="9"/>
      <c r="AQ39" s="7"/>
      <c r="AR39" s="16"/>
      <c r="AW39" s="7"/>
      <c r="AX39" s="9"/>
      <c r="BC39" s="7"/>
      <c r="BD39" s="9"/>
      <c r="BI39" s="7"/>
      <c r="BJ39" s="9"/>
      <c r="BO39" s="7"/>
      <c r="BP39" s="9"/>
      <c r="BU39" s="7"/>
      <c r="BV39" s="9"/>
      <c r="CA39" s="7"/>
      <c r="CB39" s="9"/>
      <c r="CG39" s="13"/>
      <c r="CH39" s="34">
        <v>1.4</v>
      </c>
      <c r="CI39" s="31" t="s">
        <v>61</v>
      </c>
    </row>
    <row r="40" spans="2:87" ht="17.25">
      <c r="B40" s="2"/>
      <c r="C40" s="2"/>
      <c r="D40" s="2"/>
      <c r="G40" s="7"/>
      <c r="H40" s="9"/>
      <c r="M40" s="7"/>
      <c r="N40" s="9"/>
      <c r="S40" s="7"/>
      <c r="T40" s="9"/>
      <c r="Y40" s="7"/>
      <c r="Z40" s="9"/>
      <c r="AE40" s="7"/>
      <c r="AF40" s="9"/>
      <c r="AK40" s="7"/>
      <c r="AL40" s="9"/>
      <c r="AQ40" s="7"/>
      <c r="AR40" s="9"/>
      <c r="AW40" s="7"/>
      <c r="AX40" s="9"/>
      <c r="BC40" s="7"/>
      <c r="BD40" s="9"/>
      <c r="BI40" s="7"/>
      <c r="BJ40" s="9"/>
      <c r="BO40" s="7"/>
      <c r="BP40" s="9"/>
      <c r="BU40" s="7"/>
      <c r="BV40" s="9"/>
      <c r="CA40" s="7"/>
      <c r="CB40" s="9"/>
      <c r="CG40" s="13"/>
      <c r="CH40" s="32">
        <v>1.41</v>
      </c>
      <c r="CI40" s="33" t="s">
        <v>62</v>
      </c>
    </row>
    <row r="41" spans="2:87" ht="17.25">
      <c r="B41" s="2"/>
      <c r="C41" s="2"/>
      <c r="D41" s="4"/>
      <c r="G41" s="21" t="s">
        <v>63</v>
      </c>
      <c r="H41" s="132"/>
      <c r="I41" s="133"/>
      <c r="J41" s="20"/>
      <c r="M41" s="21" t="s">
        <v>63</v>
      </c>
      <c r="N41" s="130"/>
      <c r="O41" s="131"/>
      <c r="P41" s="19"/>
      <c r="S41" s="21" t="s">
        <v>63</v>
      </c>
      <c r="T41" s="132"/>
      <c r="U41" s="133"/>
      <c r="V41" s="20"/>
      <c r="Y41" s="21" t="s">
        <v>63</v>
      </c>
      <c r="Z41" s="130"/>
      <c r="AA41" s="131"/>
      <c r="AB41" s="19"/>
      <c r="AE41" s="21" t="s">
        <v>63</v>
      </c>
      <c r="AF41" s="132"/>
      <c r="AG41" s="133"/>
      <c r="AH41" s="20"/>
      <c r="AK41" s="21" t="s">
        <v>63</v>
      </c>
      <c r="AL41" s="130"/>
      <c r="AM41" s="131"/>
      <c r="AN41" s="19"/>
      <c r="AQ41" s="21" t="s">
        <v>63</v>
      </c>
      <c r="AR41" s="132"/>
      <c r="AS41" s="133"/>
      <c r="AT41" s="20"/>
      <c r="AW41" s="21" t="s">
        <v>63</v>
      </c>
      <c r="AX41" s="130"/>
      <c r="AY41" s="131"/>
      <c r="AZ41" s="19"/>
      <c r="BC41" s="21" t="s">
        <v>63</v>
      </c>
      <c r="BD41" s="130"/>
      <c r="BE41" s="131"/>
      <c r="BF41" s="19"/>
      <c r="BI41" s="21" t="s">
        <v>63</v>
      </c>
      <c r="BJ41" s="130"/>
      <c r="BK41" s="131"/>
      <c r="BL41" s="19"/>
      <c r="BO41" s="21" t="s">
        <v>63</v>
      </c>
      <c r="BP41" s="130"/>
      <c r="BQ41" s="131"/>
      <c r="BR41" s="19"/>
      <c r="BU41" s="21" t="s">
        <v>63</v>
      </c>
      <c r="BV41" s="130"/>
      <c r="BW41" s="131"/>
      <c r="BX41" s="19"/>
      <c r="CA41" s="21" t="s">
        <v>63</v>
      </c>
      <c r="CB41" s="130"/>
      <c r="CC41" s="131"/>
      <c r="CD41" s="19"/>
      <c r="CG41" s="13"/>
      <c r="CH41" s="34">
        <v>1.6</v>
      </c>
      <c r="CI41" s="31" t="s">
        <v>64</v>
      </c>
    </row>
    <row r="42" spans="85:87" ht="18" thickBot="1">
      <c r="CG42" s="13"/>
      <c r="CH42" s="32">
        <v>1.61</v>
      </c>
      <c r="CI42" s="33" t="s">
        <v>65</v>
      </c>
    </row>
    <row r="43" spans="6:87" ht="18" thickBot="1">
      <c r="F43" s="11" t="str">
        <f>F32</f>
        <v> </v>
      </c>
      <c r="G43" s="10" t="s">
        <v>52</v>
      </c>
      <c r="H43" s="120">
        <f>H32</f>
        <v>0</v>
      </c>
      <c r="I43" s="120"/>
      <c r="J43" s="120"/>
      <c r="K43" s="124"/>
      <c r="L43" s="11" t="str">
        <f>L32</f>
        <v> </v>
      </c>
      <c r="M43" s="10" t="s">
        <v>52</v>
      </c>
      <c r="N43" s="116">
        <f>N32</f>
        <v>0</v>
      </c>
      <c r="O43" s="116"/>
      <c r="P43" s="116"/>
      <c r="Q43" s="123"/>
      <c r="R43" s="11" t="str">
        <f>R32</f>
        <v> </v>
      </c>
      <c r="S43" s="10" t="s">
        <v>52</v>
      </c>
      <c r="T43" s="120">
        <f>T32</f>
        <v>0</v>
      </c>
      <c r="U43" s="120"/>
      <c r="V43" s="120"/>
      <c r="W43" s="124"/>
      <c r="X43" s="11" t="str">
        <f>X32</f>
        <v> </v>
      </c>
      <c r="Y43" s="10" t="s">
        <v>52</v>
      </c>
      <c r="Z43" s="116">
        <f>Z32</f>
        <v>0</v>
      </c>
      <c r="AA43" s="116"/>
      <c r="AB43" s="116"/>
      <c r="AC43" s="123"/>
      <c r="AD43" s="11" t="str">
        <f>AD32</f>
        <v> </v>
      </c>
      <c r="AE43" s="10" t="s">
        <v>52</v>
      </c>
      <c r="AF43" s="120">
        <f>AF32</f>
        <v>0</v>
      </c>
      <c r="AG43" s="120"/>
      <c r="AH43" s="120"/>
      <c r="AI43" s="124"/>
      <c r="AJ43" s="11" t="str">
        <f>AJ32</f>
        <v> </v>
      </c>
      <c r="AK43" s="10" t="s">
        <v>52</v>
      </c>
      <c r="AL43" s="116">
        <f>AL32</f>
        <v>0</v>
      </c>
      <c r="AM43" s="116"/>
      <c r="AN43" s="116"/>
      <c r="AO43" s="123"/>
      <c r="AP43" s="11" t="str">
        <f>AP32</f>
        <v> </v>
      </c>
      <c r="AQ43" s="10" t="s">
        <v>52</v>
      </c>
      <c r="AR43" s="120">
        <f>AR32</f>
        <v>0</v>
      </c>
      <c r="AS43" s="120"/>
      <c r="AT43" s="120"/>
      <c r="AU43" s="124"/>
      <c r="AV43" s="11" t="str">
        <f>AV32</f>
        <v> </v>
      </c>
      <c r="AW43" s="10" t="s">
        <v>52</v>
      </c>
      <c r="AX43" s="120">
        <f>AX32</f>
        <v>0</v>
      </c>
      <c r="AY43" s="120"/>
      <c r="AZ43" s="120"/>
      <c r="BA43" s="124"/>
      <c r="BB43" s="11" t="str">
        <f>BB32</f>
        <v> </v>
      </c>
      <c r="BC43" s="10" t="s">
        <v>52</v>
      </c>
      <c r="BD43" s="120">
        <f>BD32</f>
        <v>0</v>
      </c>
      <c r="BE43" s="120"/>
      <c r="BF43" s="120"/>
      <c r="BG43" s="124"/>
      <c r="BH43" s="11" t="str">
        <f>BH32</f>
        <v> </v>
      </c>
      <c r="BI43" s="10" t="s">
        <v>52</v>
      </c>
      <c r="BJ43" s="120">
        <f>BJ32</f>
        <v>0</v>
      </c>
      <c r="BK43" s="120"/>
      <c r="BL43" s="120"/>
      <c r="BM43" s="124"/>
      <c r="BN43" s="11" t="str">
        <f>BN32</f>
        <v> </v>
      </c>
      <c r="BO43" s="10" t="s">
        <v>52</v>
      </c>
      <c r="BP43" s="120">
        <f>BP32</f>
        <v>0</v>
      </c>
      <c r="BQ43" s="120"/>
      <c r="BR43" s="120"/>
      <c r="BS43" s="124"/>
      <c r="BT43" s="11" t="str">
        <f>BT32</f>
        <v> </v>
      </c>
      <c r="BU43" s="10" t="s">
        <v>52</v>
      </c>
      <c r="BV43" s="120">
        <f>BV32</f>
        <v>0</v>
      </c>
      <c r="BW43" s="120"/>
      <c r="BX43" s="120"/>
      <c r="BY43" s="124"/>
      <c r="BZ43" s="11" t="str">
        <f>BZ32</f>
        <v> </v>
      </c>
      <c r="CA43" s="10" t="s">
        <v>52</v>
      </c>
      <c r="CB43" s="120">
        <f>CB32</f>
        <v>0</v>
      </c>
      <c r="CC43" s="120"/>
      <c r="CD43" s="120"/>
      <c r="CE43" s="120"/>
      <c r="CG43" s="13"/>
      <c r="CH43" s="34">
        <v>1.8</v>
      </c>
      <c r="CI43" s="31" t="s">
        <v>65</v>
      </c>
    </row>
    <row r="44" spans="6:87" ht="18" thickBot="1">
      <c r="F44" s="11" t="str">
        <f>F54</f>
        <v> </v>
      </c>
      <c r="G44" s="10" t="s">
        <v>52</v>
      </c>
      <c r="H44" s="120">
        <f>H55</f>
        <v>0</v>
      </c>
      <c r="I44" s="120"/>
      <c r="J44" s="120"/>
      <c r="K44" s="124"/>
      <c r="L44" s="11" t="str">
        <f>L54</f>
        <v> </v>
      </c>
      <c r="M44" s="10" t="s">
        <v>52</v>
      </c>
      <c r="N44" s="116">
        <f>N55</f>
        <v>0</v>
      </c>
      <c r="O44" s="116"/>
      <c r="P44" s="116"/>
      <c r="Q44" s="123"/>
      <c r="R44" s="11" t="str">
        <f>R54</f>
        <v> </v>
      </c>
      <c r="S44" s="10" t="s">
        <v>52</v>
      </c>
      <c r="T44" s="120">
        <f>T55</f>
        <v>0</v>
      </c>
      <c r="U44" s="120"/>
      <c r="V44" s="120"/>
      <c r="W44" s="124"/>
      <c r="X44" s="11" t="str">
        <f>X54</f>
        <v> </v>
      </c>
      <c r="Y44" s="10" t="s">
        <v>52</v>
      </c>
      <c r="Z44" s="116">
        <f>Z55</f>
        <v>0</v>
      </c>
      <c r="AA44" s="116"/>
      <c r="AB44" s="116"/>
      <c r="AC44" s="123"/>
      <c r="AD44" s="11" t="str">
        <f>AD54</f>
        <v> </v>
      </c>
      <c r="AE44" s="10" t="s">
        <v>52</v>
      </c>
      <c r="AF44" s="120">
        <f>AF55</f>
        <v>0</v>
      </c>
      <c r="AG44" s="120"/>
      <c r="AH44" s="120"/>
      <c r="AI44" s="124"/>
      <c r="AJ44" s="11" t="str">
        <f>AJ54</f>
        <v> </v>
      </c>
      <c r="AK44" s="10" t="s">
        <v>52</v>
      </c>
      <c r="AL44" s="116">
        <f>AL55</f>
        <v>0</v>
      </c>
      <c r="AM44" s="116"/>
      <c r="AN44" s="116"/>
      <c r="AO44" s="123"/>
      <c r="AP44" s="11" t="str">
        <f>AP54</f>
        <v> </v>
      </c>
      <c r="AQ44" s="10" t="s">
        <v>52</v>
      </c>
      <c r="AR44" s="120">
        <f>AR55</f>
        <v>0</v>
      </c>
      <c r="AS44" s="120"/>
      <c r="AT44" s="120"/>
      <c r="AU44" s="124"/>
      <c r="AV44" s="11" t="str">
        <f>AV54</f>
        <v> </v>
      </c>
      <c r="AW44" s="10" t="s">
        <v>52</v>
      </c>
      <c r="AX44" s="120">
        <f>AX55</f>
        <v>0</v>
      </c>
      <c r="AY44" s="120"/>
      <c r="AZ44" s="120"/>
      <c r="BA44" s="124"/>
      <c r="BB44" s="11" t="str">
        <f>BB54</f>
        <v> </v>
      </c>
      <c r="BC44" s="10" t="s">
        <v>52</v>
      </c>
      <c r="BD44" s="120">
        <f>BD55</f>
        <v>0</v>
      </c>
      <c r="BE44" s="120"/>
      <c r="BF44" s="120"/>
      <c r="BG44" s="124"/>
      <c r="BH44" s="11" t="str">
        <f>BH54</f>
        <v> </v>
      </c>
      <c r="BI44" s="10" t="s">
        <v>52</v>
      </c>
      <c r="BJ44" s="120">
        <f>BJ55</f>
        <v>0</v>
      </c>
      <c r="BK44" s="120"/>
      <c r="BL44" s="120"/>
      <c r="BM44" s="124"/>
      <c r="BN44" s="11" t="str">
        <f>BN54</f>
        <v> </v>
      </c>
      <c r="BO44" s="10" t="s">
        <v>52</v>
      </c>
      <c r="BP44" s="120">
        <f>BP55</f>
        <v>0</v>
      </c>
      <c r="BQ44" s="120"/>
      <c r="BR44" s="120"/>
      <c r="BS44" s="124"/>
      <c r="BT44" s="11" t="str">
        <f>BT54</f>
        <v> </v>
      </c>
      <c r="BU44" s="10" t="s">
        <v>52</v>
      </c>
      <c r="BV44" s="120">
        <f>BV55</f>
        <v>0</v>
      </c>
      <c r="BW44" s="120"/>
      <c r="BX44" s="120"/>
      <c r="BY44" s="124"/>
      <c r="BZ44" s="11" t="str">
        <f>BZ54</f>
        <v> </v>
      </c>
      <c r="CA44" s="10" t="s">
        <v>52</v>
      </c>
      <c r="CB44" s="120">
        <f>CB55</f>
        <v>0</v>
      </c>
      <c r="CC44" s="120"/>
      <c r="CD44" s="120"/>
      <c r="CE44" s="120"/>
      <c r="CG44" s="13"/>
      <c r="CH44" s="32">
        <v>1.81</v>
      </c>
      <c r="CI44" s="33" t="s">
        <v>66</v>
      </c>
    </row>
    <row r="45" spans="6:87" ht="17.25">
      <c r="F45" s="4"/>
      <c r="G45" s="10"/>
      <c r="H45" s="17"/>
      <c r="L45" s="4"/>
      <c r="M45" s="10"/>
      <c r="N45" s="17"/>
      <c r="R45" s="4"/>
      <c r="S45" s="10"/>
      <c r="T45" s="17"/>
      <c r="X45" s="4"/>
      <c r="Y45" s="10"/>
      <c r="Z45" s="17"/>
      <c r="AD45" s="4"/>
      <c r="AE45" s="10"/>
      <c r="AF45" s="17"/>
      <c r="AJ45" s="4"/>
      <c r="AK45" s="10"/>
      <c r="AL45" s="17"/>
      <c r="AP45" s="4"/>
      <c r="AQ45" s="10"/>
      <c r="AR45" s="17"/>
      <c r="AV45" s="4"/>
      <c r="AW45" s="10"/>
      <c r="AX45" s="17"/>
      <c r="BB45" s="4"/>
      <c r="BC45" s="10"/>
      <c r="BD45" s="17"/>
      <c r="BH45" s="4"/>
      <c r="BI45" s="10"/>
      <c r="BJ45" s="17"/>
      <c r="BN45" s="4"/>
      <c r="BO45" s="10"/>
      <c r="BP45" s="17"/>
      <c r="BT45" s="4"/>
      <c r="BU45" s="10"/>
      <c r="BV45" s="17"/>
      <c r="BZ45" s="4"/>
      <c r="CA45" s="10"/>
      <c r="CB45" s="17"/>
      <c r="CG45" s="13"/>
      <c r="CH45" s="34">
        <v>2.8</v>
      </c>
      <c r="CI45" s="31" t="s">
        <v>66</v>
      </c>
    </row>
    <row r="46" spans="4:87" ht="17.25">
      <c r="D46" s="4"/>
      <c r="F46" s="4"/>
      <c r="G46" s="21" t="s">
        <v>63</v>
      </c>
      <c r="H46" s="130"/>
      <c r="I46" s="131"/>
      <c r="J46" s="19"/>
      <c r="L46" s="4"/>
      <c r="M46" s="21" t="s">
        <v>63</v>
      </c>
      <c r="N46" s="130"/>
      <c r="O46" s="131"/>
      <c r="P46" s="19"/>
      <c r="R46" s="4"/>
      <c r="S46" s="21" t="s">
        <v>63</v>
      </c>
      <c r="T46" s="130"/>
      <c r="U46" s="131"/>
      <c r="V46" s="19"/>
      <c r="X46" s="4"/>
      <c r="Y46" s="21" t="s">
        <v>63</v>
      </c>
      <c r="Z46" s="130"/>
      <c r="AA46" s="131"/>
      <c r="AB46" s="19"/>
      <c r="AD46" s="4"/>
      <c r="AE46" s="21" t="s">
        <v>63</v>
      </c>
      <c r="AF46" s="130"/>
      <c r="AG46" s="131"/>
      <c r="AH46" s="19"/>
      <c r="AJ46" s="4"/>
      <c r="AK46" s="21" t="s">
        <v>63</v>
      </c>
      <c r="AL46" s="130"/>
      <c r="AM46" s="131"/>
      <c r="AN46" s="19"/>
      <c r="AP46" s="4"/>
      <c r="AQ46" s="21" t="s">
        <v>63</v>
      </c>
      <c r="AR46" s="130"/>
      <c r="AS46" s="131"/>
      <c r="AT46" s="19"/>
      <c r="AV46" s="4"/>
      <c r="AW46" s="21" t="s">
        <v>63</v>
      </c>
      <c r="AX46" s="130"/>
      <c r="AY46" s="131"/>
      <c r="AZ46" s="19"/>
      <c r="BB46" s="4"/>
      <c r="BC46" s="21" t="s">
        <v>63</v>
      </c>
      <c r="BD46" s="130"/>
      <c r="BE46" s="131"/>
      <c r="BF46" s="19"/>
      <c r="BH46" s="4"/>
      <c r="BI46" s="21" t="s">
        <v>63</v>
      </c>
      <c r="BJ46" s="130"/>
      <c r="BK46" s="131"/>
      <c r="BL46" s="19"/>
      <c r="BN46" s="4"/>
      <c r="BO46" s="21" t="s">
        <v>63</v>
      </c>
      <c r="BP46" s="130"/>
      <c r="BQ46" s="131"/>
      <c r="BR46" s="19"/>
      <c r="BT46" s="4"/>
      <c r="BU46" s="21" t="s">
        <v>63</v>
      </c>
      <c r="BV46" s="130"/>
      <c r="BW46" s="131"/>
      <c r="BX46" s="19"/>
      <c r="BZ46" s="4"/>
      <c r="CA46" s="21" t="s">
        <v>63</v>
      </c>
      <c r="CB46" s="130"/>
      <c r="CC46" s="131"/>
      <c r="CD46" s="19"/>
      <c r="CG46" s="13"/>
      <c r="CH46" s="32">
        <v>2.81</v>
      </c>
      <c r="CI46" s="33" t="s">
        <v>67</v>
      </c>
    </row>
    <row r="47" spans="85:87" ht="17.25">
      <c r="CG47" s="1"/>
      <c r="CH47" s="34">
        <v>3.7</v>
      </c>
      <c r="CI47" s="31" t="s">
        <v>67</v>
      </c>
    </row>
    <row r="48" spans="7:87" ht="17.25">
      <c r="G48" s="14" t="s">
        <v>54</v>
      </c>
      <c r="H48" s="22">
        <f>ABS(B46-H46)</f>
        <v>0</v>
      </c>
      <c r="M48" s="14" t="s">
        <v>54</v>
      </c>
      <c r="N48" s="22">
        <f>ABS(H46-N46)</f>
        <v>0</v>
      </c>
      <c r="S48" s="14" t="s">
        <v>54</v>
      </c>
      <c r="T48" s="22">
        <f>ABS(N46-T46)</f>
        <v>0</v>
      </c>
      <c r="Y48" s="14" t="s">
        <v>54</v>
      </c>
      <c r="Z48" s="22">
        <f>ABS(T46-Z46)</f>
        <v>0</v>
      </c>
      <c r="AE48" s="14" t="s">
        <v>54</v>
      </c>
      <c r="AF48" s="22">
        <f>ABS(Z46-AF46)</f>
        <v>0</v>
      </c>
      <c r="AK48" s="14" t="s">
        <v>54</v>
      </c>
      <c r="AL48" s="22">
        <f>ABS(AF46-AL46)</f>
        <v>0</v>
      </c>
      <c r="AQ48" s="14" t="s">
        <v>54</v>
      </c>
      <c r="AR48" s="22">
        <f>ABS(AL46-AR46)</f>
        <v>0</v>
      </c>
      <c r="AW48" s="14" t="s">
        <v>54</v>
      </c>
      <c r="AX48" s="22">
        <f>ABS(AR46-AX46)</f>
        <v>0</v>
      </c>
      <c r="BC48" s="14" t="s">
        <v>54</v>
      </c>
      <c r="BD48" s="22">
        <f>ABS(AX46-BD46)</f>
        <v>0</v>
      </c>
      <c r="BI48" s="14" t="s">
        <v>54</v>
      </c>
      <c r="BJ48" s="22">
        <f>ABS(BD46-BJ46)</f>
        <v>0</v>
      </c>
      <c r="BO48" s="14" t="s">
        <v>54</v>
      </c>
      <c r="BP48" s="22">
        <f>ABS(BJ46-BP46)</f>
        <v>0</v>
      </c>
      <c r="BU48" s="14" t="s">
        <v>54</v>
      </c>
      <c r="BV48" s="22">
        <f>ABS(BP46-BV46)</f>
        <v>0</v>
      </c>
      <c r="CA48" s="14" t="s">
        <v>54</v>
      </c>
      <c r="CB48" s="22">
        <f>ABS(BV46-CB46)</f>
        <v>0</v>
      </c>
      <c r="CH48" s="32">
        <v>3.71</v>
      </c>
      <c r="CI48" s="33" t="s">
        <v>68</v>
      </c>
    </row>
    <row r="49" spans="2:87" ht="18" thickBot="1">
      <c r="B49" s="2" t="s">
        <v>69</v>
      </c>
      <c r="C49" s="2"/>
      <c r="F49" s="25"/>
      <c r="G49" s="14" t="s">
        <v>55</v>
      </c>
      <c r="H49" s="128"/>
      <c r="I49" s="129"/>
      <c r="L49" s="25"/>
      <c r="M49" s="14" t="s">
        <v>70</v>
      </c>
      <c r="N49" s="128"/>
      <c r="O49" s="129"/>
      <c r="R49" s="25"/>
      <c r="S49" s="14" t="s">
        <v>70</v>
      </c>
      <c r="T49" s="128"/>
      <c r="U49" s="129"/>
      <c r="X49" s="25"/>
      <c r="Y49" s="14" t="s">
        <v>70</v>
      </c>
      <c r="Z49" s="128"/>
      <c r="AA49" s="129"/>
      <c r="AD49" s="25"/>
      <c r="AE49" s="14" t="s">
        <v>70</v>
      </c>
      <c r="AF49" s="128"/>
      <c r="AG49" s="129"/>
      <c r="AJ49" s="25"/>
      <c r="AK49" s="14" t="s">
        <v>70</v>
      </c>
      <c r="AL49" s="128"/>
      <c r="AM49" s="129"/>
      <c r="AP49" s="25"/>
      <c r="AQ49" s="14" t="s">
        <v>70</v>
      </c>
      <c r="AR49" s="128"/>
      <c r="AS49" s="129"/>
      <c r="AV49" s="25"/>
      <c r="AW49" s="14" t="s">
        <v>70</v>
      </c>
      <c r="AX49" s="128"/>
      <c r="AY49" s="129"/>
      <c r="BB49" s="25"/>
      <c r="BC49" s="14" t="s">
        <v>70</v>
      </c>
      <c r="BD49" s="128"/>
      <c r="BE49" s="129"/>
      <c r="BH49" s="25"/>
      <c r="BI49" s="14" t="s">
        <v>70</v>
      </c>
      <c r="BJ49" s="128"/>
      <c r="BK49" s="129"/>
      <c r="BN49" s="25"/>
      <c r="BO49" s="14" t="s">
        <v>70</v>
      </c>
      <c r="BP49" s="128">
        <v>0</v>
      </c>
      <c r="BQ49" s="129"/>
      <c r="BT49" s="25"/>
      <c r="BU49" s="14" t="s">
        <v>70</v>
      </c>
      <c r="BV49" s="128"/>
      <c r="BW49" s="129"/>
      <c r="BZ49" s="25"/>
      <c r="CA49" s="14" t="s">
        <v>70</v>
      </c>
      <c r="CB49" s="128"/>
      <c r="CC49" s="129"/>
      <c r="CH49" s="35">
        <v>4.7</v>
      </c>
      <c r="CI49" s="36" t="s">
        <v>71</v>
      </c>
    </row>
    <row r="50" spans="7:80" ht="17.25">
      <c r="G50" s="14" t="s">
        <v>57</v>
      </c>
      <c r="H50" s="15">
        <f>IF(F49="出",0.8,IF(F49="他",0.5,0))</f>
        <v>0</v>
      </c>
      <c r="M50" s="14" t="s">
        <v>57</v>
      </c>
      <c r="N50" s="15">
        <f>IF(L49="出",0.8,IF(L49="他",0.5,0))</f>
        <v>0</v>
      </c>
      <c r="S50" s="14" t="s">
        <v>57</v>
      </c>
      <c r="T50" s="15">
        <f>IF(R49="出",0.8,IF(R49="他",0.5,0))</f>
        <v>0</v>
      </c>
      <c r="Y50" s="14" t="s">
        <v>57</v>
      </c>
      <c r="Z50" s="15">
        <f>IF(X49="出",0.8,IF(X49="他",0.5,0))</f>
        <v>0</v>
      </c>
      <c r="AE50" s="14" t="s">
        <v>57</v>
      </c>
      <c r="AF50" s="15">
        <f>IF(AD49="出",0.8,IF(AD49="他",0.5,0))</f>
        <v>0</v>
      </c>
      <c r="AK50" s="14" t="s">
        <v>57</v>
      </c>
      <c r="AL50" s="15">
        <f>IF(AJ49="出",0.8,IF(AJ49="他",0.5,0))</f>
        <v>0</v>
      </c>
      <c r="AQ50" s="14" t="s">
        <v>57</v>
      </c>
      <c r="AR50" s="15">
        <f>IF(AP49="出",0.8,IF(AP49="他",0.5,0))</f>
        <v>0</v>
      </c>
      <c r="AW50" s="14" t="s">
        <v>57</v>
      </c>
      <c r="AX50" s="15">
        <f>IF(AV49="出",0.8,IF(AV49="他",0.5,0))</f>
        <v>0</v>
      </c>
      <c r="BC50" s="14" t="s">
        <v>57</v>
      </c>
      <c r="BD50" s="15">
        <f>IF(BB49="出",0.8,IF(BB49="他",0.5,0))</f>
        <v>0</v>
      </c>
      <c r="BI50" s="14" t="s">
        <v>57</v>
      </c>
      <c r="BJ50" s="15">
        <f>IF(BH49="出",0.8,IF(BH49="他",0.5,0))</f>
        <v>0</v>
      </c>
      <c r="BO50" s="14" t="s">
        <v>57</v>
      </c>
      <c r="BP50" s="15">
        <f>IF(BN49="出",0.8,IF(BN49="他",0.5,0))</f>
        <v>0</v>
      </c>
      <c r="BU50" s="14" t="s">
        <v>57</v>
      </c>
      <c r="BV50" s="15">
        <f>IF(BT49="出",0.8,IF(BT49="他",0.5,0))</f>
        <v>0</v>
      </c>
      <c r="CA50" s="14" t="s">
        <v>57</v>
      </c>
      <c r="CB50" s="15">
        <f>IF(BZ49="出",0.8,IF(BZ49="他",0.5,0))</f>
        <v>0</v>
      </c>
    </row>
    <row r="51" spans="2:80" ht="17.25">
      <c r="B51" s="2"/>
      <c r="C51" s="2"/>
      <c r="D51" s="2"/>
      <c r="G51" s="14" t="s">
        <v>72</v>
      </c>
      <c r="H51" s="22">
        <f>ABS(B41-H41)</f>
        <v>0</v>
      </c>
      <c r="M51" s="14" t="s">
        <v>72</v>
      </c>
      <c r="N51" s="22">
        <f>ABS(H41-N41)</f>
        <v>0</v>
      </c>
      <c r="S51" s="14" t="s">
        <v>72</v>
      </c>
      <c r="T51" s="22">
        <f>ABS(N41-T41)</f>
        <v>0</v>
      </c>
      <c r="Y51" s="14" t="s">
        <v>72</v>
      </c>
      <c r="Z51" s="22">
        <f>ABS(T41-Z41)</f>
        <v>0</v>
      </c>
      <c r="AE51" s="14" t="s">
        <v>72</v>
      </c>
      <c r="AF51" s="22">
        <f>ABS(Z41-AF41)</f>
        <v>0</v>
      </c>
      <c r="AK51" s="14" t="s">
        <v>72</v>
      </c>
      <c r="AL51" s="22">
        <f>ABS(AF41-AL41)</f>
        <v>0</v>
      </c>
      <c r="AQ51" s="14" t="s">
        <v>72</v>
      </c>
      <c r="AR51" s="22">
        <f>ABS(AL41-AR41)</f>
        <v>0</v>
      </c>
      <c r="AW51" s="14" t="s">
        <v>72</v>
      </c>
      <c r="AX51" s="22">
        <f>ABS(AR41-AX41)</f>
        <v>0</v>
      </c>
      <c r="BC51" s="14" t="s">
        <v>72</v>
      </c>
      <c r="BD51" s="22">
        <f>ABS(AX41-BD41)</f>
        <v>0</v>
      </c>
      <c r="BI51" s="14" t="s">
        <v>72</v>
      </c>
      <c r="BJ51" s="22">
        <f>ABS(BD41-BJ41)</f>
        <v>0</v>
      </c>
      <c r="BO51" s="14" t="s">
        <v>72</v>
      </c>
      <c r="BP51" s="22">
        <f>ABS(BJ41-BP41)</f>
        <v>0</v>
      </c>
      <c r="BU51" s="14" t="s">
        <v>72</v>
      </c>
      <c r="BV51" s="22">
        <f>ABS(BP41-BV41)</f>
        <v>0</v>
      </c>
      <c r="CA51" s="14" t="s">
        <v>72</v>
      </c>
      <c r="CB51" s="22">
        <f>ABS(BV41-CB41)</f>
        <v>0</v>
      </c>
    </row>
    <row r="52" spans="2:81" ht="17.25">
      <c r="B52" s="2"/>
      <c r="C52" s="2"/>
      <c r="D52" s="2"/>
      <c r="G52" s="14" t="s">
        <v>55</v>
      </c>
      <c r="H52" s="128"/>
      <c r="I52" s="129"/>
      <c r="M52" s="14" t="s">
        <v>55</v>
      </c>
      <c r="N52" s="128"/>
      <c r="O52" s="129"/>
      <c r="S52" s="14" t="s">
        <v>55</v>
      </c>
      <c r="T52" s="128"/>
      <c r="U52" s="129"/>
      <c r="Y52" s="14" t="s">
        <v>55</v>
      </c>
      <c r="Z52" s="128"/>
      <c r="AA52" s="129"/>
      <c r="AE52" s="14" t="s">
        <v>55</v>
      </c>
      <c r="AF52" s="128"/>
      <c r="AG52" s="129"/>
      <c r="AK52" s="14" t="s">
        <v>55</v>
      </c>
      <c r="AL52" s="128"/>
      <c r="AM52" s="129"/>
      <c r="AQ52" s="14" t="s">
        <v>55</v>
      </c>
      <c r="AR52" s="128"/>
      <c r="AS52" s="129"/>
      <c r="AW52" s="14" t="s">
        <v>55</v>
      </c>
      <c r="AX52" s="128"/>
      <c r="AY52" s="129"/>
      <c r="BC52" s="14" t="s">
        <v>55</v>
      </c>
      <c r="BD52" s="128"/>
      <c r="BE52" s="129"/>
      <c r="BI52" s="14" t="s">
        <v>55</v>
      </c>
      <c r="BJ52" s="128"/>
      <c r="BK52" s="129"/>
      <c r="BO52" s="14" t="s">
        <v>55</v>
      </c>
      <c r="BP52" s="128"/>
      <c r="BQ52" s="129"/>
      <c r="BU52" s="14" t="s">
        <v>55</v>
      </c>
      <c r="BV52" s="128"/>
      <c r="BW52" s="129"/>
      <c r="CA52" s="14" t="s">
        <v>55</v>
      </c>
      <c r="CB52" s="128"/>
      <c r="CC52" s="129"/>
    </row>
    <row r="53" spans="7:80" ht="18" thickBot="1">
      <c r="G53" s="14" t="s">
        <v>73</v>
      </c>
      <c r="H53" s="15">
        <f>IF(F38="出",0.8,IF(F38="他",0.5,0))</f>
        <v>0</v>
      </c>
      <c r="M53" s="14" t="s">
        <v>73</v>
      </c>
      <c r="N53" s="15">
        <f>IF(L38="出",0.8,IF(L38="他",0.5,0))</f>
        <v>0</v>
      </c>
      <c r="S53" s="14" t="s">
        <v>73</v>
      </c>
      <c r="T53" s="15">
        <f>IF(R38="出",0.8,IF(R38="他",0.5,0))</f>
        <v>0</v>
      </c>
      <c r="Y53" s="14" t="s">
        <v>73</v>
      </c>
      <c r="Z53" s="15">
        <f>IF(X38="出",0.8,IF(X38="他",0.5,0))</f>
        <v>0</v>
      </c>
      <c r="AE53" s="14" t="s">
        <v>73</v>
      </c>
      <c r="AF53" s="15">
        <f>IF(AD38="出",0.8,IF(AD38="他",0.5,0))</f>
        <v>0</v>
      </c>
      <c r="AK53" s="14" t="s">
        <v>73</v>
      </c>
      <c r="AL53" s="15">
        <f>IF(AJ38="出",0.8,IF(AJ38="他",0.5,0))</f>
        <v>0</v>
      </c>
      <c r="AQ53" s="14" t="s">
        <v>73</v>
      </c>
      <c r="AR53" s="15">
        <f>IF(AP38="出",0.8,IF(AP38="他",0.5,0))</f>
        <v>0</v>
      </c>
      <c r="AW53" s="14" t="s">
        <v>73</v>
      </c>
      <c r="AX53" s="15">
        <f>IF(AV38="出",0.8,IF(AV38="他",0.5,0))</f>
        <v>0</v>
      </c>
      <c r="BC53" s="14" t="s">
        <v>73</v>
      </c>
      <c r="BD53" s="15">
        <f>IF(BB38="出",0.8,IF(BB38="他",0.5,0))</f>
        <v>0</v>
      </c>
      <c r="BI53" s="14" t="s">
        <v>73</v>
      </c>
      <c r="BJ53" s="15">
        <f>IF(BH38="出",0.8,IF(BH38="他",0.5,0))</f>
        <v>0</v>
      </c>
      <c r="BO53" s="14" t="s">
        <v>73</v>
      </c>
      <c r="BP53" s="15">
        <f>IF(BN38="出",0.8,IF(BN38="他",0.5,0))</f>
        <v>0</v>
      </c>
      <c r="BU53" s="14" t="s">
        <v>73</v>
      </c>
      <c r="BV53" s="15">
        <f>IF(BT38="出",0.8,IF(BT38="他",0.5,0))</f>
        <v>0</v>
      </c>
      <c r="CA53" s="14" t="s">
        <v>73</v>
      </c>
      <c r="CB53" s="15">
        <f>IF(BZ38="出",0.8,IF(BZ38="他",0.5,0))</f>
        <v>0</v>
      </c>
    </row>
    <row r="54" spans="6:80" ht="17.25" customHeight="1">
      <c r="F54" s="114" t="str">
        <f>IF(H50=0," ",(VLOOKUP(H55,$CH$3:$CI$20,2)))</f>
        <v> </v>
      </c>
      <c r="G54" s="7" t="s">
        <v>58</v>
      </c>
      <c r="H54" s="24">
        <f>IF(F38=0,IF(F49="出",0.4,IF(F49="他",0.6,0)),IF(F49="出",1,IF(F49="他",1.6,0)))</f>
        <v>0</v>
      </c>
      <c r="L54" s="114" t="str">
        <f>IF(N50=0," ",(VLOOKUP(N55,$CH$3:$CI$20,2)))</f>
        <v> </v>
      </c>
      <c r="M54" s="7" t="s">
        <v>58</v>
      </c>
      <c r="N54" s="24">
        <f>IF(L38=0,IF(L49="出",0.4,IF(L49="他",0.6,0)),IF(L49="出",1,IF(L49="他",1.6,0)))</f>
        <v>0</v>
      </c>
      <c r="R54" s="114" t="str">
        <f>IF(T50=0," ",(VLOOKUP(T55,$CH$3:$CI$20,2)))</f>
        <v> </v>
      </c>
      <c r="S54" s="7" t="s">
        <v>58</v>
      </c>
      <c r="T54" s="24">
        <f>IF(R38=0,IF(R49="出",0.4,IF(R49="他",0.6,0)),IF(R49="出",1,IF(R49="他",1.6,0)))</f>
        <v>0</v>
      </c>
      <c r="X54" s="114" t="str">
        <f>IF(Z50=0," ",(VLOOKUP(Z55,$CH$3:$CI$20,2)))</f>
        <v> </v>
      </c>
      <c r="Y54" s="7" t="s">
        <v>58</v>
      </c>
      <c r="Z54" s="24">
        <f>IF(X38=0,IF(X49="出",0.4,IF(X49="他",0.6,0)),IF(X49="出",1,IF(X49="他",1.6,0)))</f>
        <v>0</v>
      </c>
      <c r="AD54" s="114" t="str">
        <f>IF(AF50=0," ",(VLOOKUP(AF55,$CH$3:$CI$20,2)))</f>
        <v> </v>
      </c>
      <c r="AE54" s="7" t="s">
        <v>58</v>
      </c>
      <c r="AF54" s="24">
        <f>IF(AD38=0,IF(AD49="出",0.4,IF(AD49="他",0.6,0)),IF(AD49="出",1,IF(AD49="他",1.6,0)))</f>
        <v>0</v>
      </c>
      <c r="AJ54" s="114" t="str">
        <f>IF(AL50=0," ",(VLOOKUP(AL55,$CH$3:$CI$20,2)))</f>
        <v> </v>
      </c>
      <c r="AK54" s="7" t="s">
        <v>58</v>
      </c>
      <c r="AL54" s="24">
        <f>IF(AJ38=0,IF(AJ49="出",0.4,IF(AJ49="他",0.6,0)),IF(AJ49="出",1,IF(AJ49="他",1.6,0)))</f>
        <v>0</v>
      </c>
      <c r="AP54" s="114" t="str">
        <f>IF(AR50=0," ",(VLOOKUP(AR55,$CH$3:$CI$20,2)))</f>
        <v> </v>
      </c>
      <c r="AQ54" s="7" t="s">
        <v>58</v>
      </c>
      <c r="AR54" s="24">
        <f>IF(AP38=0,IF(AP49="出",0.4,IF(AP49="他",0.6,0)),IF(AP49="出",1,IF(AP49="他",1.6,0)))</f>
        <v>0</v>
      </c>
      <c r="AV54" s="114" t="str">
        <f>IF(AX50=0," ",(VLOOKUP(AX55,$CH$3:$CI$20,2)))</f>
        <v> </v>
      </c>
      <c r="AW54" s="7" t="s">
        <v>58</v>
      </c>
      <c r="AX54" s="24">
        <f>IF(AV38=0,IF(AV49="出",0.4,IF(AV49="他",0.6,0)),IF(AV49="出",1,IF(AV49="他",1.6,0)))</f>
        <v>0</v>
      </c>
      <c r="BB54" s="114" t="str">
        <f>IF(BD50=0," ",(VLOOKUP(BD55,$CH$3:$CI$20,2)))</f>
        <v> </v>
      </c>
      <c r="BC54" s="7" t="s">
        <v>58</v>
      </c>
      <c r="BD54" s="24">
        <f>IF(BB38=0,IF(BB49="出",0.4,IF(BB49="他",0.6,0)),IF(BB49="出",1,IF(BB49="他",1.6,0)))</f>
        <v>0</v>
      </c>
      <c r="BH54" s="114" t="str">
        <f>IF(BJ50=0," ",(VLOOKUP(BJ55,$CH$3:$CI$20,2)))</f>
        <v> </v>
      </c>
      <c r="BI54" s="7" t="s">
        <v>58</v>
      </c>
      <c r="BJ54" s="24">
        <f>IF(BH38=0,IF(BH49="出",0.4,IF(BH49="他",0.6,0)),IF(BH49="出",1,IF(BH49="他",1.6,0)))</f>
        <v>0</v>
      </c>
      <c r="BN54" s="114" t="str">
        <f>IF(BP50=0," ",(VLOOKUP(BP55,$CH$3:$CI$20,2)))</f>
        <v> </v>
      </c>
      <c r="BO54" s="7" t="s">
        <v>58</v>
      </c>
      <c r="BP54" s="24">
        <f>IF(BN38=0,IF(BN49="出",0.4,IF(BN49="他",0.6,0)),IF(BN49="出",1,IF(BN49="他",1.6,0)))</f>
        <v>0</v>
      </c>
      <c r="BT54" s="114" t="str">
        <f>IF(BV50=0," ",(VLOOKUP(BV55,$CH$3:$CI$20,2)))</f>
        <v> </v>
      </c>
      <c r="BU54" s="7" t="s">
        <v>58</v>
      </c>
      <c r="BV54" s="24">
        <f>IF(BT38=0,IF(BT49="出",0.4,IF(BT49="他",0.6,0)),IF(BT49="出",1,IF(BT49="他",1.6,0)))</f>
        <v>0</v>
      </c>
      <c r="BZ54" s="114" t="str">
        <f>IF(CB50=0," ",(VLOOKUP(CB55,$CH$3:$CI$20,2)))</f>
        <v> </v>
      </c>
      <c r="CA54" s="7" t="s">
        <v>58</v>
      </c>
      <c r="CB54" s="24">
        <f>IF(BZ38=0,IF(BZ49="出",0.4,IF(BZ49="他",0.6,0)),IF(BZ49="出",1,IF(BZ49="他",1.6,0)))</f>
        <v>0</v>
      </c>
    </row>
    <row r="55" spans="6:83" ht="18" customHeight="1" thickBot="1">
      <c r="F55" s="115"/>
      <c r="G55" s="10" t="s">
        <v>74</v>
      </c>
      <c r="H55" s="116">
        <f>(H48+H49)*H50+(H51+H52)*H53-H54</f>
        <v>0</v>
      </c>
      <c r="I55" s="116"/>
      <c r="J55" s="116"/>
      <c r="K55" s="123"/>
      <c r="L55" s="115"/>
      <c r="M55" s="10" t="s">
        <v>74</v>
      </c>
      <c r="N55" s="116">
        <f>(N48+N49)*N50+(N51+N52)*N53-N54</f>
        <v>0</v>
      </c>
      <c r="O55" s="116"/>
      <c r="P55" s="116"/>
      <c r="Q55" s="123"/>
      <c r="R55" s="115"/>
      <c r="S55" s="10" t="s">
        <v>74</v>
      </c>
      <c r="T55" s="116">
        <f>(T48+T49)*T50+(T51+T52)*T53-T54</f>
        <v>0</v>
      </c>
      <c r="U55" s="116"/>
      <c r="V55" s="116"/>
      <c r="W55" s="123"/>
      <c r="X55" s="115"/>
      <c r="Y55" s="10" t="s">
        <v>74</v>
      </c>
      <c r="Z55" s="116">
        <f>(Z48+Z49)*Z50+(Z51+Z52)*Z53-Z54</f>
        <v>0</v>
      </c>
      <c r="AA55" s="116"/>
      <c r="AB55" s="116"/>
      <c r="AC55" s="123"/>
      <c r="AD55" s="115"/>
      <c r="AE55" s="10" t="s">
        <v>74</v>
      </c>
      <c r="AF55" s="116">
        <f>(AF48+AF49)*AF50+(AF51+AF52)*AF53-AF54</f>
        <v>0</v>
      </c>
      <c r="AG55" s="116"/>
      <c r="AH55" s="116"/>
      <c r="AI55" s="123"/>
      <c r="AJ55" s="115"/>
      <c r="AK55" s="10" t="s">
        <v>74</v>
      </c>
      <c r="AL55" s="120">
        <f>(AL48+AL49)*AL50+(AL51+AL52)*AL53-AL54</f>
        <v>0</v>
      </c>
      <c r="AM55" s="120"/>
      <c r="AN55" s="120"/>
      <c r="AO55" s="124"/>
      <c r="AP55" s="115"/>
      <c r="AQ55" s="10" t="s">
        <v>74</v>
      </c>
      <c r="AR55" s="120">
        <f>(AR48+AR49)*AR50+(AR51+AR52)*AR53-AR54</f>
        <v>0</v>
      </c>
      <c r="AS55" s="120"/>
      <c r="AT55" s="120"/>
      <c r="AU55" s="124"/>
      <c r="AV55" s="115"/>
      <c r="AW55" s="10" t="s">
        <v>74</v>
      </c>
      <c r="AX55" s="120">
        <f>(AX48+AX49)*AX50+(AX51+AX52)*AX53-AX54</f>
        <v>0</v>
      </c>
      <c r="AY55" s="120"/>
      <c r="AZ55" s="120"/>
      <c r="BA55" s="124"/>
      <c r="BB55" s="115"/>
      <c r="BC55" s="10" t="s">
        <v>74</v>
      </c>
      <c r="BD55" s="120">
        <f>(BD48+BD49)*BD50+(BD51+BD52)*BD53-BD54</f>
        <v>0</v>
      </c>
      <c r="BE55" s="120"/>
      <c r="BF55" s="120"/>
      <c r="BG55" s="124"/>
      <c r="BH55" s="115"/>
      <c r="BI55" s="10" t="s">
        <v>74</v>
      </c>
      <c r="BJ55" s="120">
        <f>(BJ48+BJ49)*BJ50+(BJ51+BJ52)*BJ53-BJ54</f>
        <v>0</v>
      </c>
      <c r="BK55" s="120"/>
      <c r="BL55" s="120"/>
      <c r="BM55" s="124"/>
      <c r="BN55" s="115"/>
      <c r="BO55" s="10" t="s">
        <v>74</v>
      </c>
      <c r="BP55" s="120">
        <f>(BP48+BP49)*BP50+(BP51+BP52)*BP53-BP54</f>
        <v>0</v>
      </c>
      <c r="BQ55" s="120"/>
      <c r="BR55" s="120"/>
      <c r="BS55" s="124"/>
      <c r="BT55" s="115"/>
      <c r="BU55" s="10" t="s">
        <v>74</v>
      </c>
      <c r="BV55" s="120">
        <f>(BV48+BV49)*BV50+(BV51+BV52)*BV53-BV54</f>
        <v>0</v>
      </c>
      <c r="BW55" s="120"/>
      <c r="BX55" s="120"/>
      <c r="BY55" s="124"/>
      <c r="BZ55" s="115"/>
      <c r="CA55" s="10" t="s">
        <v>74</v>
      </c>
      <c r="CB55" s="120">
        <f>(CB48+CB49)*CB50+(CB51+CB52)*CB53-CB54</f>
        <v>0</v>
      </c>
      <c r="CC55" s="120"/>
      <c r="CD55" s="120"/>
      <c r="CE55" s="120"/>
    </row>
    <row r="56" ht="17.25">
      <c r="E56" s="5"/>
    </row>
    <row r="57" spans="6:78" ht="17.25">
      <c r="F57" s="23" t="s">
        <v>75</v>
      </c>
      <c r="L57" s="23" t="s">
        <v>76</v>
      </c>
      <c r="R57" s="23" t="s">
        <v>77</v>
      </c>
      <c r="X57" s="23" t="s">
        <v>78</v>
      </c>
      <c r="AD57" s="23" t="s">
        <v>79</v>
      </c>
      <c r="AJ57" s="23" t="s">
        <v>80</v>
      </c>
      <c r="AP57" s="23" t="s">
        <v>81</v>
      </c>
      <c r="AV57" s="23" t="s">
        <v>82</v>
      </c>
      <c r="BB57" s="23" t="s">
        <v>83</v>
      </c>
      <c r="BH57" s="23" t="s">
        <v>84</v>
      </c>
      <c r="BN57" s="23" t="s">
        <v>85</v>
      </c>
      <c r="BT57" s="23" t="s">
        <v>86</v>
      </c>
      <c r="BZ57" s="23" t="s">
        <v>87</v>
      </c>
    </row>
    <row r="59" spans="35:43" ht="18" thickBot="1">
      <c r="AI59" s="39"/>
      <c r="AJ59" s="40" t="s">
        <v>88</v>
      </c>
      <c r="AK59" s="41">
        <v>2</v>
      </c>
      <c r="AL59" s="37"/>
      <c r="AM59" s="37"/>
      <c r="AN59" s="37"/>
      <c r="AO59" s="37"/>
      <c r="AP59" s="41" t="s">
        <v>89</v>
      </c>
      <c r="AQ59" s="38"/>
    </row>
    <row r="60" spans="7:105" ht="21" customHeight="1" thickBot="1">
      <c r="G60" s="3"/>
      <c r="M60" s="3"/>
      <c r="S60" s="3"/>
      <c r="Y60" s="3"/>
      <c r="AE60" s="3"/>
      <c r="AK60" s="3"/>
      <c r="AQ60" s="3"/>
      <c r="AW60" s="3"/>
      <c r="BC60" s="3"/>
      <c r="BI60" s="3"/>
      <c r="BO60" s="3"/>
      <c r="BU60" s="3"/>
      <c r="CA60" s="3"/>
      <c r="CF60" s="3"/>
      <c r="CH60" s="26" t="s">
        <v>49</v>
      </c>
      <c r="CI60" s="27" t="s">
        <v>50</v>
      </c>
      <c r="CL60" s="3"/>
      <c r="CO60" s="3"/>
      <c r="CR60" s="3"/>
      <c r="CY60" s="8"/>
      <c r="DA60" s="3"/>
    </row>
    <row r="61" spans="6:87" ht="17.25" customHeight="1">
      <c r="F61" s="114" t="str">
        <f>IF(H64=0," ",VLOOKUP(H61,$CH$3:$CI$20,2))</f>
        <v> </v>
      </c>
      <c r="G61" s="10" t="s">
        <v>51</v>
      </c>
      <c r="H61" s="120">
        <f>(H62+H63)*H64-H65</f>
        <v>0</v>
      </c>
      <c r="I61" s="120"/>
      <c r="J61" s="120"/>
      <c r="K61" s="124"/>
      <c r="L61" s="114" t="str">
        <f>IF(N64=0," ",VLOOKUP(N61,$CH$3:$CI$20,2))</f>
        <v> </v>
      </c>
      <c r="M61" s="10" t="s">
        <v>52</v>
      </c>
      <c r="N61" s="120">
        <f>(N62+N63)*N64-N65</f>
        <v>0</v>
      </c>
      <c r="O61" s="120"/>
      <c r="P61" s="120"/>
      <c r="Q61" s="124"/>
      <c r="R61" s="114" t="str">
        <f>IF(T64=0," ",VLOOKUP(T61,$CH$3:$CI$20,2))</f>
        <v> </v>
      </c>
      <c r="S61" s="10" t="s">
        <v>51</v>
      </c>
      <c r="T61" s="120">
        <f>(T62+T63)*T64-T65</f>
        <v>0</v>
      </c>
      <c r="U61" s="120"/>
      <c r="V61" s="120"/>
      <c r="W61" s="124"/>
      <c r="X61" s="114" t="str">
        <f>IF(Z64=0," ",VLOOKUP(Z61,$CH$3:$CI$20,2))</f>
        <v> </v>
      </c>
      <c r="Y61" s="10" t="s">
        <v>52</v>
      </c>
      <c r="Z61" s="120">
        <f>(Z62+Z63)*Z64-Z65</f>
        <v>0</v>
      </c>
      <c r="AA61" s="120"/>
      <c r="AB61" s="120"/>
      <c r="AC61" s="124"/>
      <c r="AD61" s="114" t="str">
        <f>IF(AF64=0," ",VLOOKUP(AF61,$CH$3:$CI$20,2))</f>
        <v> </v>
      </c>
      <c r="AE61" s="10" t="s">
        <v>51</v>
      </c>
      <c r="AF61" s="120">
        <f>(AF62+AF63)*AF64-AF65</f>
        <v>0</v>
      </c>
      <c r="AG61" s="120"/>
      <c r="AH61" s="120"/>
      <c r="AI61" s="124"/>
      <c r="AJ61" s="114" t="str">
        <f>IF(AL64=0," ",VLOOKUP(AL61,$CH$3:$CI$20,2))</f>
        <v> </v>
      </c>
      <c r="AK61" s="10" t="s">
        <v>52</v>
      </c>
      <c r="AL61" s="120">
        <f>(AL62+AL63)*AL64-AL65</f>
        <v>0</v>
      </c>
      <c r="AM61" s="120"/>
      <c r="AN61" s="120"/>
      <c r="AO61" s="124"/>
      <c r="AP61" s="114" t="str">
        <f>IF(AR64=0," ",VLOOKUP(AR61,$CH$3:$CI$20,2))</f>
        <v> </v>
      </c>
      <c r="AQ61" s="10" t="s">
        <v>51</v>
      </c>
      <c r="AR61" s="120">
        <f>(AR62+AR63)*AR64-AR65</f>
        <v>0</v>
      </c>
      <c r="AS61" s="120"/>
      <c r="AT61" s="120"/>
      <c r="AU61" s="124"/>
      <c r="AV61" s="114" t="str">
        <f>IF(AX64=0," ",VLOOKUP(AX61,$CH$3:$CI$20,2))</f>
        <v> </v>
      </c>
      <c r="AW61" s="10" t="s">
        <v>52</v>
      </c>
      <c r="AX61" s="120">
        <f>(AX62+AX63)*AX64-AX65</f>
        <v>0</v>
      </c>
      <c r="AY61" s="120"/>
      <c r="AZ61" s="120"/>
      <c r="BA61" s="124"/>
      <c r="BB61" s="114" t="str">
        <f>IF(BD64=0," ",VLOOKUP(BD61,$CH$3:$CI$20,2))</f>
        <v> </v>
      </c>
      <c r="BC61" s="10" t="s">
        <v>52</v>
      </c>
      <c r="BD61" s="120">
        <f>(BD62+BD63)*BD64-BD65</f>
        <v>0</v>
      </c>
      <c r="BE61" s="120"/>
      <c r="BF61" s="120"/>
      <c r="BG61" s="124"/>
      <c r="BH61" s="114" t="str">
        <f>IF(BJ64=0," ",VLOOKUP(BJ61,$CH$3:$CI$20,2))</f>
        <v> </v>
      </c>
      <c r="BI61" s="10" t="s">
        <v>52</v>
      </c>
      <c r="BJ61" s="120">
        <f>(BJ62+BJ63)*BJ64-BJ65</f>
        <v>0</v>
      </c>
      <c r="BK61" s="120"/>
      <c r="BL61" s="120"/>
      <c r="BM61" s="124"/>
      <c r="BN61" s="114" t="str">
        <f>IF(BP64=0," ",VLOOKUP(BP61,$CH$3:$CI$20,2))</f>
        <v> </v>
      </c>
      <c r="BO61" s="10" t="s">
        <v>52</v>
      </c>
      <c r="BP61" s="120">
        <f>(BP62+BP63)*BP64-BP65</f>
        <v>0</v>
      </c>
      <c r="BQ61" s="120"/>
      <c r="BR61" s="120"/>
      <c r="BS61" s="124"/>
      <c r="BT61" s="114" t="str">
        <f>IF(BV64=0," ",VLOOKUP(BV61,$CH$3:$CI$20,2))</f>
        <v> </v>
      </c>
      <c r="BU61" s="10" t="s">
        <v>52</v>
      </c>
      <c r="BV61" s="120">
        <f>(BV62+BV63)*BV64-BV65</f>
        <v>0</v>
      </c>
      <c r="BW61" s="120"/>
      <c r="BX61" s="120"/>
      <c r="BY61" s="124"/>
      <c r="BZ61" s="114" t="str">
        <f>IF(CB64=0," ",VLOOKUP(CB61,$CH$3:$CI$20,2))</f>
        <v> </v>
      </c>
      <c r="CA61" s="10" t="s">
        <v>52</v>
      </c>
      <c r="CB61" s="120">
        <f>(CB62+CB63)*CB64-CB65</f>
        <v>0</v>
      </c>
      <c r="CC61" s="120"/>
      <c r="CD61" s="120"/>
      <c r="CE61" s="120"/>
      <c r="CG61" s="12"/>
      <c r="CH61" s="28">
        <v>-10</v>
      </c>
      <c r="CI61" s="29" t="s">
        <v>53</v>
      </c>
    </row>
    <row r="62" spans="6:87" ht="18" customHeight="1" thickBot="1">
      <c r="F62" s="115"/>
      <c r="G62" s="14" t="s">
        <v>54</v>
      </c>
      <c r="H62" s="122">
        <f>ABS(B70-H70)</f>
        <v>0</v>
      </c>
      <c r="I62" s="122"/>
      <c r="J62" s="18"/>
      <c r="L62" s="115"/>
      <c r="M62" s="14" t="s">
        <v>54</v>
      </c>
      <c r="N62" s="122">
        <f>ABS(H70-N70)</f>
        <v>0</v>
      </c>
      <c r="O62" s="122"/>
      <c r="P62" s="18"/>
      <c r="R62" s="115"/>
      <c r="S62" s="14" t="s">
        <v>54</v>
      </c>
      <c r="T62" s="122">
        <f>ABS(N70-T70)</f>
        <v>0</v>
      </c>
      <c r="U62" s="122"/>
      <c r="V62" s="18"/>
      <c r="X62" s="115"/>
      <c r="Y62" s="14" t="s">
        <v>54</v>
      </c>
      <c r="Z62" s="122">
        <f>ABS(T70-Z70)</f>
        <v>0</v>
      </c>
      <c r="AA62" s="122"/>
      <c r="AB62" s="18"/>
      <c r="AD62" s="115"/>
      <c r="AE62" s="14" t="s">
        <v>54</v>
      </c>
      <c r="AF62" s="122">
        <f>ABS(Z70-AF70)</f>
        <v>0</v>
      </c>
      <c r="AG62" s="122"/>
      <c r="AH62" s="18"/>
      <c r="AJ62" s="115"/>
      <c r="AK62" s="14" t="s">
        <v>54</v>
      </c>
      <c r="AL62" s="122">
        <f>ABS(AF70-AL70)</f>
        <v>0</v>
      </c>
      <c r="AM62" s="122"/>
      <c r="AN62" s="18"/>
      <c r="AP62" s="115"/>
      <c r="AQ62" s="14" t="s">
        <v>54</v>
      </c>
      <c r="AR62" s="122">
        <f>ABS(AL70-AR70)</f>
        <v>0</v>
      </c>
      <c r="AS62" s="122"/>
      <c r="AT62" s="18"/>
      <c r="AV62" s="115"/>
      <c r="AW62" s="14" t="s">
        <v>54</v>
      </c>
      <c r="AX62" s="122">
        <f>ABS(AR70-AX70)</f>
        <v>0</v>
      </c>
      <c r="AY62" s="122"/>
      <c r="AZ62" s="18"/>
      <c r="BB62" s="115"/>
      <c r="BC62" s="14" t="s">
        <v>54</v>
      </c>
      <c r="BD62" s="122">
        <f>ABS(AX70-BD70)</f>
        <v>0</v>
      </c>
      <c r="BE62" s="122"/>
      <c r="BF62" s="18"/>
      <c r="BH62" s="115"/>
      <c r="BI62" s="14" t="s">
        <v>54</v>
      </c>
      <c r="BJ62" s="122">
        <f>ABS(BD70-BJ70)</f>
        <v>0</v>
      </c>
      <c r="BK62" s="122"/>
      <c r="BL62" s="18"/>
      <c r="BN62" s="115"/>
      <c r="BO62" s="14" t="s">
        <v>54</v>
      </c>
      <c r="BP62" s="122">
        <f>ABS(BJ70-BP70)</f>
        <v>0</v>
      </c>
      <c r="BQ62" s="122"/>
      <c r="BR62" s="18"/>
      <c r="BT62" s="115"/>
      <c r="BU62" s="14" t="s">
        <v>54</v>
      </c>
      <c r="BV62" s="122">
        <f>ABS(BP70-BV70)</f>
        <v>0</v>
      </c>
      <c r="BW62" s="122"/>
      <c r="BX62" s="18"/>
      <c r="BZ62" s="115"/>
      <c r="CA62" s="14" t="s">
        <v>54</v>
      </c>
      <c r="CB62" s="122">
        <f>ABS(BV70-CB70)</f>
        <v>0</v>
      </c>
      <c r="CC62" s="122"/>
      <c r="CD62" s="18"/>
      <c r="CG62" s="1"/>
      <c r="CH62" s="30">
        <v>0</v>
      </c>
      <c r="CI62" s="31" t="s">
        <v>53</v>
      </c>
    </row>
    <row r="63" spans="6:87" ht="17.25">
      <c r="F63" s="1"/>
      <c r="G63" s="14" t="s">
        <v>55</v>
      </c>
      <c r="H63" s="134"/>
      <c r="I63" s="135"/>
      <c r="J63" s="18"/>
      <c r="M63" s="14" t="s">
        <v>55</v>
      </c>
      <c r="N63" s="128"/>
      <c r="O63" s="129"/>
      <c r="S63" s="14" t="s">
        <v>55</v>
      </c>
      <c r="T63" s="128"/>
      <c r="U63" s="129"/>
      <c r="Y63" s="14" t="s">
        <v>55</v>
      </c>
      <c r="Z63" s="128"/>
      <c r="AA63" s="129"/>
      <c r="AE63" s="14" t="s">
        <v>55</v>
      </c>
      <c r="AF63" s="128"/>
      <c r="AG63" s="129"/>
      <c r="AK63" s="14" t="s">
        <v>55</v>
      </c>
      <c r="AL63" s="128"/>
      <c r="AM63" s="129"/>
      <c r="AQ63" s="14" t="s">
        <v>55</v>
      </c>
      <c r="AR63" s="128"/>
      <c r="AS63" s="129"/>
      <c r="AW63" s="14" t="s">
        <v>55</v>
      </c>
      <c r="AX63" s="128"/>
      <c r="AY63" s="129"/>
      <c r="BC63" s="14" t="s">
        <v>55</v>
      </c>
      <c r="BD63" s="128"/>
      <c r="BE63" s="129"/>
      <c r="BI63" s="14" t="s">
        <v>55</v>
      </c>
      <c r="BJ63" s="128"/>
      <c r="BK63" s="129"/>
      <c r="BO63" s="14" t="s">
        <v>55</v>
      </c>
      <c r="BP63" s="128"/>
      <c r="BQ63" s="129"/>
      <c r="BU63" s="14" t="s">
        <v>55</v>
      </c>
      <c r="BV63" s="128"/>
      <c r="BW63" s="129"/>
      <c r="CA63" s="14" t="s">
        <v>55</v>
      </c>
      <c r="CB63" s="128"/>
      <c r="CC63" s="129"/>
      <c r="CG63" s="13"/>
      <c r="CH63" s="32">
        <v>0.01</v>
      </c>
      <c r="CI63" s="33" t="s">
        <v>56</v>
      </c>
    </row>
    <row r="64" spans="7:87" ht="17.25">
      <c r="G64" s="14" t="s">
        <v>57</v>
      </c>
      <c r="H64" s="15">
        <f>IF(F67="出",0.8,IF(F67="他",0.5,0))</f>
        <v>0</v>
      </c>
      <c r="M64" s="14" t="s">
        <v>57</v>
      </c>
      <c r="N64" s="15">
        <f>IF(L67="出",0.8,IF(L67="他",0.5,0))</f>
        <v>0</v>
      </c>
      <c r="S64" s="14" t="s">
        <v>57</v>
      </c>
      <c r="T64" s="15">
        <f>IF(R67="出",0.8,IF(R67="他",0.5,0))</f>
        <v>0</v>
      </c>
      <c r="Y64" s="14" t="s">
        <v>57</v>
      </c>
      <c r="Z64" s="15">
        <f>IF(X67="出",0.8,IF(X67="他",0.5,0))</f>
        <v>0</v>
      </c>
      <c r="AE64" s="14" t="s">
        <v>57</v>
      </c>
      <c r="AF64" s="15">
        <f>IF(AD67="出",0.8,IF(AD67="他",0.5,0))</f>
        <v>0</v>
      </c>
      <c r="AK64" s="14" t="s">
        <v>57</v>
      </c>
      <c r="AL64" s="15">
        <f>IF(AJ67="出",0.8,IF(AJ67="他",0.5,0))</f>
        <v>0</v>
      </c>
      <c r="AQ64" s="14" t="s">
        <v>57</v>
      </c>
      <c r="AR64" s="15">
        <f>IF(AP67="出",0.8,IF(AP67="他",0.5,0))</f>
        <v>0</v>
      </c>
      <c r="AW64" s="14" t="s">
        <v>57</v>
      </c>
      <c r="AX64" s="15">
        <f>IF(AV67="出",0.8,IF(AV67="他",0.5,0))</f>
        <v>0</v>
      </c>
      <c r="BC64" s="14" t="s">
        <v>57</v>
      </c>
      <c r="BD64" s="15">
        <f>IF(BB67="出",0.8,IF(BB67="他",0.5,0))</f>
        <v>0</v>
      </c>
      <c r="BI64" s="14" t="s">
        <v>57</v>
      </c>
      <c r="BJ64" s="15">
        <f>IF(BH67="出",0.8,IF(BH67="他",0.5,0))</f>
        <v>0</v>
      </c>
      <c r="BO64" s="14" t="s">
        <v>57</v>
      </c>
      <c r="BP64" s="15">
        <f>IF(BN67="出",0.8,IF(BN67="他",0.5,0))</f>
        <v>0</v>
      </c>
      <c r="BU64" s="14" t="s">
        <v>57</v>
      </c>
      <c r="BV64" s="15">
        <f>IF(BT67="出",0.8,IF(BT67="他",0.5,0))</f>
        <v>0</v>
      </c>
      <c r="CA64" s="14" t="s">
        <v>57</v>
      </c>
      <c r="CB64" s="15">
        <f>IF(BZ67="出",0.8,IF(BZ67="他",0.5,0))</f>
        <v>0</v>
      </c>
      <c r="CG64" s="13"/>
      <c r="CH64" s="34">
        <v>0.65</v>
      </c>
      <c r="CI64" s="31" t="s">
        <v>56</v>
      </c>
    </row>
    <row r="65" spans="7:87" ht="17.25">
      <c r="G65" s="14" t="s">
        <v>58</v>
      </c>
      <c r="H65" s="15">
        <f>IF(F67="出",0.4,IF(F67="他",0.6,0))</f>
        <v>0</v>
      </c>
      <c r="M65" s="14" t="s">
        <v>58</v>
      </c>
      <c r="N65" s="15">
        <f>IF(L67="出",0.4,IF(L67="他",0.6,0))</f>
        <v>0</v>
      </c>
      <c r="S65" s="14" t="s">
        <v>58</v>
      </c>
      <c r="T65" s="15">
        <f>IF(R67="出",0.4,IF(R67="他",0.6,0))</f>
        <v>0</v>
      </c>
      <c r="Y65" s="14" t="s">
        <v>58</v>
      </c>
      <c r="Z65" s="15">
        <f>IF(X67="出",0.4,IF(X67="他",0.6,0))</f>
        <v>0</v>
      </c>
      <c r="AE65" s="14" t="s">
        <v>58</v>
      </c>
      <c r="AF65" s="15">
        <f>IF(AD67="出",0.4,IF(AD67="他",0.6,0))</f>
        <v>0</v>
      </c>
      <c r="AK65" s="14" t="s">
        <v>58</v>
      </c>
      <c r="AL65" s="15">
        <f>IF(AJ67="出",0.4,IF(AJ67="他",0.6,0))</f>
        <v>0</v>
      </c>
      <c r="AQ65" s="14" t="s">
        <v>58</v>
      </c>
      <c r="AR65" s="15">
        <f>IF(AP67="出",0.4,IF(AP67="他",0.6,0))</f>
        <v>0</v>
      </c>
      <c r="AW65" s="14" t="s">
        <v>58</v>
      </c>
      <c r="AX65" s="15">
        <f>IF(AV67="出",0.4,IF(AV67="他",0.6,0))</f>
        <v>0</v>
      </c>
      <c r="BC65" s="14" t="s">
        <v>58</v>
      </c>
      <c r="BD65" s="15">
        <f>IF(BB67="出",0.4,IF(BB67="他",0.6,0))</f>
        <v>0</v>
      </c>
      <c r="BI65" s="14" t="s">
        <v>58</v>
      </c>
      <c r="BJ65" s="15">
        <f>IF(BH67="出",0.4,IF(BH67="他",0.6,0))</f>
        <v>0</v>
      </c>
      <c r="BO65" s="14" t="s">
        <v>58</v>
      </c>
      <c r="BP65" s="15">
        <f>IF(BN67="出",0.4,IF(BN67="他",0.6,0))</f>
        <v>0</v>
      </c>
      <c r="BU65" s="14" t="s">
        <v>58</v>
      </c>
      <c r="BV65" s="15">
        <f>IF(BT67="出",0.4,IF(BT67="他",0.6,0))</f>
        <v>0</v>
      </c>
      <c r="CA65" s="14" t="s">
        <v>58</v>
      </c>
      <c r="CB65" s="15">
        <f>IF(BZ67="出",0.4,IF(BZ67="他",0.6,0))</f>
        <v>0</v>
      </c>
      <c r="CG65" s="13"/>
      <c r="CH65" s="32">
        <v>0.651</v>
      </c>
      <c r="CI65" s="33" t="s">
        <v>59</v>
      </c>
    </row>
    <row r="66" spans="7:87" ht="17.25">
      <c r="G66" s="7"/>
      <c r="H66" s="15"/>
      <c r="M66" s="7"/>
      <c r="N66" s="15"/>
      <c r="S66" s="7"/>
      <c r="T66" s="15"/>
      <c r="Y66" s="7"/>
      <c r="Z66" s="15"/>
      <c r="AE66" s="7"/>
      <c r="AF66" s="15"/>
      <c r="AK66" s="7"/>
      <c r="AL66" s="15"/>
      <c r="AQ66" s="7"/>
      <c r="AR66" s="15"/>
      <c r="AW66" s="7"/>
      <c r="AX66" s="15"/>
      <c r="BC66" s="7"/>
      <c r="BD66" s="15"/>
      <c r="BI66" s="7"/>
      <c r="BJ66" s="15"/>
      <c r="BO66" s="7"/>
      <c r="BP66" s="15"/>
      <c r="BU66" s="7"/>
      <c r="BV66" s="15"/>
      <c r="CA66" s="7"/>
      <c r="CB66" s="15"/>
      <c r="CG66" s="13"/>
      <c r="CH66" s="30">
        <v>1</v>
      </c>
      <c r="CI66" s="31" t="s">
        <v>59</v>
      </c>
    </row>
    <row r="67" spans="2:87" ht="17.25">
      <c r="B67" s="2" t="s">
        <v>60</v>
      </c>
      <c r="F67" s="25"/>
      <c r="G67" s="7"/>
      <c r="H67" s="15"/>
      <c r="L67" s="25"/>
      <c r="M67" s="7"/>
      <c r="N67" s="15"/>
      <c r="R67" s="25"/>
      <c r="S67" s="7"/>
      <c r="T67" s="15"/>
      <c r="X67" s="25"/>
      <c r="Y67" s="7"/>
      <c r="Z67" s="15"/>
      <c r="AD67" s="25"/>
      <c r="AE67" s="7"/>
      <c r="AF67" s="15"/>
      <c r="AJ67" s="25"/>
      <c r="AK67" s="7"/>
      <c r="AL67" s="15"/>
      <c r="AP67" s="25"/>
      <c r="AQ67" s="7"/>
      <c r="AR67" s="15"/>
      <c r="AV67" s="25"/>
      <c r="AW67" s="7"/>
      <c r="AX67" s="15"/>
      <c r="BB67" s="25"/>
      <c r="BC67" s="7"/>
      <c r="BD67" s="15"/>
      <c r="BH67" s="25"/>
      <c r="BI67" s="7"/>
      <c r="BJ67" s="15"/>
      <c r="BN67" s="25"/>
      <c r="BO67" s="7"/>
      <c r="BP67" s="15"/>
      <c r="BT67" s="25"/>
      <c r="BU67" s="7"/>
      <c r="BV67" s="15"/>
      <c r="BZ67" s="25"/>
      <c r="CA67" s="7"/>
      <c r="CB67" s="15"/>
      <c r="CG67" s="13"/>
      <c r="CH67" s="32">
        <v>1.01</v>
      </c>
      <c r="CI67" s="33" t="s">
        <v>61</v>
      </c>
    </row>
    <row r="68" spans="3:87" ht="17.25">
      <c r="C68" s="2"/>
      <c r="G68" s="7"/>
      <c r="H68" s="16"/>
      <c r="M68" s="7"/>
      <c r="N68" s="9"/>
      <c r="S68" s="7"/>
      <c r="T68" s="16"/>
      <c r="Y68" s="7"/>
      <c r="Z68" s="9"/>
      <c r="AE68" s="7"/>
      <c r="AF68" s="16"/>
      <c r="AK68" s="7"/>
      <c r="AL68" s="9"/>
      <c r="AQ68" s="7"/>
      <c r="AR68" s="16"/>
      <c r="AW68" s="7"/>
      <c r="AX68" s="9"/>
      <c r="BC68" s="7"/>
      <c r="BD68" s="9"/>
      <c r="BI68" s="7"/>
      <c r="BJ68" s="9"/>
      <c r="BO68" s="7"/>
      <c r="BP68" s="9"/>
      <c r="BU68" s="7"/>
      <c r="BV68" s="9"/>
      <c r="CA68" s="7"/>
      <c r="CB68" s="9"/>
      <c r="CG68" s="13"/>
      <c r="CH68" s="34">
        <v>1.4</v>
      </c>
      <c r="CI68" s="31" t="s">
        <v>61</v>
      </c>
    </row>
    <row r="69" spans="2:87" ht="17.25">
      <c r="B69" s="2"/>
      <c r="C69" s="2"/>
      <c r="D69" s="2"/>
      <c r="G69" s="7"/>
      <c r="H69" s="9"/>
      <c r="M69" s="7"/>
      <c r="N69" s="9"/>
      <c r="S69" s="7"/>
      <c r="T69" s="9"/>
      <c r="Y69" s="7"/>
      <c r="Z69" s="9"/>
      <c r="AE69" s="7"/>
      <c r="AF69" s="9"/>
      <c r="AK69" s="7"/>
      <c r="AL69" s="9"/>
      <c r="AQ69" s="7"/>
      <c r="AR69" s="9"/>
      <c r="AW69" s="7"/>
      <c r="AX69" s="9"/>
      <c r="BC69" s="7"/>
      <c r="BD69" s="9"/>
      <c r="BI69" s="7"/>
      <c r="BJ69" s="9"/>
      <c r="BO69" s="7"/>
      <c r="BP69" s="9"/>
      <c r="BU69" s="7"/>
      <c r="BV69" s="9"/>
      <c r="CA69" s="7"/>
      <c r="CB69" s="9"/>
      <c r="CG69" s="13"/>
      <c r="CH69" s="32">
        <v>1.41</v>
      </c>
      <c r="CI69" s="33" t="s">
        <v>62</v>
      </c>
    </row>
    <row r="70" spans="2:87" ht="17.25">
      <c r="B70" s="2"/>
      <c r="C70" s="2"/>
      <c r="D70" s="4"/>
      <c r="G70" s="21" t="s">
        <v>63</v>
      </c>
      <c r="H70" s="132"/>
      <c r="I70" s="133"/>
      <c r="J70" s="20"/>
      <c r="M70" s="21" t="s">
        <v>63</v>
      </c>
      <c r="N70" s="130"/>
      <c r="O70" s="131"/>
      <c r="P70" s="19"/>
      <c r="S70" s="21" t="s">
        <v>63</v>
      </c>
      <c r="T70" s="132"/>
      <c r="U70" s="133"/>
      <c r="V70" s="20"/>
      <c r="Y70" s="21" t="s">
        <v>63</v>
      </c>
      <c r="Z70" s="130"/>
      <c r="AA70" s="131"/>
      <c r="AB70" s="19"/>
      <c r="AE70" s="21" t="s">
        <v>63</v>
      </c>
      <c r="AF70" s="132"/>
      <c r="AG70" s="133"/>
      <c r="AH70" s="20"/>
      <c r="AK70" s="21" t="s">
        <v>63</v>
      </c>
      <c r="AL70" s="130"/>
      <c r="AM70" s="131"/>
      <c r="AN70" s="19"/>
      <c r="AQ70" s="21" t="s">
        <v>63</v>
      </c>
      <c r="AR70" s="132"/>
      <c r="AS70" s="133"/>
      <c r="AT70" s="20"/>
      <c r="AW70" s="21" t="s">
        <v>63</v>
      </c>
      <c r="AX70" s="130"/>
      <c r="AY70" s="131"/>
      <c r="AZ70" s="19"/>
      <c r="BC70" s="21" t="s">
        <v>63</v>
      </c>
      <c r="BD70" s="130"/>
      <c r="BE70" s="131"/>
      <c r="BF70" s="19"/>
      <c r="BI70" s="21" t="s">
        <v>63</v>
      </c>
      <c r="BJ70" s="130"/>
      <c r="BK70" s="131"/>
      <c r="BL70" s="19"/>
      <c r="BO70" s="21" t="s">
        <v>63</v>
      </c>
      <c r="BP70" s="130"/>
      <c r="BQ70" s="131"/>
      <c r="BR70" s="19"/>
      <c r="BU70" s="21" t="s">
        <v>63</v>
      </c>
      <c r="BV70" s="130"/>
      <c r="BW70" s="131"/>
      <c r="BX70" s="19"/>
      <c r="CA70" s="21" t="s">
        <v>63</v>
      </c>
      <c r="CB70" s="130"/>
      <c r="CC70" s="131"/>
      <c r="CD70" s="19"/>
      <c r="CG70" s="13"/>
      <c r="CH70" s="34">
        <v>1.6</v>
      </c>
      <c r="CI70" s="31" t="s">
        <v>64</v>
      </c>
    </row>
    <row r="71" spans="85:87" ht="18" thickBot="1">
      <c r="CG71" s="13"/>
      <c r="CH71" s="32">
        <v>1.61</v>
      </c>
      <c r="CI71" s="33" t="s">
        <v>65</v>
      </c>
    </row>
    <row r="72" spans="6:87" ht="18" thickBot="1">
      <c r="F72" s="11" t="str">
        <f>F61</f>
        <v> </v>
      </c>
      <c r="G72" s="10" t="s">
        <v>52</v>
      </c>
      <c r="H72" s="120">
        <f>H61</f>
        <v>0</v>
      </c>
      <c r="I72" s="120"/>
      <c r="J72" s="120"/>
      <c r="K72" s="124"/>
      <c r="L72" s="11" t="str">
        <f>L61</f>
        <v> </v>
      </c>
      <c r="M72" s="10" t="s">
        <v>52</v>
      </c>
      <c r="N72" s="116">
        <f>N61</f>
        <v>0</v>
      </c>
      <c r="O72" s="116"/>
      <c r="P72" s="116"/>
      <c r="Q72" s="123"/>
      <c r="R72" s="11" t="str">
        <f>R61</f>
        <v> </v>
      </c>
      <c r="S72" s="10" t="s">
        <v>52</v>
      </c>
      <c r="T72" s="120">
        <f>T61</f>
        <v>0</v>
      </c>
      <c r="U72" s="120"/>
      <c r="V72" s="120"/>
      <c r="W72" s="124"/>
      <c r="X72" s="11" t="str">
        <f>X61</f>
        <v> </v>
      </c>
      <c r="Y72" s="10" t="s">
        <v>52</v>
      </c>
      <c r="Z72" s="116">
        <f>Z61</f>
        <v>0</v>
      </c>
      <c r="AA72" s="116"/>
      <c r="AB72" s="116"/>
      <c r="AC72" s="123"/>
      <c r="AD72" s="11" t="str">
        <f>AD61</f>
        <v> </v>
      </c>
      <c r="AE72" s="10" t="s">
        <v>52</v>
      </c>
      <c r="AF72" s="120">
        <f>AF61</f>
        <v>0</v>
      </c>
      <c r="AG72" s="120"/>
      <c r="AH72" s="120"/>
      <c r="AI72" s="124"/>
      <c r="AJ72" s="11" t="str">
        <f>AJ61</f>
        <v> </v>
      </c>
      <c r="AK72" s="10" t="s">
        <v>52</v>
      </c>
      <c r="AL72" s="116">
        <f>AL61</f>
        <v>0</v>
      </c>
      <c r="AM72" s="116"/>
      <c r="AN72" s="116"/>
      <c r="AO72" s="123"/>
      <c r="AP72" s="11" t="str">
        <f>AP61</f>
        <v> </v>
      </c>
      <c r="AQ72" s="10" t="s">
        <v>52</v>
      </c>
      <c r="AR72" s="120">
        <f>AR61</f>
        <v>0</v>
      </c>
      <c r="AS72" s="120"/>
      <c r="AT72" s="120"/>
      <c r="AU72" s="124"/>
      <c r="AV72" s="11" t="str">
        <f>AV61</f>
        <v> </v>
      </c>
      <c r="AW72" s="10" t="s">
        <v>52</v>
      </c>
      <c r="AX72" s="120">
        <f>AX61</f>
        <v>0</v>
      </c>
      <c r="AY72" s="120"/>
      <c r="AZ72" s="120"/>
      <c r="BA72" s="124"/>
      <c r="BB72" s="11" t="str">
        <f>BB61</f>
        <v> </v>
      </c>
      <c r="BC72" s="10" t="s">
        <v>52</v>
      </c>
      <c r="BD72" s="120">
        <f>BD61</f>
        <v>0</v>
      </c>
      <c r="BE72" s="120"/>
      <c r="BF72" s="120"/>
      <c r="BG72" s="124"/>
      <c r="BH72" s="11" t="str">
        <f>BH61</f>
        <v> </v>
      </c>
      <c r="BI72" s="10" t="s">
        <v>52</v>
      </c>
      <c r="BJ72" s="120">
        <f>BJ61</f>
        <v>0</v>
      </c>
      <c r="BK72" s="120"/>
      <c r="BL72" s="120"/>
      <c r="BM72" s="124"/>
      <c r="BN72" s="11" t="str">
        <f>BN61</f>
        <v> </v>
      </c>
      <c r="BO72" s="10" t="s">
        <v>52</v>
      </c>
      <c r="BP72" s="120">
        <f>BP61</f>
        <v>0</v>
      </c>
      <c r="BQ72" s="120"/>
      <c r="BR72" s="120"/>
      <c r="BS72" s="124"/>
      <c r="BT72" s="11" t="str">
        <f>BT61</f>
        <v> </v>
      </c>
      <c r="BU72" s="10" t="s">
        <v>52</v>
      </c>
      <c r="BV72" s="120">
        <f>BV61</f>
        <v>0</v>
      </c>
      <c r="BW72" s="120"/>
      <c r="BX72" s="120"/>
      <c r="BY72" s="124"/>
      <c r="BZ72" s="11" t="str">
        <f>BZ61</f>
        <v> </v>
      </c>
      <c r="CA72" s="10" t="s">
        <v>52</v>
      </c>
      <c r="CB72" s="120">
        <f>CB61</f>
        <v>0</v>
      </c>
      <c r="CC72" s="120"/>
      <c r="CD72" s="120"/>
      <c r="CE72" s="120"/>
      <c r="CG72" s="13"/>
      <c r="CH72" s="34">
        <v>1.8</v>
      </c>
      <c r="CI72" s="31" t="s">
        <v>65</v>
      </c>
    </row>
    <row r="73" spans="6:87" ht="18" thickBot="1">
      <c r="F73" s="11" t="str">
        <f>F83</f>
        <v> </v>
      </c>
      <c r="G73" s="10" t="s">
        <v>52</v>
      </c>
      <c r="H73" s="120">
        <f>H84</f>
        <v>0</v>
      </c>
      <c r="I73" s="120"/>
      <c r="J73" s="120"/>
      <c r="K73" s="124"/>
      <c r="L73" s="11" t="str">
        <f>L83</f>
        <v> </v>
      </c>
      <c r="M73" s="10" t="s">
        <v>52</v>
      </c>
      <c r="N73" s="116">
        <f>N84</f>
        <v>0</v>
      </c>
      <c r="O73" s="116"/>
      <c r="P73" s="116"/>
      <c r="Q73" s="123"/>
      <c r="R73" s="11" t="str">
        <f>R83</f>
        <v> </v>
      </c>
      <c r="S73" s="10" t="s">
        <v>52</v>
      </c>
      <c r="T73" s="120">
        <f>T84</f>
        <v>0</v>
      </c>
      <c r="U73" s="120"/>
      <c r="V73" s="120"/>
      <c r="W73" s="124"/>
      <c r="X73" s="11" t="str">
        <f>X83</f>
        <v> </v>
      </c>
      <c r="Y73" s="10" t="s">
        <v>52</v>
      </c>
      <c r="Z73" s="116">
        <f>Z84</f>
        <v>0</v>
      </c>
      <c r="AA73" s="116"/>
      <c r="AB73" s="116"/>
      <c r="AC73" s="123"/>
      <c r="AD73" s="11" t="str">
        <f>AD83</f>
        <v> </v>
      </c>
      <c r="AE73" s="10" t="s">
        <v>52</v>
      </c>
      <c r="AF73" s="120">
        <f>AF84</f>
        <v>0</v>
      </c>
      <c r="AG73" s="120"/>
      <c r="AH73" s="120"/>
      <c r="AI73" s="124"/>
      <c r="AJ73" s="11" t="str">
        <f>AJ83</f>
        <v> </v>
      </c>
      <c r="AK73" s="10" t="s">
        <v>52</v>
      </c>
      <c r="AL73" s="116">
        <f>AL84</f>
        <v>0</v>
      </c>
      <c r="AM73" s="116"/>
      <c r="AN73" s="116"/>
      <c r="AO73" s="123"/>
      <c r="AP73" s="11" t="str">
        <f>AP83</f>
        <v> </v>
      </c>
      <c r="AQ73" s="10" t="s">
        <v>52</v>
      </c>
      <c r="AR73" s="120">
        <f>AR84</f>
        <v>0</v>
      </c>
      <c r="AS73" s="120"/>
      <c r="AT73" s="120"/>
      <c r="AU73" s="124"/>
      <c r="AV73" s="11" t="str">
        <f>AV83</f>
        <v> </v>
      </c>
      <c r="AW73" s="10" t="s">
        <v>52</v>
      </c>
      <c r="AX73" s="120">
        <f>AX84</f>
        <v>0</v>
      </c>
      <c r="AY73" s="120"/>
      <c r="AZ73" s="120"/>
      <c r="BA73" s="124"/>
      <c r="BB73" s="11" t="str">
        <f>BB83</f>
        <v> </v>
      </c>
      <c r="BC73" s="10" t="s">
        <v>52</v>
      </c>
      <c r="BD73" s="120">
        <f>BD84</f>
        <v>0</v>
      </c>
      <c r="BE73" s="120"/>
      <c r="BF73" s="120"/>
      <c r="BG73" s="124"/>
      <c r="BH73" s="11" t="str">
        <f>BH83</f>
        <v> </v>
      </c>
      <c r="BI73" s="10" t="s">
        <v>52</v>
      </c>
      <c r="BJ73" s="120">
        <f>BJ84</f>
        <v>0</v>
      </c>
      <c r="BK73" s="120"/>
      <c r="BL73" s="120"/>
      <c r="BM73" s="124"/>
      <c r="BN73" s="11" t="str">
        <f>BN83</f>
        <v> </v>
      </c>
      <c r="BO73" s="10" t="s">
        <v>52</v>
      </c>
      <c r="BP73" s="120">
        <f>BP84</f>
        <v>0</v>
      </c>
      <c r="BQ73" s="120"/>
      <c r="BR73" s="120"/>
      <c r="BS73" s="124"/>
      <c r="BT73" s="11" t="str">
        <f>BT83</f>
        <v> </v>
      </c>
      <c r="BU73" s="10" t="s">
        <v>52</v>
      </c>
      <c r="BV73" s="120">
        <f>BV84</f>
        <v>0</v>
      </c>
      <c r="BW73" s="120"/>
      <c r="BX73" s="120"/>
      <c r="BY73" s="124"/>
      <c r="BZ73" s="11" t="str">
        <f>BZ83</f>
        <v> </v>
      </c>
      <c r="CA73" s="10" t="s">
        <v>52</v>
      </c>
      <c r="CB73" s="120">
        <f>CB84</f>
        <v>0</v>
      </c>
      <c r="CC73" s="120"/>
      <c r="CD73" s="120"/>
      <c r="CE73" s="120"/>
      <c r="CG73" s="13"/>
      <c r="CH73" s="32">
        <v>1.81</v>
      </c>
      <c r="CI73" s="33" t="s">
        <v>66</v>
      </c>
    </row>
    <row r="74" spans="6:87" ht="17.25">
      <c r="F74" s="4"/>
      <c r="G74" s="10"/>
      <c r="H74" s="17"/>
      <c r="L74" s="4"/>
      <c r="M74" s="10"/>
      <c r="N74" s="17"/>
      <c r="R74" s="4"/>
      <c r="S74" s="10"/>
      <c r="T74" s="17"/>
      <c r="X74" s="4"/>
      <c r="Y74" s="10"/>
      <c r="Z74" s="17"/>
      <c r="AD74" s="4"/>
      <c r="AE74" s="10"/>
      <c r="AF74" s="17"/>
      <c r="AJ74" s="4"/>
      <c r="AK74" s="10"/>
      <c r="AL74" s="17"/>
      <c r="AP74" s="4"/>
      <c r="AQ74" s="10"/>
      <c r="AR74" s="17"/>
      <c r="AV74" s="4"/>
      <c r="AW74" s="10"/>
      <c r="AX74" s="17"/>
      <c r="BB74" s="4"/>
      <c r="BC74" s="10"/>
      <c r="BD74" s="17"/>
      <c r="BH74" s="4"/>
      <c r="BI74" s="10"/>
      <c r="BJ74" s="17"/>
      <c r="BN74" s="4"/>
      <c r="BO74" s="10"/>
      <c r="BP74" s="17"/>
      <c r="BT74" s="4"/>
      <c r="BU74" s="10"/>
      <c r="BV74" s="17"/>
      <c r="BZ74" s="4"/>
      <c r="CA74" s="10"/>
      <c r="CB74" s="17"/>
      <c r="CG74" s="13"/>
      <c r="CH74" s="34">
        <v>2.8</v>
      </c>
      <c r="CI74" s="31" t="s">
        <v>66</v>
      </c>
    </row>
    <row r="75" spans="4:87" ht="17.25">
      <c r="D75" s="4"/>
      <c r="F75" s="4"/>
      <c r="G75" s="21" t="s">
        <v>63</v>
      </c>
      <c r="H75" s="130"/>
      <c r="I75" s="131"/>
      <c r="J75" s="19"/>
      <c r="L75" s="4"/>
      <c r="M75" s="21" t="s">
        <v>63</v>
      </c>
      <c r="N75" s="130"/>
      <c r="O75" s="131"/>
      <c r="P75" s="19"/>
      <c r="R75" s="4"/>
      <c r="S75" s="21" t="s">
        <v>63</v>
      </c>
      <c r="T75" s="130"/>
      <c r="U75" s="131"/>
      <c r="V75" s="19"/>
      <c r="X75" s="4"/>
      <c r="Y75" s="21" t="s">
        <v>63</v>
      </c>
      <c r="Z75" s="130"/>
      <c r="AA75" s="131"/>
      <c r="AB75" s="19"/>
      <c r="AD75" s="4"/>
      <c r="AE75" s="21" t="s">
        <v>63</v>
      </c>
      <c r="AF75" s="130"/>
      <c r="AG75" s="131"/>
      <c r="AH75" s="19"/>
      <c r="AJ75" s="4"/>
      <c r="AK75" s="21" t="s">
        <v>63</v>
      </c>
      <c r="AL75" s="130"/>
      <c r="AM75" s="131"/>
      <c r="AN75" s="19"/>
      <c r="AP75" s="4"/>
      <c r="AQ75" s="21" t="s">
        <v>63</v>
      </c>
      <c r="AR75" s="130"/>
      <c r="AS75" s="131"/>
      <c r="AT75" s="19"/>
      <c r="AV75" s="4"/>
      <c r="AW75" s="21" t="s">
        <v>63</v>
      </c>
      <c r="AX75" s="130"/>
      <c r="AY75" s="131"/>
      <c r="AZ75" s="19"/>
      <c r="BB75" s="4"/>
      <c r="BC75" s="21" t="s">
        <v>63</v>
      </c>
      <c r="BD75" s="130"/>
      <c r="BE75" s="131"/>
      <c r="BF75" s="19"/>
      <c r="BH75" s="4"/>
      <c r="BI75" s="21" t="s">
        <v>63</v>
      </c>
      <c r="BJ75" s="130"/>
      <c r="BK75" s="131"/>
      <c r="BL75" s="19"/>
      <c r="BN75" s="4"/>
      <c r="BO75" s="21" t="s">
        <v>63</v>
      </c>
      <c r="BP75" s="130"/>
      <c r="BQ75" s="131"/>
      <c r="BR75" s="19"/>
      <c r="BT75" s="4"/>
      <c r="BU75" s="21" t="s">
        <v>63</v>
      </c>
      <c r="BV75" s="130"/>
      <c r="BW75" s="131"/>
      <c r="BX75" s="19"/>
      <c r="BZ75" s="4"/>
      <c r="CA75" s="21" t="s">
        <v>63</v>
      </c>
      <c r="CB75" s="130"/>
      <c r="CC75" s="131"/>
      <c r="CD75" s="19"/>
      <c r="CG75" s="13"/>
      <c r="CH75" s="32">
        <v>2.81</v>
      </c>
      <c r="CI75" s="33" t="s">
        <v>67</v>
      </c>
    </row>
    <row r="76" spans="85:87" ht="17.25">
      <c r="CG76" s="1"/>
      <c r="CH76" s="34">
        <v>3.7</v>
      </c>
      <c r="CI76" s="31" t="s">
        <v>67</v>
      </c>
    </row>
    <row r="77" spans="7:87" ht="17.25">
      <c r="G77" s="14" t="s">
        <v>54</v>
      </c>
      <c r="H77" s="22">
        <f>ABS(B75-H75)</f>
        <v>0</v>
      </c>
      <c r="M77" s="14" t="s">
        <v>54</v>
      </c>
      <c r="N77" s="22">
        <f>ABS(H75-N75)</f>
        <v>0</v>
      </c>
      <c r="S77" s="14" t="s">
        <v>54</v>
      </c>
      <c r="T77" s="22">
        <f>ABS(N75-T75)</f>
        <v>0</v>
      </c>
      <c r="Y77" s="14" t="s">
        <v>54</v>
      </c>
      <c r="Z77" s="22">
        <f>ABS(T75-Z75)</f>
        <v>0</v>
      </c>
      <c r="AE77" s="14" t="s">
        <v>54</v>
      </c>
      <c r="AF77" s="22">
        <f>ABS(Z75-AF75)</f>
        <v>0</v>
      </c>
      <c r="AK77" s="14" t="s">
        <v>54</v>
      </c>
      <c r="AL77" s="22">
        <f>ABS(AF75-AL75)</f>
        <v>0</v>
      </c>
      <c r="AQ77" s="14" t="s">
        <v>54</v>
      </c>
      <c r="AR77" s="22">
        <f>ABS(AL75-AR75)</f>
        <v>0</v>
      </c>
      <c r="AW77" s="14" t="s">
        <v>54</v>
      </c>
      <c r="AX77" s="22">
        <f>ABS(AR75-AX75)</f>
        <v>0</v>
      </c>
      <c r="BC77" s="14" t="s">
        <v>54</v>
      </c>
      <c r="BD77" s="22">
        <f>ABS(AX75-BD75)</f>
        <v>0</v>
      </c>
      <c r="BI77" s="14" t="s">
        <v>54</v>
      </c>
      <c r="BJ77" s="22">
        <f>ABS(BD75-BJ75)</f>
        <v>0</v>
      </c>
      <c r="BO77" s="14" t="s">
        <v>54</v>
      </c>
      <c r="BP77" s="22">
        <f>ABS(BJ75-BP75)</f>
        <v>0</v>
      </c>
      <c r="BU77" s="14" t="s">
        <v>54</v>
      </c>
      <c r="BV77" s="22">
        <f>ABS(BP75-BV75)</f>
        <v>0</v>
      </c>
      <c r="CA77" s="14" t="s">
        <v>54</v>
      </c>
      <c r="CB77" s="22">
        <f>ABS(BV75-CB75)</f>
        <v>0</v>
      </c>
      <c r="CH77" s="32">
        <v>3.71</v>
      </c>
      <c r="CI77" s="33" t="s">
        <v>68</v>
      </c>
    </row>
    <row r="78" spans="2:87" ht="18" thickBot="1">
      <c r="B78" s="2" t="s">
        <v>69</v>
      </c>
      <c r="C78" s="2"/>
      <c r="F78" s="25"/>
      <c r="G78" s="14" t="s">
        <v>55</v>
      </c>
      <c r="H78" s="128"/>
      <c r="I78" s="129"/>
      <c r="L78" s="25"/>
      <c r="M78" s="14" t="s">
        <v>70</v>
      </c>
      <c r="N78" s="128"/>
      <c r="O78" s="129"/>
      <c r="R78" s="25"/>
      <c r="S78" s="14" t="s">
        <v>70</v>
      </c>
      <c r="T78" s="128"/>
      <c r="U78" s="129"/>
      <c r="X78" s="25"/>
      <c r="Y78" s="14" t="s">
        <v>70</v>
      </c>
      <c r="Z78" s="128"/>
      <c r="AA78" s="129"/>
      <c r="AD78" s="25"/>
      <c r="AE78" s="14" t="s">
        <v>70</v>
      </c>
      <c r="AF78" s="128"/>
      <c r="AG78" s="129"/>
      <c r="AJ78" s="25"/>
      <c r="AK78" s="14" t="s">
        <v>70</v>
      </c>
      <c r="AL78" s="128"/>
      <c r="AM78" s="129"/>
      <c r="AP78" s="25"/>
      <c r="AQ78" s="14" t="s">
        <v>70</v>
      </c>
      <c r="AR78" s="128"/>
      <c r="AS78" s="129"/>
      <c r="AV78" s="25"/>
      <c r="AW78" s="14" t="s">
        <v>70</v>
      </c>
      <c r="AX78" s="128"/>
      <c r="AY78" s="129"/>
      <c r="BB78" s="25"/>
      <c r="BC78" s="14" t="s">
        <v>70</v>
      </c>
      <c r="BD78" s="128"/>
      <c r="BE78" s="129"/>
      <c r="BH78" s="25"/>
      <c r="BI78" s="14" t="s">
        <v>70</v>
      </c>
      <c r="BJ78" s="128"/>
      <c r="BK78" s="129"/>
      <c r="BN78" s="25"/>
      <c r="BO78" s="14" t="s">
        <v>70</v>
      </c>
      <c r="BP78" s="128">
        <v>0</v>
      </c>
      <c r="BQ78" s="129"/>
      <c r="BT78" s="25"/>
      <c r="BU78" s="14" t="s">
        <v>70</v>
      </c>
      <c r="BV78" s="128"/>
      <c r="BW78" s="129"/>
      <c r="BZ78" s="25"/>
      <c r="CA78" s="14" t="s">
        <v>70</v>
      </c>
      <c r="CB78" s="128"/>
      <c r="CC78" s="129"/>
      <c r="CH78" s="35">
        <v>4.7</v>
      </c>
      <c r="CI78" s="36" t="s">
        <v>71</v>
      </c>
    </row>
    <row r="79" spans="7:80" ht="17.25">
      <c r="G79" s="14" t="s">
        <v>57</v>
      </c>
      <c r="H79" s="15">
        <f>IF(F78="出",0.8,IF(F78="他",0.5,0))</f>
        <v>0</v>
      </c>
      <c r="M79" s="14" t="s">
        <v>57</v>
      </c>
      <c r="N79" s="15">
        <f>IF(L78="出",0.8,IF(L78="他",0.5,0))</f>
        <v>0</v>
      </c>
      <c r="S79" s="14" t="s">
        <v>57</v>
      </c>
      <c r="T79" s="15">
        <f>IF(R78="出",0.8,IF(R78="他",0.5,0))</f>
        <v>0</v>
      </c>
      <c r="Y79" s="14" t="s">
        <v>57</v>
      </c>
      <c r="Z79" s="15">
        <f>IF(X78="出",0.8,IF(X78="他",0.5,0))</f>
        <v>0</v>
      </c>
      <c r="AE79" s="14" t="s">
        <v>57</v>
      </c>
      <c r="AF79" s="15">
        <f>IF(AD78="出",0.8,IF(AD78="他",0.5,0))</f>
        <v>0</v>
      </c>
      <c r="AK79" s="14" t="s">
        <v>57</v>
      </c>
      <c r="AL79" s="15">
        <f>IF(AJ78="出",0.8,IF(AJ78="他",0.5,0))</f>
        <v>0</v>
      </c>
      <c r="AQ79" s="14" t="s">
        <v>57</v>
      </c>
      <c r="AR79" s="15">
        <f>IF(AP78="出",0.8,IF(AP78="他",0.5,0))</f>
        <v>0</v>
      </c>
      <c r="AW79" s="14" t="s">
        <v>57</v>
      </c>
      <c r="AX79" s="15">
        <f>IF(AV78="出",0.8,IF(AV78="他",0.5,0))</f>
        <v>0</v>
      </c>
      <c r="BC79" s="14" t="s">
        <v>57</v>
      </c>
      <c r="BD79" s="15">
        <f>IF(BB78="出",0.8,IF(BB78="他",0.5,0))</f>
        <v>0</v>
      </c>
      <c r="BI79" s="14" t="s">
        <v>57</v>
      </c>
      <c r="BJ79" s="15">
        <f>IF(BH78="出",0.8,IF(BH78="他",0.5,0))</f>
        <v>0</v>
      </c>
      <c r="BO79" s="14" t="s">
        <v>57</v>
      </c>
      <c r="BP79" s="15">
        <f>IF(BN78="出",0.8,IF(BN78="他",0.5,0))</f>
        <v>0</v>
      </c>
      <c r="BU79" s="14" t="s">
        <v>57</v>
      </c>
      <c r="BV79" s="15">
        <f>IF(BT78="出",0.8,IF(BT78="他",0.5,0))</f>
        <v>0</v>
      </c>
      <c r="CA79" s="14" t="s">
        <v>57</v>
      </c>
      <c r="CB79" s="15">
        <f>IF(BZ78="出",0.8,IF(BZ78="他",0.5,0))</f>
        <v>0</v>
      </c>
    </row>
    <row r="80" spans="2:80" ht="17.25">
      <c r="B80" s="2"/>
      <c r="C80" s="2"/>
      <c r="D80" s="2"/>
      <c r="G80" s="14" t="s">
        <v>72</v>
      </c>
      <c r="H80" s="22">
        <f>ABS(B70-H70)</f>
        <v>0</v>
      </c>
      <c r="M80" s="14" t="s">
        <v>72</v>
      </c>
      <c r="N80" s="22">
        <f>ABS(H70-N70)</f>
        <v>0</v>
      </c>
      <c r="S80" s="14" t="s">
        <v>72</v>
      </c>
      <c r="T80" s="22">
        <f>ABS(N70-T70)</f>
        <v>0</v>
      </c>
      <c r="Y80" s="14" t="s">
        <v>72</v>
      </c>
      <c r="Z80" s="22">
        <f>ABS(T70-Z70)</f>
        <v>0</v>
      </c>
      <c r="AE80" s="14" t="s">
        <v>72</v>
      </c>
      <c r="AF80" s="22">
        <f>ABS(Z70-AF70)</f>
        <v>0</v>
      </c>
      <c r="AK80" s="14" t="s">
        <v>72</v>
      </c>
      <c r="AL80" s="22">
        <f>ABS(AF70-AL70)</f>
        <v>0</v>
      </c>
      <c r="AQ80" s="14" t="s">
        <v>72</v>
      </c>
      <c r="AR80" s="22">
        <f>ABS(AL70-AR70)</f>
        <v>0</v>
      </c>
      <c r="AW80" s="14" t="s">
        <v>72</v>
      </c>
      <c r="AX80" s="22">
        <f>ABS(AR70-AX70)</f>
        <v>0</v>
      </c>
      <c r="BC80" s="14" t="s">
        <v>72</v>
      </c>
      <c r="BD80" s="22">
        <f>ABS(AX70-BD70)</f>
        <v>0</v>
      </c>
      <c r="BI80" s="14" t="s">
        <v>72</v>
      </c>
      <c r="BJ80" s="22">
        <f>ABS(BD70-BJ70)</f>
        <v>0</v>
      </c>
      <c r="BO80" s="14" t="s">
        <v>72</v>
      </c>
      <c r="BP80" s="22">
        <f>ABS(BJ70-BP70)</f>
        <v>0</v>
      </c>
      <c r="BU80" s="14" t="s">
        <v>72</v>
      </c>
      <c r="BV80" s="22">
        <f>ABS(BP70-BV70)</f>
        <v>0</v>
      </c>
      <c r="CA80" s="14" t="s">
        <v>72</v>
      </c>
      <c r="CB80" s="22">
        <f>ABS(BV70-CB70)</f>
        <v>0</v>
      </c>
    </row>
    <row r="81" spans="2:81" ht="17.25">
      <c r="B81" s="2"/>
      <c r="C81" s="2"/>
      <c r="D81" s="2"/>
      <c r="G81" s="14" t="s">
        <v>55</v>
      </c>
      <c r="H81" s="128"/>
      <c r="I81" s="129"/>
      <c r="M81" s="14" t="s">
        <v>55</v>
      </c>
      <c r="N81" s="128"/>
      <c r="O81" s="129"/>
      <c r="S81" s="14" t="s">
        <v>55</v>
      </c>
      <c r="T81" s="128"/>
      <c r="U81" s="129"/>
      <c r="Y81" s="14" t="s">
        <v>55</v>
      </c>
      <c r="Z81" s="128"/>
      <c r="AA81" s="129"/>
      <c r="AE81" s="14" t="s">
        <v>55</v>
      </c>
      <c r="AF81" s="128"/>
      <c r="AG81" s="129"/>
      <c r="AK81" s="14" t="s">
        <v>55</v>
      </c>
      <c r="AL81" s="128"/>
      <c r="AM81" s="129"/>
      <c r="AQ81" s="14" t="s">
        <v>55</v>
      </c>
      <c r="AR81" s="128"/>
      <c r="AS81" s="129"/>
      <c r="AW81" s="14" t="s">
        <v>55</v>
      </c>
      <c r="AX81" s="128"/>
      <c r="AY81" s="129"/>
      <c r="BC81" s="14" t="s">
        <v>55</v>
      </c>
      <c r="BD81" s="128"/>
      <c r="BE81" s="129"/>
      <c r="BI81" s="14" t="s">
        <v>55</v>
      </c>
      <c r="BJ81" s="128"/>
      <c r="BK81" s="129"/>
      <c r="BO81" s="14" t="s">
        <v>55</v>
      </c>
      <c r="BP81" s="128"/>
      <c r="BQ81" s="129"/>
      <c r="BU81" s="14" t="s">
        <v>55</v>
      </c>
      <c r="BV81" s="128"/>
      <c r="BW81" s="129"/>
      <c r="CA81" s="14" t="s">
        <v>55</v>
      </c>
      <c r="CB81" s="128"/>
      <c r="CC81" s="129"/>
    </row>
    <row r="82" spans="7:80" ht="18" thickBot="1">
      <c r="G82" s="14" t="s">
        <v>73</v>
      </c>
      <c r="H82" s="15">
        <f>IF(F67="出",0.8,IF(F67="他",0.5,0))</f>
        <v>0</v>
      </c>
      <c r="M82" s="14" t="s">
        <v>73</v>
      </c>
      <c r="N82" s="15">
        <f>IF(L67="出",0.8,IF(L67="他",0.5,0))</f>
        <v>0</v>
      </c>
      <c r="S82" s="14" t="s">
        <v>73</v>
      </c>
      <c r="T82" s="15">
        <f>IF(R67="出",0.8,IF(R67="他",0.5,0))</f>
        <v>0</v>
      </c>
      <c r="Y82" s="14" t="s">
        <v>73</v>
      </c>
      <c r="Z82" s="15">
        <f>IF(X67="出",0.8,IF(X67="他",0.5,0))</f>
        <v>0</v>
      </c>
      <c r="AE82" s="14" t="s">
        <v>73</v>
      </c>
      <c r="AF82" s="15">
        <f>IF(AD67="出",0.8,IF(AD67="他",0.5,0))</f>
        <v>0</v>
      </c>
      <c r="AK82" s="14" t="s">
        <v>73</v>
      </c>
      <c r="AL82" s="15">
        <f>IF(AJ67="出",0.8,IF(AJ67="他",0.5,0))</f>
        <v>0</v>
      </c>
      <c r="AQ82" s="14" t="s">
        <v>73</v>
      </c>
      <c r="AR82" s="15">
        <f>IF(AP67="出",0.8,IF(AP67="他",0.5,0))</f>
        <v>0</v>
      </c>
      <c r="AW82" s="14" t="s">
        <v>73</v>
      </c>
      <c r="AX82" s="15">
        <f>IF(AV67="出",0.8,IF(AV67="他",0.5,0))</f>
        <v>0</v>
      </c>
      <c r="BC82" s="14" t="s">
        <v>73</v>
      </c>
      <c r="BD82" s="15">
        <f>IF(BB67="出",0.8,IF(BB67="他",0.5,0))</f>
        <v>0</v>
      </c>
      <c r="BI82" s="14" t="s">
        <v>73</v>
      </c>
      <c r="BJ82" s="15">
        <f>IF(BH67="出",0.8,IF(BH67="他",0.5,0))</f>
        <v>0</v>
      </c>
      <c r="BO82" s="14" t="s">
        <v>73</v>
      </c>
      <c r="BP82" s="15">
        <f>IF(BN67="出",0.8,IF(BN67="他",0.5,0))</f>
        <v>0</v>
      </c>
      <c r="BU82" s="14" t="s">
        <v>73</v>
      </c>
      <c r="BV82" s="15">
        <f>IF(BT67="出",0.8,IF(BT67="他",0.5,0))</f>
        <v>0</v>
      </c>
      <c r="CA82" s="14" t="s">
        <v>73</v>
      </c>
      <c r="CB82" s="15">
        <f>IF(BZ67="出",0.8,IF(BZ67="他",0.5,0))</f>
        <v>0</v>
      </c>
    </row>
    <row r="83" spans="6:80" ht="17.25" customHeight="1">
      <c r="F83" s="114" t="str">
        <f>IF(H79=0," ",(VLOOKUP(H84,$CH$3:$CI$20,2)))</f>
        <v> </v>
      </c>
      <c r="G83" s="7" t="s">
        <v>58</v>
      </c>
      <c r="H83" s="24">
        <f>IF(F67=0,IF(F78="出",0.4,IF(F78="他",0.6,0)),IF(F78="出",1,IF(F78="他",1.6,0)))</f>
        <v>0</v>
      </c>
      <c r="L83" s="114" t="str">
        <f>IF(N79=0," ",(VLOOKUP(N84,$CH$3:$CI$20,2)))</f>
        <v> </v>
      </c>
      <c r="M83" s="7" t="s">
        <v>58</v>
      </c>
      <c r="N83" s="24">
        <f>IF(L67=0,IF(L78="出",0.4,IF(L78="他",0.6,0)),IF(L78="出",1,IF(L78="他",1.6,0)))</f>
        <v>0</v>
      </c>
      <c r="R83" s="114" t="str">
        <f>IF(T79=0," ",(VLOOKUP(T84,$CH$3:$CI$20,2)))</f>
        <v> </v>
      </c>
      <c r="S83" s="7" t="s">
        <v>58</v>
      </c>
      <c r="T83" s="24">
        <f>IF(R67=0,IF(R78="出",0.4,IF(R78="他",0.6,0)),IF(R78="出",1,IF(R78="他",1.6,0)))</f>
        <v>0</v>
      </c>
      <c r="X83" s="114" t="str">
        <f>IF(Z79=0," ",(VLOOKUP(Z84,$CH$3:$CI$20,2)))</f>
        <v> </v>
      </c>
      <c r="Y83" s="7" t="s">
        <v>58</v>
      </c>
      <c r="Z83" s="24">
        <f>IF(X67=0,IF(X78="出",0.4,IF(X78="他",0.6,0)),IF(X78="出",1,IF(X78="他",1.6,0)))</f>
        <v>0</v>
      </c>
      <c r="AD83" s="114" t="str">
        <f>IF(AF79=0," ",(VLOOKUP(AF84,$CH$3:$CI$20,2)))</f>
        <v> </v>
      </c>
      <c r="AE83" s="7" t="s">
        <v>58</v>
      </c>
      <c r="AF83" s="24">
        <f>IF(AD67=0,IF(AD78="出",0.4,IF(AD78="他",0.6,0)),IF(AD78="出",1,IF(AD78="他",1.6,0)))</f>
        <v>0</v>
      </c>
      <c r="AJ83" s="114" t="str">
        <f>IF(AL79=0," ",(VLOOKUP(AL84,$CH$3:$CI$20,2)))</f>
        <v> </v>
      </c>
      <c r="AK83" s="7" t="s">
        <v>58</v>
      </c>
      <c r="AL83" s="24">
        <f>IF(AJ67=0,IF(AJ78="出",0.4,IF(AJ78="他",0.6,0)),IF(AJ78="出",1,IF(AJ78="他",1.6,0)))</f>
        <v>0</v>
      </c>
      <c r="AP83" s="114" t="str">
        <f>IF(AR79=0," ",(VLOOKUP(AR84,$CH$3:$CI$20,2)))</f>
        <v> </v>
      </c>
      <c r="AQ83" s="7" t="s">
        <v>58</v>
      </c>
      <c r="AR83" s="24">
        <f>IF(AP67=0,IF(AP78="出",0.4,IF(AP78="他",0.6,0)),IF(AP78="出",1,IF(AP78="他",1.6,0)))</f>
        <v>0</v>
      </c>
      <c r="AV83" s="114" t="str">
        <f>IF(AX79=0," ",(VLOOKUP(AX84,$CH$3:$CI$20,2)))</f>
        <v> </v>
      </c>
      <c r="AW83" s="7" t="s">
        <v>58</v>
      </c>
      <c r="AX83" s="24">
        <f>IF(AV67=0,IF(AV78="出",0.4,IF(AV78="他",0.6,0)),IF(AV78="出",1,IF(AV78="他",1.6,0)))</f>
        <v>0</v>
      </c>
      <c r="BB83" s="114" t="str">
        <f>IF(BD79=0," ",(VLOOKUP(BD84,$CH$3:$CI$20,2)))</f>
        <v> </v>
      </c>
      <c r="BC83" s="7" t="s">
        <v>58</v>
      </c>
      <c r="BD83" s="24">
        <f>IF(BB67=0,IF(BB78="出",0.4,IF(BB78="他",0.6,0)),IF(BB78="出",1,IF(BB78="他",1.6,0)))</f>
        <v>0</v>
      </c>
      <c r="BH83" s="114" t="str">
        <f>IF(BJ79=0," ",(VLOOKUP(BJ84,$CH$3:$CI$20,2)))</f>
        <v> </v>
      </c>
      <c r="BI83" s="7" t="s">
        <v>58</v>
      </c>
      <c r="BJ83" s="24">
        <f>IF(BH67=0,IF(BH78="出",0.4,IF(BH78="他",0.6,0)),IF(BH78="出",1,IF(BH78="他",1.6,0)))</f>
        <v>0</v>
      </c>
      <c r="BN83" s="114" t="str">
        <f>IF(BP79=0," ",(VLOOKUP(BP84,$CH$3:$CI$20,2)))</f>
        <v> </v>
      </c>
      <c r="BO83" s="7" t="s">
        <v>58</v>
      </c>
      <c r="BP83" s="24">
        <f>IF(BN67=0,IF(BN78="出",0.4,IF(BN78="他",0.6,0)),IF(BN78="出",1,IF(BN78="他",1.6,0)))</f>
        <v>0</v>
      </c>
      <c r="BT83" s="114" t="str">
        <f>IF(BV79=0," ",(VLOOKUP(BV84,$CH$3:$CI$20,2)))</f>
        <v> </v>
      </c>
      <c r="BU83" s="7" t="s">
        <v>58</v>
      </c>
      <c r="BV83" s="24">
        <f>IF(BT67=0,IF(BT78="出",0.4,IF(BT78="他",0.6,0)),IF(BT78="出",1,IF(BT78="他",1.6,0)))</f>
        <v>0</v>
      </c>
      <c r="BZ83" s="114" t="str">
        <f>IF(CB79=0," ",(VLOOKUP(CB84,$CH$3:$CI$20,2)))</f>
        <v> </v>
      </c>
      <c r="CA83" s="7" t="s">
        <v>58</v>
      </c>
      <c r="CB83" s="24">
        <f>IF(BZ67=0,IF(BZ78="出",0.4,IF(BZ78="他",0.6,0)),IF(BZ78="出",1,IF(BZ78="他",1.6,0)))</f>
        <v>0</v>
      </c>
    </row>
    <row r="84" spans="6:83" ht="18" customHeight="1" thickBot="1">
      <c r="F84" s="115"/>
      <c r="G84" s="10" t="s">
        <v>74</v>
      </c>
      <c r="H84" s="116">
        <f>(H77+H78)*H79+(H80+H81)*H82-H83</f>
        <v>0</v>
      </c>
      <c r="I84" s="116"/>
      <c r="J84" s="116"/>
      <c r="K84" s="123"/>
      <c r="L84" s="115"/>
      <c r="M84" s="10" t="s">
        <v>74</v>
      </c>
      <c r="N84" s="116">
        <f>(N77+N78)*N79+(N80+N81)*N82-N83</f>
        <v>0</v>
      </c>
      <c r="O84" s="116"/>
      <c r="P84" s="116"/>
      <c r="Q84" s="123"/>
      <c r="R84" s="115"/>
      <c r="S84" s="10" t="s">
        <v>74</v>
      </c>
      <c r="T84" s="116">
        <f>(T77+T78)*T79+(T80+T81)*T82-T83</f>
        <v>0</v>
      </c>
      <c r="U84" s="116"/>
      <c r="V84" s="116"/>
      <c r="W84" s="123"/>
      <c r="X84" s="115"/>
      <c r="Y84" s="10" t="s">
        <v>74</v>
      </c>
      <c r="Z84" s="116">
        <f>(Z77+Z78)*Z79+(Z80+Z81)*Z82-Z83</f>
        <v>0</v>
      </c>
      <c r="AA84" s="116"/>
      <c r="AB84" s="116"/>
      <c r="AC84" s="123"/>
      <c r="AD84" s="115"/>
      <c r="AE84" s="10" t="s">
        <v>74</v>
      </c>
      <c r="AF84" s="116">
        <f>(AF77+AF78)*AF79+(AF80+AF81)*AF82-AF83</f>
        <v>0</v>
      </c>
      <c r="AG84" s="116"/>
      <c r="AH84" s="116"/>
      <c r="AI84" s="123"/>
      <c r="AJ84" s="115"/>
      <c r="AK84" s="10" t="s">
        <v>74</v>
      </c>
      <c r="AL84" s="120">
        <f>(AL77+AL78)*AL79+(AL80+AL81)*AL82-AL83</f>
        <v>0</v>
      </c>
      <c r="AM84" s="120"/>
      <c r="AN84" s="120"/>
      <c r="AO84" s="124"/>
      <c r="AP84" s="115"/>
      <c r="AQ84" s="10" t="s">
        <v>74</v>
      </c>
      <c r="AR84" s="120">
        <f>(AR77+AR78)*AR79+(AR80+AR81)*AR82-AR83</f>
        <v>0</v>
      </c>
      <c r="AS84" s="120"/>
      <c r="AT84" s="120"/>
      <c r="AU84" s="124"/>
      <c r="AV84" s="115"/>
      <c r="AW84" s="10" t="s">
        <v>74</v>
      </c>
      <c r="AX84" s="120">
        <f>(AX77+AX78)*AX79+(AX80+AX81)*AX82-AX83</f>
        <v>0</v>
      </c>
      <c r="AY84" s="120"/>
      <c r="AZ84" s="120"/>
      <c r="BA84" s="124"/>
      <c r="BB84" s="115"/>
      <c r="BC84" s="10" t="s">
        <v>74</v>
      </c>
      <c r="BD84" s="120">
        <f>(BD77+BD78)*BD79+(BD80+BD81)*BD82-BD83</f>
        <v>0</v>
      </c>
      <c r="BE84" s="120"/>
      <c r="BF84" s="120"/>
      <c r="BG84" s="124"/>
      <c r="BH84" s="115"/>
      <c r="BI84" s="10" t="s">
        <v>74</v>
      </c>
      <c r="BJ84" s="120">
        <f>(BJ77+BJ78)*BJ79+(BJ80+BJ81)*BJ82-BJ83</f>
        <v>0</v>
      </c>
      <c r="BK84" s="120"/>
      <c r="BL84" s="120"/>
      <c r="BM84" s="124"/>
      <c r="BN84" s="115"/>
      <c r="BO84" s="10" t="s">
        <v>74</v>
      </c>
      <c r="BP84" s="120">
        <f>(BP77+BP78)*BP79+(BP80+BP81)*BP82-BP83</f>
        <v>0</v>
      </c>
      <c r="BQ84" s="120"/>
      <c r="BR84" s="120"/>
      <c r="BS84" s="124"/>
      <c r="BT84" s="115"/>
      <c r="BU84" s="10" t="s">
        <v>74</v>
      </c>
      <c r="BV84" s="120">
        <f>(BV77+BV78)*BV79+(BV80+BV81)*BV82-BV83</f>
        <v>0</v>
      </c>
      <c r="BW84" s="120"/>
      <c r="BX84" s="120"/>
      <c r="BY84" s="124"/>
      <c r="BZ84" s="115"/>
      <c r="CA84" s="10" t="s">
        <v>74</v>
      </c>
      <c r="CB84" s="120">
        <f>(CB77+CB78)*CB79+(CB80+CB81)*CB82-CB83</f>
        <v>0</v>
      </c>
      <c r="CC84" s="120"/>
      <c r="CD84" s="120"/>
      <c r="CE84" s="120"/>
    </row>
    <row r="85" ht="17.25">
      <c r="E85" s="5"/>
    </row>
    <row r="86" spans="6:78" ht="17.25">
      <c r="F86" s="23" t="s">
        <v>75</v>
      </c>
      <c r="L86" s="23" t="s">
        <v>76</v>
      </c>
      <c r="R86" s="23" t="s">
        <v>77</v>
      </c>
      <c r="X86" s="23" t="s">
        <v>78</v>
      </c>
      <c r="AD86" s="23" t="s">
        <v>79</v>
      </c>
      <c r="AJ86" s="23" t="s">
        <v>80</v>
      </c>
      <c r="AP86" s="23" t="s">
        <v>81</v>
      </c>
      <c r="AV86" s="23" t="s">
        <v>82</v>
      </c>
      <c r="BB86" s="23" t="s">
        <v>83</v>
      </c>
      <c r="BH86" s="23" t="s">
        <v>84</v>
      </c>
      <c r="BN86" s="23" t="s">
        <v>85</v>
      </c>
      <c r="BT86" s="23" t="s">
        <v>86</v>
      </c>
      <c r="BZ86" s="23" t="s">
        <v>87</v>
      </c>
    </row>
    <row r="88" spans="35:43" ht="18" thickBot="1">
      <c r="AI88" s="39"/>
      <c r="AJ88" s="40" t="s">
        <v>88</v>
      </c>
      <c r="AK88" s="41">
        <v>3</v>
      </c>
      <c r="AL88" s="37"/>
      <c r="AM88" s="37"/>
      <c r="AN88" s="37"/>
      <c r="AO88" s="37"/>
      <c r="AP88" s="41" t="s">
        <v>89</v>
      </c>
      <c r="AQ88" s="38"/>
    </row>
    <row r="89" spans="7:105" ht="21" customHeight="1" thickBot="1">
      <c r="G89" s="3"/>
      <c r="M89" s="3"/>
      <c r="S89" s="3"/>
      <c r="Y89" s="3"/>
      <c r="AE89" s="3"/>
      <c r="AK89" s="3"/>
      <c r="AQ89" s="3"/>
      <c r="AW89" s="3"/>
      <c r="BC89" s="3"/>
      <c r="BI89" s="3"/>
      <c r="BO89" s="3"/>
      <c r="BU89" s="3"/>
      <c r="CA89" s="3"/>
      <c r="CF89" s="3"/>
      <c r="CH89" s="26" t="s">
        <v>49</v>
      </c>
      <c r="CI89" s="27" t="s">
        <v>50</v>
      </c>
      <c r="CL89" s="3"/>
      <c r="CO89" s="3"/>
      <c r="CR89" s="3"/>
      <c r="CY89" s="8"/>
      <c r="DA89" s="3"/>
    </row>
    <row r="90" spans="6:87" ht="17.25" customHeight="1">
      <c r="F90" s="114" t="str">
        <f>IF(H93=0," ",VLOOKUP(H90,$CH$3:$CI$20,2))</f>
        <v> </v>
      </c>
      <c r="G90" s="10" t="s">
        <v>51</v>
      </c>
      <c r="H90" s="120">
        <f>(H91+H92)*H93-H94</f>
        <v>0</v>
      </c>
      <c r="I90" s="120"/>
      <c r="J90" s="120"/>
      <c r="K90" s="124"/>
      <c r="L90" s="114" t="str">
        <f>IF(N93=0," ",VLOOKUP(N90,$CH$3:$CI$20,2))</f>
        <v> </v>
      </c>
      <c r="M90" s="10" t="s">
        <v>52</v>
      </c>
      <c r="N90" s="120">
        <f>(N91+N92)*N93-N94</f>
        <v>0</v>
      </c>
      <c r="O90" s="120"/>
      <c r="P90" s="120"/>
      <c r="Q90" s="124"/>
      <c r="R90" s="114" t="str">
        <f>IF(T93=0," ",VLOOKUP(T90,$CH$3:$CI$20,2))</f>
        <v> </v>
      </c>
      <c r="S90" s="10" t="s">
        <v>51</v>
      </c>
      <c r="T90" s="120">
        <f>(T91+T92)*T93-T94</f>
        <v>0</v>
      </c>
      <c r="U90" s="120"/>
      <c r="V90" s="120"/>
      <c r="W90" s="124"/>
      <c r="X90" s="114" t="str">
        <f>IF(Z93=0," ",VLOOKUP(Z90,$CH$3:$CI$20,2))</f>
        <v> </v>
      </c>
      <c r="Y90" s="10" t="s">
        <v>52</v>
      </c>
      <c r="Z90" s="120">
        <f>(Z91+Z92)*Z93-Z94</f>
        <v>0</v>
      </c>
      <c r="AA90" s="120"/>
      <c r="AB90" s="120"/>
      <c r="AC90" s="124"/>
      <c r="AD90" s="114" t="str">
        <f>IF(AF93=0," ",VLOOKUP(AF90,$CH$3:$CI$20,2))</f>
        <v> </v>
      </c>
      <c r="AE90" s="10" t="s">
        <v>51</v>
      </c>
      <c r="AF90" s="120">
        <f>(AF91+AF92)*AF93-AF94</f>
        <v>0</v>
      </c>
      <c r="AG90" s="120"/>
      <c r="AH90" s="120"/>
      <c r="AI90" s="124"/>
      <c r="AJ90" s="114" t="str">
        <f>IF(AL93=0," ",VLOOKUP(AL90,$CH$3:$CI$20,2))</f>
        <v> </v>
      </c>
      <c r="AK90" s="10" t="s">
        <v>52</v>
      </c>
      <c r="AL90" s="120">
        <f>(AL91+AL92)*AL93-AL94</f>
        <v>0</v>
      </c>
      <c r="AM90" s="120"/>
      <c r="AN90" s="120"/>
      <c r="AO90" s="124"/>
      <c r="AP90" s="114" t="str">
        <f>IF(AR93=0," ",VLOOKUP(AR90,$CH$3:$CI$20,2))</f>
        <v> </v>
      </c>
      <c r="AQ90" s="10" t="s">
        <v>51</v>
      </c>
      <c r="AR90" s="120">
        <f>(AR91+AR92)*AR93-AR94</f>
        <v>0</v>
      </c>
      <c r="AS90" s="120"/>
      <c r="AT90" s="120"/>
      <c r="AU90" s="124"/>
      <c r="AV90" s="114" t="str">
        <f>IF(AX93=0," ",VLOOKUP(AX90,$CH$3:$CI$20,2))</f>
        <v> </v>
      </c>
      <c r="AW90" s="10" t="s">
        <v>52</v>
      </c>
      <c r="AX90" s="120">
        <f>(AX91+AX92)*AX93-AX94</f>
        <v>0</v>
      </c>
      <c r="AY90" s="120"/>
      <c r="AZ90" s="120"/>
      <c r="BA90" s="124"/>
      <c r="BB90" s="114" t="str">
        <f>IF(BD93=0," ",VLOOKUP(BD90,$CH$3:$CI$20,2))</f>
        <v> </v>
      </c>
      <c r="BC90" s="10" t="s">
        <v>52</v>
      </c>
      <c r="BD90" s="120">
        <f>(BD91+BD92)*BD93-BD94</f>
        <v>0</v>
      </c>
      <c r="BE90" s="120"/>
      <c r="BF90" s="120"/>
      <c r="BG90" s="124"/>
      <c r="BH90" s="114" t="str">
        <f>IF(BJ93=0," ",VLOOKUP(BJ90,$CH$3:$CI$20,2))</f>
        <v> </v>
      </c>
      <c r="BI90" s="10" t="s">
        <v>52</v>
      </c>
      <c r="BJ90" s="120">
        <f>(BJ91+BJ92)*BJ93-BJ94</f>
        <v>0</v>
      </c>
      <c r="BK90" s="120"/>
      <c r="BL90" s="120"/>
      <c r="BM90" s="124"/>
      <c r="BN90" s="114" t="str">
        <f>IF(BP93=0," ",VLOOKUP(BP90,$CH$3:$CI$20,2))</f>
        <v> </v>
      </c>
      <c r="BO90" s="10" t="s">
        <v>52</v>
      </c>
      <c r="BP90" s="120">
        <f>(BP91+BP92)*BP93-BP94</f>
        <v>0</v>
      </c>
      <c r="BQ90" s="120"/>
      <c r="BR90" s="120"/>
      <c r="BS90" s="124"/>
      <c r="BT90" s="114" t="str">
        <f>IF(BV93=0," ",VLOOKUP(BV90,$CH$3:$CI$20,2))</f>
        <v> </v>
      </c>
      <c r="BU90" s="10" t="s">
        <v>52</v>
      </c>
      <c r="BV90" s="120">
        <f>(BV91+BV92)*BV93-BV94</f>
        <v>0</v>
      </c>
      <c r="BW90" s="120"/>
      <c r="BX90" s="120"/>
      <c r="BY90" s="124"/>
      <c r="BZ90" s="114" t="str">
        <f>IF(CB93=0," ",VLOOKUP(CB90,$CH$3:$CI$20,2))</f>
        <v> </v>
      </c>
      <c r="CA90" s="10" t="s">
        <v>52</v>
      </c>
      <c r="CB90" s="120">
        <f>(CB91+CB92)*CB93-CB94</f>
        <v>0</v>
      </c>
      <c r="CC90" s="120"/>
      <c r="CD90" s="120"/>
      <c r="CE90" s="120"/>
      <c r="CG90" s="12"/>
      <c r="CH90" s="28">
        <v>-10</v>
      </c>
      <c r="CI90" s="29" t="s">
        <v>53</v>
      </c>
    </row>
    <row r="91" spans="6:87" ht="18" customHeight="1" thickBot="1">
      <c r="F91" s="115"/>
      <c r="G91" s="14" t="s">
        <v>54</v>
      </c>
      <c r="H91" s="122">
        <f>ABS(B99-H99)</f>
        <v>0</v>
      </c>
      <c r="I91" s="122"/>
      <c r="J91" s="18"/>
      <c r="L91" s="115"/>
      <c r="M91" s="14" t="s">
        <v>54</v>
      </c>
      <c r="N91" s="122">
        <f>ABS(H99-N99)</f>
        <v>0</v>
      </c>
      <c r="O91" s="122"/>
      <c r="P91" s="18"/>
      <c r="R91" s="115"/>
      <c r="S91" s="14" t="s">
        <v>54</v>
      </c>
      <c r="T91" s="122">
        <f>ABS(N99-T99)</f>
        <v>0</v>
      </c>
      <c r="U91" s="122"/>
      <c r="V91" s="18"/>
      <c r="X91" s="115"/>
      <c r="Y91" s="14" t="s">
        <v>54</v>
      </c>
      <c r="Z91" s="122">
        <f>ABS(T99-Z99)</f>
        <v>0</v>
      </c>
      <c r="AA91" s="122"/>
      <c r="AB91" s="18"/>
      <c r="AD91" s="115"/>
      <c r="AE91" s="14" t="s">
        <v>54</v>
      </c>
      <c r="AF91" s="122">
        <f>ABS(Z99-AF99)</f>
        <v>0</v>
      </c>
      <c r="AG91" s="122"/>
      <c r="AH91" s="18"/>
      <c r="AJ91" s="115"/>
      <c r="AK91" s="14" t="s">
        <v>54</v>
      </c>
      <c r="AL91" s="122">
        <f>ABS(AF99-AL99)</f>
        <v>0</v>
      </c>
      <c r="AM91" s="122"/>
      <c r="AN91" s="18"/>
      <c r="AP91" s="115"/>
      <c r="AQ91" s="14" t="s">
        <v>54</v>
      </c>
      <c r="AR91" s="122">
        <f>ABS(AL99-AR99)</f>
        <v>0</v>
      </c>
      <c r="AS91" s="122"/>
      <c r="AT91" s="18"/>
      <c r="AV91" s="115"/>
      <c r="AW91" s="14" t="s">
        <v>54</v>
      </c>
      <c r="AX91" s="122">
        <f>ABS(AR99-AX99)</f>
        <v>0</v>
      </c>
      <c r="AY91" s="122"/>
      <c r="AZ91" s="18"/>
      <c r="BB91" s="115"/>
      <c r="BC91" s="14" t="s">
        <v>54</v>
      </c>
      <c r="BD91" s="122">
        <f>ABS(AX99-BD99)</f>
        <v>0</v>
      </c>
      <c r="BE91" s="122"/>
      <c r="BF91" s="18"/>
      <c r="BH91" s="115"/>
      <c r="BI91" s="14" t="s">
        <v>54</v>
      </c>
      <c r="BJ91" s="122">
        <f>ABS(BD99-BJ99)</f>
        <v>0</v>
      </c>
      <c r="BK91" s="122"/>
      <c r="BL91" s="18"/>
      <c r="BN91" s="115"/>
      <c r="BO91" s="14" t="s">
        <v>54</v>
      </c>
      <c r="BP91" s="122">
        <f>ABS(BJ99-BP99)</f>
        <v>0</v>
      </c>
      <c r="BQ91" s="122"/>
      <c r="BR91" s="18"/>
      <c r="BT91" s="115"/>
      <c r="BU91" s="14" t="s">
        <v>54</v>
      </c>
      <c r="BV91" s="122">
        <f>ABS(BP99-BV99)</f>
        <v>0</v>
      </c>
      <c r="BW91" s="122"/>
      <c r="BX91" s="18"/>
      <c r="BZ91" s="115"/>
      <c r="CA91" s="14" t="s">
        <v>54</v>
      </c>
      <c r="CB91" s="122">
        <f>ABS(BV99-CB99)</f>
        <v>0</v>
      </c>
      <c r="CC91" s="122"/>
      <c r="CD91" s="18"/>
      <c r="CG91" s="1"/>
      <c r="CH91" s="30">
        <v>0</v>
      </c>
      <c r="CI91" s="31" t="s">
        <v>53</v>
      </c>
    </row>
    <row r="92" spans="6:87" ht="17.25">
      <c r="F92" s="1"/>
      <c r="G92" s="14" t="s">
        <v>55</v>
      </c>
      <c r="H92" s="134"/>
      <c r="I92" s="135"/>
      <c r="J92" s="18"/>
      <c r="M92" s="14" t="s">
        <v>55</v>
      </c>
      <c r="N92" s="128"/>
      <c r="O92" s="129"/>
      <c r="S92" s="14" t="s">
        <v>55</v>
      </c>
      <c r="T92" s="128"/>
      <c r="U92" s="129"/>
      <c r="Y92" s="14" t="s">
        <v>55</v>
      </c>
      <c r="Z92" s="128"/>
      <c r="AA92" s="129"/>
      <c r="AE92" s="14" t="s">
        <v>55</v>
      </c>
      <c r="AF92" s="128"/>
      <c r="AG92" s="129"/>
      <c r="AK92" s="14" t="s">
        <v>55</v>
      </c>
      <c r="AL92" s="128"/>
      <c r="AM92" s="129"/>
      <c r="AQ92" s="14" t="s">
        <v>55</v>
      </c>
      <c r="AR92" s="128"/>
      <c r="AS92" s="129"/>
      <c r="AW92" s="14" t="s">
        <v>55</v>
      </c>
      <c r="AX92" s="128"/>
      <c r="AY92" s="129"/>
      <c r="BC92" s="14" t="s">
        <v>55</v>
      </c>
      <c r="BD92" s="128"/>
      <c r="BE92" s="129"/>
      <c r="BI92" s="14" t="s">
        <v>55</v>
      </c>
      <c r="BJ92" s="128"/>
      <c r="BK92" s="129"/>
      <c r="BO92" s="14" t="s">
        <v>55</v>
      </c>
      <c r="BP92" s="128"/>
      <c r="BQ92" s="129"/>
      <c r="BU92" s="14" t="s">
        <v>55</v>
      </c>
      <c r="BV92" s="128"/>
      <c r="BW92" s="129"/>
      <c r="CA92" s="14" t="s">
        <v>55</v>
      </c>
      <c r="CB92" s="128"/>
      <c r="CC92" s="129"/>
      <c r="CG92" s="13"/>
      <c r="CH92" s="32">
        <v>0.01</v>
      </c>
      <c r="CI92" s="33" t="s">
        <v>56</v>
      </c>
    </row>
    <row r="93" spans="7:87" ht="17.25">
      <c r="G93" s="14" t="s">
        <v>57</v>
      </c>
      <c r="H93" s="15">
        <f>IF(F96="出",0.8,IF(F96="他",0.5,0))</f>
        <v>0</v>
      </c>
      <c r="M93" s="14" t="s">
        <v>57</v>
      </c>
      <c r="N93" s="15">
        <f>IF(L96="出",0.8,IF(L96="他",0.5,0))</f>
        <v>0</v>
      </c>
      <c r="S93" s="14" t="s">
        <v>57</v>
      </c>
      <c r="T93" s="15">
        <f>IF(R96="出",0.8,IF(R96="他",0.5,0))</f>
        <v>0</v>
      </c>
      <c r="Y93" s="14" t="s">
        <v>57</v>
      </c>
      <c r="Z93" s="15">
        <f>IF(X96="出",0.8,IF(X96="他",0.5,0))</f>
        <v>0</v>
      </c>
      <c r="AE93" s="14" t="s">
        <v>57</v>
      </c>
      <c r="AF93" s="15">
        <f>IF(AD96="出",0.8,IF(AD96="他",0.5,0))</f>
        <v>0</v>
      </c>
      <c r="AK93" s="14" t="s">
        <v>57</v>
      </c>
      <c r="AL93" s="15">
        <f>IF(AJ96="出",0.8,IF(AJ96="他",0.5,0))</f>
        <v>0</v>
      </c>
      <c r="AQ93" s="14" t="s">
        <v>57</v>
      </c>
      <c r="AR93" s="15">
        <f>IF(AP96="出",0.8,IF(AP96="他",0.5,0))</f>
        <v>0</v>
      </c>
      <c r="AW93" s="14" t="s">
        <v>57</v>
      </c>
      <c r="AX93" s="15">
        <f>IF(AV96="出",0.8,IF(AV96="他",0.5,0))</f>
        <v>0</v>
      </c>
      <c r="BC93" s="14" t="s">
        <v>57</v>
      </c>
      <c r="BD93" s="15">
        <f>IF(BB96="出",0.8,IF(BB96="他",0.5,0))</f>
        <v>0</v>
      </c>
      <c r="BI93" s="14" t="s">
        <v>57</v>
      </c>
      <c r="BJ93" s="15">
        <f>IF(BH96="出",0.8,IF(BH96="他",0.5,0))</f>
        <v>0</v>
      </c>
      <c r="BO93" s="14" t="s">
        <v>57</v>
      </c>
      <c r="BP93" s="15">
        <f>IF(BN96="出",0.8,IF(BN96="他",0.5,0))</f>
        <v>0</v>
      </c>
      <c r="BU93" s="14" t="s">
        <v>57</v>
      </c>
      <c r="BV93" s="15">
        <f>IF(BT96="出",0.8,IF(BT96="他",0.5,0))</f>
        <v>0</v>
      </c>
      <c r="CA93" s="14" t="s">
        <v>57</v>
      </c>
      <c r="CB93" s="15">
        <f>IF(BZ96="出",0.8,IF(BZ96="他",0.5,0))</f>
        <v>0</v>
      </c>
      <c r="CG93" s="13"/>
      <c r="CH93" s="34">
        <v>0.65</v>
      </c>
      <c r="CI93" s="31" t="s">
        <v>56</v>
      </c>
    </row>
    <row r="94" spans="7:87" ht="17.25">
      <c r="G94" s="14" t="s">
        <v>58</v>
      </c>
      <c r="H94" s="15">
        <f>IF(F96="出",0.4,IF(F96="他",0.6,0))</f>
        <v>0</v>
      </c>
      <c r="M94" s="14" t="s">
        <v>58</v>
      </c>
      <c r="N94" s="15">
        <f>IF(L96="出",0.4,IF(L96="他",0.6,0))</f>
        <v>0</v>
      </c>
      <c r="S94" s="14" t="s">
        <v>58</v>
      </c>
      <c r="T94" s="15">
        <f>IF(R96="出",0.4,IF(R96="他",0.6,0))</f>
        <v>0</v>
      </c>
      <c r="Y94" s="14" t="s">
        <v>58</v>
      </c>
      <c r="Z94" s="15">
        <f>IF(X96="出",0.4,IF(X96="他",0.6,0))</f>
        <v>0</v>
      </c>
      <c r="AE94" s="14" t="s">
        <v>58</v>
      </c>
      <c r="AF94" s="15">
        <f>IF(AD96="出",0.4,IF(AD96="他",0.6,0))</f>
        <v>0</v>
      </c>
      <c r="AK94" s="14" t="s">
        <v>58</v>
      </c>
      <c r="AL94" s="15">
        <f>IF(AJ96="出",0.4,IF(AJ96="他",0.6,0))</f>
        <v>0</v>
      </c>
      <c r="AQ94" s="14" t="s">
        <v>58</v>
      </c>
      <c r="AR94" s="15">
        <f>IF(AP96="出",0.4,IF(AP96="他",0.6,0))</f>
        <v>0</v>
      </c>
      <c r="AW94" s="14" t="s">
        <v>58</v>
      </c>
      <c r="AX94" s="15">
        <f>IF(AV96="出",0.4,IF(AV96="他",0.6,0))</f>
        <v>0</v>
      </c>
      <c r="BC94" s="14" t="s">
        <v>58</v>
      </c>
      <c r="BD94" s="15">
        <f>IF(BB96="出",0.4,IF(BB96="他",0.6,0))</f>
        <v>0</v>
      </c>
      <c r="BI94" s="14" t="s">
        <v>58</v>
      </c>
      <c r="BJ94" s="15">
        <f>IF(BH96="出",0.4,IF(BH96="他",0.6,0))</f>
        <v>0</v>
      </c>
      <c r="BO94" s="14" t="s">
        <v>58</v>
      </c>
      <c r="BP94" s="15">
        <f>IF(BN96="出",0.4,IF(BN96="他",0.6,0))</f>
        <v>0</v>
      </c>
      <c r="BU94" s="14" t="s">
        <v>58</v>
      </c>
      <c r="BV94" s="15">
        <f>IF(BT96="出",0.4,IF(BT96="他",0.6,0))</f>
        <v>0</v>
      </c>
      <c r="CA94" s="14" t="s">
        <v>58</v>
      </c>
      <c r="CB94" s="15">
        <f>IF(BZ96="出",0.4,IF(BZ96="他",0.6,0))</f>
        <v>0</v>
      </c>
      <c r="CG94" s="13"/>
      <c r="CH94" s="32">
        <v>0.651</v>
      </c>
      <c r="CI94" s="33" t="s">
        <v>59</v>
      </c>
    </row>
    <row r="95" spans="7:87" ht="17.25">
      <c r="G95" s="7"/>
      <c r="H95" s="15"/>
      <c r="M95" s="7"/>
      <c r="N95" s="15"/>
      <c r="S95" s="7"/>
      <c r="T95" s="15"/>
      <c r="Y95" s="7"/>
      <c r="Z95" s="15"/>
      <c r="AE95" s="7"/>
      <c r="AF95" s="15"/>
      <c r="AK95" s="7"/>
      <c r="AL95" s="15"/>
      <c r="AQ95" s="7"/>
      <c r="AR95" s="15"/>
      <c r="AW95" s="7"/>
      <c r="AX95" s="15"/>
      <c r="BC95" s="7"/>
      <c r="BD95" s="15"/>
      <c r="BI95" s="7"/>
      <c r="BJ95" s="15"/>
      <c r="BO95" s="7"/>
      <c r="BP95" s="15"/>
      <c r="BU95" s="7"/>
      <c r="BV95" s="15"/>
      <c r="CA95" s="7"/>
      <c r="CB95" s="15"/>
      <c r="CG95" s="13"/>
      <c r="CH95" s="30">
        <v>1</v>
      </c>
      <c r="CI95" s="31" t="s">
        <v>59</v>
      </c>
    </row>
    <row r="96" spans="2:87" ht="17.25">
      <c r="B96" s="2" t="s">
        <v>60</v>
      </c>
      <c r="F96" s="25"/>
      <c r="G96" s="7"/>
      <c r="H96" s="15"/>
      <c r="L96" s="25"/>
      <c r="M96" s="7"/>
      <c r="N96" s="15"/>
      <c r="R96" s="25"/>
      <c r="S96" s="7"/>
      <c r="T96" s="15"/>
      <c r="X96" s="25"/>
      <c r="Y96" s="7"/>
      <c r="Z96" s="15"/>
      <c r="AD96" s="25"/>
      <c r="AE96" s="7"/>
      <c r="AF96" s="15"/>
      <c r="AJ96" s="25"/>
      <c r="AK96" s="7"/>
      <c r="AL96" s="15"/>
      <c r="AP96" s="25"/>
      <c r="AQ96" s="7"/>
      <c r="AR96" s="15"/>
      <c r="AV96" s="25"/>
      <c r="AW96" s="7"/>
      <c r="AX96" s="15"/>
      <c r="BB96" s="25"/>
      <c r="BC96" s="7"/>
      <c r="BD96" s="15"/>
      <c r="BH96" s="25"/>
      <c r="BI96" s="7"/>
      <c r="BJ96" s="15"/>
      <c r="BN96" s="25"/>
      <c r="BO96" s="7"/>
      <c r="BP96" s="15"/>
      <c r="BT96" s="25"/>
      <c r="BU96" s="7"/>
      <c r="BV96" s="15"/>
      <c r="BZ96" s="25"/>
      <c r="CA96" s="7"/>
      <c r="CB96" s="15"/>
      <c r="CG96" s="13"/>
      <c r="CH96" s="32">
        <v>1.01</v>
      </c>
      <c r="CI96" s="33" t="s">
        <v>61</v>
      </c>
    </row>
    <row r="97" spans="3:87" ht="17.25">
      <c r="C97" s="2"/>
      <c r="G97" s="7"/>
      <c r="H97" s="16"/>
      <c r="M97" s="7"/>
      <c r="N97" s="9"/>
      <c r="S97" s="7"/>
      <c r="T97" s="16"/>
      <c r="Y97" s="7"/>
      <c r="Z97" s="9"/>
      <c r="AE97" s="7"/>
      <c r="AF97" s="16"/>
      <c r="AK97" s="7"/>
      <c r="AL97" s="9"/>
      <c r="AQ97" s="7"/>
      <c r="AR97" s="16"/>
      <c r="AW97" s="7"/>
      <c r="AX97" s="9"/>
      <c r="BC97" s="7"/>
      <c r="BD97" s="9"/>
      <c r="BI97" s="7"/>
      <c r="BJ97" s="9"/>
      <c r="BO97" s="7"/>
      <c r="BP97" s="9"/>
      <c r="BU97" s="7"/>
      <c r="BV97" s="9"/>
      <c r="CA97" s="7"/>
      <c r="CB97" s="9"/>
      <c r="CG97" s="13"/>
      <c r="CH97" s="34">
        <v>1.4</v>
      </c>
      <c r="CI97" s="31" t="s">
        <v>61</v>
      </c>
    </row>
    <row r="98" spans="2:87" ht="17.25">
      <c r="B98" s="2"/>
      <c r="C98" s="2"/>
      <c r="D98" s="2"/>
      <c r="G98" s="7"/>
      <c r="H98" s="9"/>
      <c r="M98" s="7"/>
      <c r="N98" s="9"/>
      <c r="S98" s="7"/>
      <c r="T98" s="9"/>
      <c r="Y98" s="7"/>
      <c r="Z98" s="9"/>
      <c r="AE98" s="7"/>
      <c r="AF98" s="9"/>
      <c r="AK98" s="7"/>
      <c r="AL98" s="9"/>
      <c r="AQ98" s="7"/>
      <c r="AR98" s="9"/>
      <c r="AW98" s="7"/>
      <c r="AX98" s="9"/>
      <c r="BC98" s="7"/>
      <c r="BD98" s="9"/>
      <c r="BI98" s="7"/>
      <c r="BJ98" s="9"/>
      <c r="BO98" s="7"/>
      <c r="BP98" s="9"/>
      <c r="BU98" s="7"/>
      <c r="BV98" s="9"/>
      <c r="CA98" s="7"/>
      <c r="CB98" s="9"/>
      <c r="CG98" s="13"/>
      <c r="CH98" s="32">
        <v>1.41</v>
      </c>
      <c r="CI98" s="33" t="s">
        <v>62</v>
      </c>
    </row>
    <row r="99" spans="2:87" ht="17.25">
      <c r="B99" s="2"/>
      <c r="C99" s="2"/>
      <c r="D99" s="4"/>
      <c r="G99" s="21" t="s">
        <v>63</v>
      </c>
      <c r="H99" s="132"/>
      <c r="I99" s="133"/>
      <c r="J99" s="20"/>
      <c r="M99" s="21" t="s">
        <v>63</v>
      </c>
      <c r="N99" s="130"/>
      <c r="O99" s="131"/>
      <c r="P99" s="19"/>
      <c r="S99" s="21" t="s">
        <v>63</v>
      </c>
      <c r="T99" s="132"/>
      <c r="U99" s="133"/>
      <c r="V99" s="20"/>
      <c r="Y99" s="21" t="s">
        <v>63</v>
      </c>
      <c r="Z99" s="130"/>
      <c r="AA99" s="131"/>
      <c r="AB99" s="19"/>
      <c r="AE99" s="21" t="s">
        <v>63</v>
      </c>
      <c r="AF99" s="132"/>
      <c r="AG99" s="133"/>
      <c r="AH99" s="20"/>
      <c r="AK99" s="21" t="s">
        <v>63</v>
      </c>
      <c r="AL99" s="130"/>
      <c r="AM99" s="131"/>
      <c r="AN99" s="19"/>
      <c r="AQ99" s="21" t="s">
        <v>63</v>
      </c>
      <c r="AR99" s="132"/>
      <c r="AS99" s="133"/>
      <c r="AT99" s="20"/>
      <c r="AW99" s="21" t="s">
        <v>63</v>
      </c>
      <c r="AX99" s="130"/>
      <c r="AY99" s="131"/>
      <c r="AZ99" s="19"/>
      <c r="BC99" s="21" t="s">
        <v>63</v>
      </c>
      <c r="BD99" s="130"/>
      <c r="BE99" s="131"/>
      <c r="BF99" s="19"/>
      <c r="BI99" s="21" t="s">
        <v>63</v>
      </c>
      <c r="BJ99" s="130"/>
      <c r="BK99" s="131"/>
      <c r="BL99" s="19"/>
      <c r="BO99" s="21" t="s">
        <v>63</v>
      </c>
      <c r="BP99" s="130"/>
      <c r="BQ99" s="131"/>
      <c r="BR99" s="19"/>
      <c r="BU99" s="21" t="s">
        <v>63</v>
      </c>
      <c r="BV99" s="130"/>
      <c r="BW99" s="131"/>
      <c r="BX99" s="19"/>
      <c r="CA99" s="21" t="s">
        <v>63</v>
      </c>
      <c r="CB99" s="130"/>
      <c r="CC99" s="131"/>
      <c r="CD99" s="19"/>
      <c r="CG99" s="13"/>
      <c r="CH99" s="34">
        <v>1.6</v>
      </c>
      <c r="CI99" s="31" t="s">
        <v>64</v>
      </c>
    </row>
    <row r="100" spans="85:87" ht="18" thickBot="1">
      <c r="CG100" s="13"/>
      <c r="CH100" s="32">
        <v>1.61</v>
      </c>
      <c r="CI100" s="33" t="s">
        <v>65</v>
      </c>
    </row>
    <row r="101" spans="6:87" ht="18" thickBot="1">
      <c r="F101" s="11" t="str">
        <f>F90</f>
        <v> </v>
      </c>
      <c r="G101" s="10" t="s">
        <v>52</v>
      </c>
      <c r="H101" s="120">
        <f>H90</f>
        <v>0</v>
      </c>
      <c r="I101" s="120"/>
      <c r="J101" s="120"/>
      <c r="K101" s="124"/>
      <c r="L101" s="11" t="str">
        <f>L90</f>
        <v> </v>
      </c>
      <c r="M101" s="10" t="s">
        <v>52</v>
      </c>
      <c r="N101" s="116">
        <f>N90</f>
        <v>0</v>
      </c>
      <c r="O101" s="116"/>
      <c r="P101" s="116"/>
      <c r="Q101" s="123"/>
      <c r="R101" s="11" t="str">
        <f>R90</f>
        <v> </v>
      </c>
      <c r="S101" s="10" t="s">
        <v>52</v>
      </c>
      <c r="T101" s="120">
        <f>T90</f>
        <v>0</v>
      </c>
      <c r="U101" s="120"/>
      <c r="V101" s="120"/>
      <c r="W101" s="124"/>
      <c r="X101" s="11" t="str">
        <f>X90</f>
        <v> </v>
      </c>
      <c r="Y101" s="10" t="s">
        <v>52</v>
      </c>
      <c r="Z101" s="116">
        <f>Z90</f>
        <v>0</v>
      </c>
      <c r="AA101" s="116"/>
      <c r="AB101" s="116"/>
      <c r="AC101" s="123"/>
      <c r="AD101" s="11" t="str">
        <f>AD90</f>
        <v> </v>
      </c>
      <c r="AE101" s="10" t="s">
        <v>52</v>
      </c>
      <c r="AF101" s="120">
        <f>AF90</f>
        <v>0</v>
      </c>
      <c r="AG101" s="120"/>
      <c r="AH101" s="120"/>
      <c r="AI101" s="124"/>
      <c r="AJ101" s="11" t="str">
        <f>AJ90</f>
        <v> </v>
      </c>
      <c r="AK101" s="10" t="s">
        <v>52</v>
      </c>
      <c r="AL101" s="116">
        <f>AL90</f>
        <v>0</v>
      </c>
      <c r="AM101" s="116"/>
      <c r="AN101" s="116"/>
      <c r="AO101" s="123"/>
      <c r="AP101" s="11" t="str">
        <f>AP90</f>
        <v> </v>
      </c>
      <c r="AQ101" s="10" t="s">
        <v>52</v>
      </c>
      <c r="AR101" s="120">
        <f>AR90</f>
        <v>0</v>
      </c>
      <c r="AS101" s="120"/>
      <c r="AT101" s="120"/>
      <c r="AU101" s="124"/>
      <c r="AV101" s="11" t="str">
        <f>AV90</f>
        <v> </v>
      </c>
      <c r="AW101" s="10" t="s">
        <v>52</v>
      </c>
      <c r="AX101" s="120">
        <f>AX90</f>
        <v>0</v>
      </c>
      <c r="AY101" s="120"/>
      <c r="AZ101" s="120"/>
      <c r="BA101" s="124"/>
      <c r="BB101" s="11" t="str">
        <f>BB90</f>
        <v> </v>
      </c>
      <c r="BC101" s="10" t="s">
        <v>52</v>
      </c>
      <c r="BD101" s="120">
        <f>BD90</f>
        <v>0</v>
      </c>
      <c r="BE101" s="120"/>
      <c r="BF101" s="120"/>
      <c r="BG101" s="124"/>
      <c r="BH101" s="11" t="str">
        <f>BH90</f>
        <v> </v>
      </c>
      <c r="BI101" s="10" t="s">
        <v>52</v>
      </c>
      <c r="BJ101" s="120">
        <f>BJ90</f>
        <v>0</v>
      </c>
      <c r="BK101" s="120"/>
      <c r="BL101" s="120"/>
      <c r="BM101" s="124"/>
      <c r="BN101" s="11" t="str">
        <f>BN90</f>
        <v> </v>
      </c>
      <c r="BO101" s="10" t="s">
        <v>52</v>
      </c>
      <c r="BP101" s="120">
        <f>BP90</f>
        <v>0</v>
      </c>
      <c r="BQ101" s="120"/>
      <c r="BR101" s="120"/>
      <c r="BS101" s="124"/>
      <c r="BT101" s="11" t="str">
        <f>BT90</f>
        <v> </v>
      </c>
      <c r="BU101" s="10" t="s">
        <v>52</v>
      </c>
      <c r="BV101" s="120">
        <f>BV90</f>
        <v>0</v>
      </c>
      <c r="BW101" s="120"/>
      <c r="BX101" s="120"/>
      <c r="BY101" s="124"/>
      <c r="BZ101" s="11" t="str">
        <f>BZ90</f>
        <v> </v>
      </c>
      <c r="CA101" s="10" t="s">
        <v>52</v>
      </c>
      <c r="CB101" s="120">
        <f>CB90</f>
        <v>0</v>
      </c>
      <c r="CC101" s="120"/>
      <c r="CD101" s="120"/>
      <c r="CE101" s="120"/>
      <c r="CG101" s="13"/>
      <c r="CH101" s="34">
        <v>1.8</v>
      </c>
      <c r="CI101" s="31" t="s">
        <v>65</v>
      </c>
    </row>
    <row r="102" spans="6:87" ht="18" thickBot="1">
      <c r="F102" s="11" t="str">
        <f>F112</f>
        <v> </v>
      </c>
      <c r="G102" s="10" t="s">
        <v>52</v>
      </c>
      <c r="H102" s="120">
        <f>H113</f>
        <v>0</v>
      </c>
      <c r="I102" s="120"/>
      <c r="J102" s="120"/>
      <c r="K102" s="124"/>
      <c r="L102" s="11" t="str">
        <f>L112</f>
        <v> </v>
      </c>
      <c r="M102" s="10" t="s">
        <v>52</v>
      </c>
      <c r="N102" s="116">
        <f>N113</f>
        <v>0</v>
      </c>
      <c r="O102" s="116"/>
      <c r="P102" s="116"/>
      <c r="Q102" s="123"/>
      <c r="R102" s="11" t="str">
        <f>R112</f>
        <v> </v>
      </c>
      <c r="S102" s="10" t="s">
        <v>52</v>
      </c>
      <c r="T102" s="120">
        <f>T113</f>
        <v>0</v>
      </c>
      <c r="U102" s="120"/>
      <c r="V102" s="120"/>
      <c r="W102" s="124"/>
      <c r="X102" s="11" t="str">
        <f>X112</f>
        <v> </v>
      </c>
      <c r="Y102" s="10" t="s">
        <v>52</v>
      </c>
      <c r="Z102" s="116">
        <f>Z113</f>
        <v>0</v>
      </c>
      <c r="AA102" s="116"/>
      <c r="AB102" s="116"/>
      <c r="AC102" s="123"/>
      <c r="AD102" s="11" t="str">
        <f>AD112</f>
        <v> </v>
      </c>
      <c r="AE102" s="10" t="s">
        <v>52</v>
      </c>
      <c r="AF102" s="120">
        <f>AF113</f>
        <v>0</v>
      </c>
      <c r="AG102" s="120"/>
      <c r="AH102" s="120"/>
      <c r="AI102" s="124"/>
      <c r="AJ102" s="11" t="str">
        <f>AJ112</f>
        <v> </v>
      </c>
      <c r="AK102" s="10" t="s">
        <v>52</v>
      </c>
      <c r="AL102" s="116">
        <f>AL113</f>
        <v>0</v>
      </c>
      <c r="AM102" s="116"/>
      <c r="AN102" s="116"/>
      <c r="AO102" s="123"/>
      <c r="AP102" s="11" t="str">
        <f>AP112</f>
        <v> </v>
      </c>
      <c r="AQ102" s="10" t="s">
        <v>52</v>
      </c>
      <c r="AR102" s="120">
        <f>AR113</f>
        <v>0</v>
      </c>
      <c r="AS102" s="120"/>
      <c r="AT102" s="120"/>
      <c r="AU102" s="124"/>
      <c r="AV102" s="11" t="str">
        <f>AV112</f>
        <v> </v>
      </c>
      <c r="AW102" s="10" t="s">
        <v>52</v>
      </c>
      <c r="AX102" s="120">
        <f>AX113</f>
        <v>0</v>
      </c>
      <c r="AY102" s="120"/>
      <c r="AZ102" s="120"/>
      <c r="BA102" s="124"/>
      <c r="BB102" s="11" t="str">
        <f>BB112</f>
        <v> </v>
      </c>
      <c r="BC102" s="10" t="s">
        <v>52</v>
      </c>
      <c r="BD102" s="120">
        <f>BD113</f>
        <v>0</v>
      </c>
      <c r="BE102" s="120"/>
      <c r="BF102" s="120"/>
      <c r="BG102" s="124"/>
      <c r="BH102" s="11" t="str">
        <f>BH112</f>
        <v> </v>
      </c>
      <c r="BI102" s="10" t="s">
        <v>52</v>
      </c>
      <c r="BJ102" s="120">
        <f>BJ113</f>
        <v>0</v>
      </c>
      <c r="BK102" s="120"/>
      <c r="BL102" s="120"/>
      <c r="BM102" s="124"/>
      <c r="BN102" s="11" t="str">
        <f>BN112</f>
        <v> </v>
      </c>
      <c r="BO102" s="10" t="s">
        <v>52</v>
      </c>
      <c r="BP102" s="120">
        <f>BP113</f>
        <v>0</v>
      </c>
      <c r="BQ102" s="120"/>
      <c r="BR102" s="120"/>
      <c r="BS102" s="124"/>
      <c r="BT102" s="11" t="str">
        <f>BT112</f>
        <v> </v>
      </c>
      <c r="BU102" s="10" t="s">
        <v>52</v>
      </c>
      <c r="BV102" s="120">
        <f>BV113</f>
        <v>0</v>
      </c>
      <c r="BW102" s="120"/>
      <c r="BX102" s="120"/>
      <c r="BY102" s="124"/>
      <c r="BZ102" s="11" t="str">
        <f>BZ112</f>
        <v> </v>
      </c>
      <c r="CA102" s="10" t="s">
        <v>52</v>
      </c>
      <c r="CB102" s="120">
        <f>CB113</f>
        <v>0</v>
      </c>
      <c r="CC102" s="120"/>
      <c r="CD102" s="120"/>
      <c r="CE102" s="120"/>
      <c r="CG102" s="13"/>
      <c r="CH102" s="32">
        <v>1.81</v>
      </c>
      <c r="CI102" s="33" t="s">
        <v>66</v>
      </c>
    </row>
    <row r="103" spans="6:87" ht="17.25">
      <c r="F103" s="4"/>
      <c r="G103" s="10"/>
      <c r="H103" s="17"/>
      <c r="L103" s="4"/>
      <c r="M103" s="10"/>
      <c r="N103" s="17"/>
      <c r="R103" s="4"/>
      <c r="S103" s="10"/>
      <c r="T103" s="17"/>
      <c r="X103" s="4"/>
      <c r="Y103" s="10"/>
      <c r="Z103" s="17"/>
      <c r="AD103" s="4"/>
      <c r="AE103" s="10"/>
      <c r="AF103" s="17"/>
      <c r="AJ103" s="4"/>
      <c r="AK103" s="10"/>
      <c r="AL103" s="17"/>
      <c r="AP103" s="4"/>
      <c r="AQ103" s="10"/>
      <c r="AR103" s="17"/>
      <c r="AV103" s="4"/>
      <c r="AW103" s="10"/>
      <c r="AX103" s="17"/>
      <c r="BB103" s="4"/>
      <c r="BC103" s="10"/>
      <c r="BD103" s="17"/>
      <c r="BH103" s="4"/>
      <c r="BI103" s="10"/>
      <c r="BJ103" s="17"/>
      <c r="BN103" s="4"/>
      <c r="BO103" s="10"/>
      <c r="BP103" s="17"/>
      <c r="BT103" s="4"/>
      <c r="BU103" s="10"/>
      <c r="BV103" s="17"/>
      <c r="BZ103" s="4"/>
      <c r="CA103" s="10"/>
      <c r="CB103" s="17"/>
      <c r="CG103" s="13"/>
      <c r="CH103" s="34">
        <v>2.8</v>
      </c>
      <c r="CI103" s="31" t="s">
        <v>66</v>
      </c>
    </row>
    <row r="104" spans="4:87" ht="17.25">
      <c r="D104" s="4"/>
      <c r="F104" s="4"/>
      <c r="G104" s="21" t="s">
        <v>63</v>
      </c>
      <c r="H104" s="130"/>
      <c r="I104" s="131"/>
      <c r="J104" s="19"/>
      <c r="L104" s="4"/>
      <c r="M104" s="21" t="s">
        <v>63</v>
      </c>
      <c r="N104" s="130"/>
      <c r="O104" s="131"/>
      <c r="P104" s="19"/>
      <c r="R104" s="4"/>
      <c r="S104" s="21" t="s">
        <v>63</v>
      </c>
      <c r="T104" s="130"/>
      <c r="U104" s="131"/>
      <c r="V104" s="19"/>
      <c r="X104" s="4"/>
      <c r="Y104" s="21" t="s">
        <v>63</v>
      </c>
      <c r="Z104" s="130"/>
      <c r="AA104" s="131"/>
      <c r="AB104" s="19"/>
      <c r="AD104" s="4"/>
      <c r="AE104" s="21" t="s">
        <v>63</v>
      </c>
      <c r="AF104" s="130"/>
      <c r="AG104" s="131"/>
      <c r="AH104" s="19"/>
      <c r="AJ104" s="4"/>
      <c r="AK104" s="21" t="s">
        <v>63</v>
      </c>
      <c r="AL104" s="130"/>
      <c r="AM104" s="131"/>
      <c r="AN104" s="19"/>
      <c r="AP104" s="4"/>
      <c r="AQ104" s="21" t="s">
        <v>63</v>
      </c>
      <c r="AR104" s="130"/>
      <c r="AS104" s="131"/>
      <c r="AT104" s="19"/>
      <c r="AV104" s="4"/>
      <c r="AW104" s="21" t="s">
        <v>63</v>
      </c>
      <c r="AX104" s="130"/>
      <c r="AY104" s="131"/>
      <c r="AZ104" s="19"/>
      <c r="BB104" s="4"/>
      <c r="BC104" s="21" t="s">
        <v>63</v>
      </c>
      <c r="BD104" s="130"/>
      <c r="BE104" s="131"/>
      <c r="BF104" s="19"/>
      <c r="BH104" s="4"/>
      <c r="BI104" s="21" t="s">
        <v>63</v>
      </c>
      <c r="BJ104" s="130"/>
      <c r="BK104" s="131"/>
      <c r="BL104" s="19"/>
      <c r="BN104" s="4"/>
      <c r="BO104" s="21" t="s">
        <v>63</v>
      </c>
      <c r="BP104" s="130"/>
      <c r="BQ104" s="131"/>
      <c r="BR104" s="19"/>
      <c r="BT104" s="4"/>
      <c r="BU104" s="21" t="s">
        <v>63</v>
      </c>
      <c r="BV104" s="130"/>
      <c r="BW104" s="131"/>
      <c r="BX104" s="19"/>
      <c r="BZ104" s="4"/>
      <c r="CA104" s="21" t="s">
        <v>63</v>
      </c>
      <c r="CB104" s="130"/>
      <c r="CC104" s="131"/>
      <c r="CD104" s="19"/>
      <c r="CG104" s="13"/>
      <c r="CH104" s="32">
        <v>2.81</v>
      </c>
      <c r="CI104" s="33" t="s">
        <v>67</v>
      </c>
    </row>
    <row r="105" spans="85:87" ht="17.25">
      <c r="CG105" s="1"/>
      <c r="CH105" s="34">
        <v>3.7</v>
      </c>
      <c r="CI105" s="31" t="s">
        <v>67</v>
      </c>
    </row>
    <row r="106" spans="7:87" ht="17.25">
      <c r="G106" s="14" t="s">
        <v>54</v>
      </c>
      <c r="H106" s="22">
        <f>ABS(B104-H104)</f>
        <v>0</v>
      </c>
      <c r="M106" s="14" t="s">
        <v>54</v>
      </c>
      <c r="N106" s="22">
        <f>ABS(H104-N104)</f>
        <v>0</v>
      </c>
      <c r="S106" s="14" t="s">
        <v>54</v>
      </c>
      <c r="T106" s="22">
        <f>ABS(N104-T104)</f>
        <v>0</v>
      </c>
      <c r="Y106" s="14" t="s">
        <v>54</v>
      </c>
      <c r="Z106" s="22">
        <f>ABS(T104-Z104)</f>
        <v>0</v>
      </c>
      <c r="AE106" s="14" t="s">
        <v>54</v>
      </c>
      <c r="AF106" s="22">
        <f>ABS(Z104-AF104)</f>
        <v>0</v>
      </c>
      <c r="AK106" s="14" t="s">
        <v>54</v>
      </c>
      <c r="AL106" s="22">
        <f>ABS(AF104-AL104)</f>
        <v>0</v>
      </c>
      <c r="AQ106" s="14" t="s">
        <v>54</v>
      </c>
      <c r="AR106" s="22">
        <f>ABS(AL104-AR104)</f>
        <v>0</v>
      </c>
      <c r="AW106" s="14" t="s">
        <v>54</v>
      </c>
      <c r="AX106" s="22">
        <f>ABS(AR104-AX104)</f>
        <v>0</v>
      </c>
      <c r="BC106" s="14" t="s">
        <v>54</v>
      </c>
      <c r="BD106" s="22">
        <f>ABS(AX104-BD104)</f>
        <v>0</v>
      </c>
      <c r="BI106" s="14" t="s">
        <v>54</v>
      </c>
      <c r="BJ106" s="22">
        <f>ABS(BD104-BJ104)</f>
        <v>0</v>
      </c>
      <c r="BO106" s="14" t="s">
        <v>54</v>
      </c>
      <c r="BP106" s="22">
        <f>ABS(BJ104-BP104)</f>
        <v>0</v>
      </c>
      <c r="BU106" s="14" t="s">
        <v>54</v>
      </c>
      <c r="BV106" s="22">
        <f>ABS(BP104-BV104)</f>
        <v>0</v>
      </c>
      <c r="CA106" s="14" t="s">
        <v>54</v>
      </c>
      <c r="CB106" s="22">
        <f>ABS(BV104-CB104)</f>
        <v>0</v>
      </c>
      <c r="CH106" s="32">
        <v>3.71</v>
      </c>
      <c r="CI106" s="33" t="s">
        <v>68</v>
      </c>
    </row>
    <row r="107" spans="2:87" ht="18" thickBot="1">
      <c r="B107" s="2" t="s">
        <v>69</v>
      </c>
      <c r="C107" s="2"/>
      <c r="F107" s="25"/>
      <c r="G107" s="14" t="s">
        <v>55</v>
      </c>
      <c r="H107" s="128"/>
      <c r="I107" s="129"/>
      <c r="L107" s="25"/>
      <c r="M107" s="14" t="s">
        <v>70</v>
      </c>
      <c r="N107" s="128"/>
      <c r="O107" s="129"/>
      <c r="R107" s="25"/>
      <c r="S107" s="14" t="s">
        <v>70</v>
      </c>
      <c r="T107" s="128"/>
      <c r="U107" s="129"/>
      <c r="X107" s="25"/>
      <c r="Y107" s="14" t="s">
        <v>70</v>
      </c>
      <c r="Z107" s="128"/>
      <c r="AA107" s="129"/>
      <c r="AD107" s="25"/>
      <c r="AE107" s="14" t="s">
        <v>70</v>
      </c>
      <c r="AF107" s="128"/>
      <c r="AG107" s="129"/>
      <c r="AJ107" s="25"/>
      <c r="AK107" s="14" t="s">
        <v>70</v>
      </c>
      <c r="AL107" s="128"/>
      <c r="AM107" s="129"/>
      <c r="AP107" s="25"/>
      <c r="AQ107" s="14" t="s">
        <v>70</v>
      </c>
      <c r="AR107" s="128"/>
      <c r="AS107" s="129"/>
      <c r="AV107" s="25"/>
      <c r="AW107" s="14" t="s">
        <v>70</v>
      </c>
      <c r="AX107" s="128"/>
      <c r="AY107" s="129"/>
      <c r="BB107" s="25"/>
      <c r="BC107" s="14" t="s">
        <v>70</v>
      </c>
      <c r="BD107" s="128"/>
      <c r="BE107" s="129"/>
      <c r="BH107" s="25"/>
      <c r="BI107" s="14" t="s">
        <v>70</v>
      </c>
      <c r="BJ107" s="128"/>
      <c r="BK107" s="129"/>
      <c r="BN107" s="25"/>
      <c r="BO107" s="14" t="s">
        <v>70</v>
      </c>
      <c r="BP107" s="128">
        <v>0</v>
      </c>
      <c r="BQ107" s="129"/>
      <c r="BT107" s="25"/>
      <c r="BU107" s="14" t="s">
        <v>70</v>
      </c>
      <c r="BV107" s="128"/>
      <c r="BW107" s="129"/>
      <c r="BZ107" s="25"/>
      <c r="CA107" s="14" t="s">
        <v>70</v>
      </c>
      <c r="CB107" s="128"/>
      <c r="CC107" s="129"/>
      <c r="CH107" s="35">
        <v>4.7</v>
      </c>
      <c r="CI107" s="36" t="s">
        <v>71</v>
      </c>
    </row>
    <row r="108" spans="7:80" ht="17.25">
      <c r="G108" s="14" t="s">
        <v>57</v>
      </c>
      <c r="H108" s="15">
        <f>IF(F107="出",0.8,IF(F107="他",0.5,0))</f>
        <v>0</v>
      </c>
      <c r="M108" s="14" t="s">
        <v>57</v>
      </c>
      <c r="N108" s="15">
        <f>IF(L107="出",0.8,IF(L107="他",0.5,0))</f>
        <v>0</v>
      </c>
      <c r="S108" s="14" t="s">
        <v>57</v>
      </c>
      <c r="T108" s="15">
        <f>IF(R107="出",0.8,IF(R107="他",0.5,0))</f>
        <v>0</v>
      </c>
      <c r="Y108" s="14" t="s">
        <v>57</v>
      </c>
      <c r="Z108" s="15">
        <f>IF(X107="出",0.8,IF(X107="他",0.5,0))</f>
        <v>0</v>
      </c>
      <c r="AE108" s="14" t="s">
        <v>57</v>
      </c>
      <c r="AF108" s="15">
        <f>IF(AD107="出",0.8,IF(AD107="他",0.5,0))</f>
        <v>0</v>
      </c>
      <c r="AK108" s="14" t="s">
        <v>57</v>
      </c>
      <c r="AL108" s="15">
        <f>IF(AJ107="出",0.8,IF(AJ107="他",0.5,0))</f>
        <v>0</v>
      </c>
      <c r="AQ108" s="14" t="s">
        <v>57</v>
      </c>
      <c r="AR108" s="15">
        <f>IF(AP107="出",0.8,IF(AP107="他",0.5,0))</f>
        <v>0</v>
      </c>
      <c r="AW108" s="14" t="s">
        <v>57</v>
      </c>
      <c r="AX108" s="15">
        <f>IF(AV107="出",0.8,IF(AV107="他",0.5,0))</f>
        <v>0</v>
      </c>
      <c r="BC108" s="14" t="s">
        <v>57</v>
      </c>
      <c r="BD108" s="15">
        <f>IF(BB107="出",0.8,IF(BB107="他",0.5,0))</f>
        <v>0</v>
      </c>
      <c r="BI108" s="14" t="s">
        <v>57</v>
      </c>
      <c r="BJ108" s="15">
        <f>IF(BH107="出",0.8,IF(BH107="他",0.5,0))</f>
        <v>0</v>
      </c>
      <c r="BO108" s="14" t="s">
        <v>57</v>
      </c>
      <c r="BP108" s="15">
        <f>IF(BN107="出",0.8,IF(BN107="他",0.5,0))</f>
        <v>0</v>
      </c>
      <c r="BU108" s="14" t="s">
        <v>57</v>
      </c>
      <c r="BV108" s="15">
        <f>IF(BT107="出",0.8,IF(BT107="他",0.5,0))</f>
        <v>0</v>
      </c>
      <c r="CA108" s="14" t="s">
        <v>57</v>
      </c>
      <c r="CB108" s="15">
        <f>IF(BZ107="出",0.8,IF(BZ107="他",0.5,0))</f>
        <v>0</v>
      </c>
    </row>
    <row r="109" spans="2:80" ht="17.25">
      <c r="B109" s="2"/>
      <c r="C109" s="2"/>
      <c r="D109" s="2"/>
      <c r="G109" s="14" t="s">
        <v>72</v>
      </c>
      <c r="H109" s="22">
        <f>ABS(B99-H99)</f>
        <v>0</v>
      </c>
      <c r="M109" s="14" t="s">
        <v>72</v>
      </c>
      <c r="N109" s="22">
        <f>ABS(H99-N99)</f>
        <v>0</v>
      </c>
      <c r="S109" s="14" t="s">
        <v>72</v>
      </c>
      <c r="T109" s="22">
        <f>ABS(N99-T99)</f>
        <v>0</v>
      </c>
      <c r="Y109" s="14" t="s">
        <v>72</v>
      </c>
      <c r="Z109" s="22">
        <f>ABS(T99-Z99)</f>
        <v>0</v>
      </c>
      <c r="AE109" s="14" t="s">
        <v>72</v>
      </c>
      <c r="AF109" s="22">
        <f>ABS(Z99-AF99)</f>
        <v>0</v>
      </c>
      <c r="AK109" s="14" t="s">
        <v>72</v>
      </c>
      <c r="AL109" s="22">
        <f>ABS(AF99-AL99)</f>
        <v>0</v>
      </c>
      <c r="AQ109" s="14" t="s">
        <v>72</v>
      </c>
      <c r="AR109" s="22">
        <f>ABS(AL99-AR99)</f>
        <v>0</v>
      </c>
      <c r="AW109" s="14" t="s">
        <v>72</v>
      </c>
      <c r="AX109" s="22">
        <f>ABS(AR99-AX99)</f>
        <v>0</v>
      </c>
      <c r="BC109" s="14" t="s">
        <v>72</v>
      </c>
      <c r="BD109" s="22">
        <f>ABS(AX99-BD99)</f>
        <v>0</v>
      </c>
      <c r="BI109" s="14" t="s">
        <v>72</v>
      </c>
      <c r="BJ109" s="22">
        <f>ABS(BD99-BJ99)</f>
        <v>0</v>
      </c>
      <c r="BO109" s="14" t="s">
        <v>72</v>
      </c>
      <c r="BP109" s="22">
        <f>ABS(BJ99-BP99)</f>
        <v>0</v>
      </c>
      <c r="BU109" s="14" t="s">
        <v>72</v>
      </c>
      <c r="BV109" s="22">
        <f>ABS(BP99-BV99)</f>
        <v>0</v>
      </c>
      <c r="CA109" s="14" t="s">
        <v>72</v>
      </c>
      <c r="CB109" s="22">
        <f>ABS(BV99-CB99)</f>
        <v>0</v>
      </c>
    </row>
    <row r="110" spans="2:81" ht="17.25">
      <c r="B110" s="2"/>
      <c r="C110" s="2"/>
      <c r="D110" s="2"/>
      <c r="G110" s="14" t="s">
        <v>55</v>
      </c>
      <c r="H110" s="128"/>
      <c r="I110" s="129"/>
      <c r="M110" s="14" t="s">
        <v>55</v>
      </c>
      <c r="N110" s="128"/>
      <c r="O110" s="129"/>
      <c r="S110" s="14" t="s">
        <v>55</v>
      </c>
      <c r="T110" s="128"/>
      <c r="U110" s="129"/>
      <c r="Y110" s="14" t="s">
        <v>55</v>
      </c>
      <c r="Z110" s="128"/>
      <c r="AA110" s="129"/>
      <c r="AE110" s="14" t="s">
        <v>55</v>
      </c>
      <c r="AF110" s="128"/>
      <c r="AG110" s="129"/>
      <c r="AK110" s="14" t="s">
        <v>55</v>
      </c>
      <c r="AL110" s="128"/>
      <c r="AM110" s="129"/>
      <c r="AQ110" s="14" t="s">
        <v>55</v>
      </c>
      <c r="AR110" s="128"/>
      <c r="AS110" s="129"/>
      <c r="AW110" s="14" t="s">
        <v>55</v>
      </c>
      <c r="AX110" s="128"/>
      <c r="AY110" s="129"/>
      <c r="BC110" s="14" t="s">
        <v>55</v>
      </c>
      <c r="BD110" s="128"/>
      <c r="BE110" s="129"/>
      <c r="BI110" s="14" t="s">
        <v>55</v>
      </c>
      <c r="BJ110" s="128"/>
      <c r="BK110" s="129"/>
      <c r="BO110" s="14" t="s">
        <v>55</v>
      </c>
      <c r="BP110" s="128"/>
      <c r="BQ110" s="129"/>
      <c r="BU110" s="14" t="s">
        <v>55</v>
      </c>
      <c r="BV110" s="128"/>
      <c r="BW110" s="129"/>
      <c r="CA110" s="14" t="s">
        <v>55</v>
      </c>
      <c r="CB110" s="128"/>
      <c r="CC110" s="129"/>
    </row>
    <row r="111" spans="7:80" ht="18" thickBot="1">
      <c r="G111" s="14" t="s">
        <v>73</v>
      </c>
      <c r="H111" s="15">
        <f>IF(F96="出",0.8,IF(F96="他",0.5,0))</f>
        <v>0</v>
      </c>
      <c r="M111" s="14" t="s">
        <v>73</v>
      </c>
      <c r="N111" s="15">
        <f>IF(L96="出",0.8,IF(L96="他",0.5,0))</f>
        <v>0</v>
      </c>
      <c r="S111" s="14" t="s">
        <v>73</v>
      </c>
      <c r="T111" s="15">
        <f>IF(R96="出",0.8,IF(R96="他",0.5,0))</f>
        <v>0</v>
      </c>
      <c r="Y111" s="14" t="s">
        <v>73</v>
      </c>
      <c r="Z111" s="15">
        <f>IF(X96="出",0.8,IF(X96="他",0.5,0))</f>
        <v>0</v>
      </c>
      <c r="AE111" s="14" t="s">
        <v>73</v>
      </c>
      <c r="AF111" s="15">
        <f>IF(AD96="出",0.8,IF(AD96="他",0.5,0))</f>
        <v>0</v>
      </c>
      <c r="AK111" s="14" t="s">
        <v>73</v>
      </c>
      <c r="AL111" s="15">
        <f>IF(AJ96="出",0.8,IF(AJ96="他",0.5,0))</f>
        <v>0</v>
      </c>
      <c r="AQ111" s="14" t="s">
        <v>73</v>
      </c>
      <c r="AR111" s="15">
        <f>IF(AP96="出",0.8,IF(AP96="他",0.5,0))</f>
        <v>0</v>
      </c>
      <c r="AW111" s="14" t="s">
        <v>73</v>
      </c>
      <c r="AX111" s="15">
        <f>IF(AV96="出",0.8,IF(AV96="他",0.5,0))</f>
        <v>0</v>
      </c>
      <c r="BC111" s="14" t="s">
        <v>73</v>
      </c>
      <c r="BD111" s="15">
        <f>IF(BB96="出",0.8,IF(BB96="他",0.5,0))</f>
        <v>0</v>
      </c>
      <c r="BI111" s="14" t="s">
        <v>73</v>
      </c>
      <c r="BJ111" s="15">
        <f>IF(BH96="出",0.8,IF(BH96="他",0.5,0))</f>
        <v>0</v>
      </c>
      <c r="BO111" s="14" t="s">
        <v>73</v>
      </c>
      <c r="BP111" s="15">
        <f>IF(BN96="出",0.8,IF(BN96="他",0.5,0))</f>
        <v>0</v>
      </c>
      <c r="BU111" s="14" t="s">
        <v>73</v>
      </c>
      <c r="BV111" s="15">
        <f>IF(BT96="出",0.8,IF(BT96="他",0.5,0))</f>
        <v>0</v>
      </c>
      <c r="CA111" s="14" t="s">
        <v>73</v>
      </c>
      <c r="CB111" s="15">
        <f>IF(BZ96="出",0.8,IF(BZ96="他",0.5,0))</f>
        <v>0</v>
      </c>
    </row>
    <row r="112" spans="6:80" ht="17.25" customHeight="1">
      <c r="F112" s="114" t="str">
        <f>IF(H108=0," ",(VLOOKUP(H113,$CH$3:$CI$20,2)))</f>
        <v> </v>
      </c>
      <c r="G112" s="7" t="s">
        <v>58</v>
      </c>
      <c r="H112" s="24">
        <f>IF(F96=0,IF(F107="出",0.4,IF(F107="他",0.6,0)),IF(F107="出",1,IF(F107="他",1.6,0)))</f>
        <v>0</v>
      </c>
      <c r="L112" s="114" t="str">
        <f>IF(N108=0," ",(VLOOKUP(N113,$CH$3:$CI$20,2)))</f>
        <v> </v>
      </c>
      <c r="M112" s="7" t="s">
        <v>58</v>
      </c>
      <c r="N112" s="24">
        <f>IF(L96=0,IF(L107="出",0.4,IF(L107="他",0.6,0)),IF(L107="出",1,IF(L107="他",1.6,0)))</f>
        <v>0</v>
      </c>
      <c r="R112" s="114" t="str">
        <f>IF(T108=0," ",(VLOOKUP(T113,$CH$3:$CI$20,2)))</f>
        <v> </v>
      </c>
      <c r="S112" s="7" t="s">
        <v>58</v>
      </c>
      <c r="T112" s="24">
        <f>IF(R96=0,IF(R107="出",0.4,IF(R107="他",0.6,0)),IF(R107="出",1,IF(R107="他",1.6,0)))</f>
        <v>0</v>
      </c>
      <c r="X112" s="114" t="str">
        <f>IF(Z108=0," ",(VLOOKUP(Z113,$CH$3:$CI$20,2)))</f>
        <v> </v>
      </c>
      <c r="Y112" s="7" t="s">
        <v>58</v>
      </c>
      <c r="Z112" s="24">
        <f>IF(X96=0,IF(X107="出",0.4,IF(X107="他",0.6,0)),IF(X107="出",1,IF(X107="他",1.6,0)))</f>
        <v>0</v>
      </c>
      <c r="AD112" s="114" t="str">
        <f>IF(AF108=0," ",(VLOOKUP(AF113,$CH$3:$CI$20,2)))</f>
        <v> </v>
      </c>
      <c r="AE112" s="7" t="s">
        <v>58</v>
      </c>
      <c r="AF112" s="24">
        <f>IF(AD96=0,IF(AD107="出",0.4,IF(AD107="他",0.6,0)),IF(AD107="出",1,IF(AD107="他",1.6,0)))</f>
        <v>0</v>
      </c>
      <c r="AJ112" s="114" t="str">
        <f>IF(AL108=0," ",(VLOOKUP(AL113,$CH$3:$CI$20,2)))</f>
        <v> </v>
      </c>
      <c r="AK112" s="7" t="s">
        <v>58</v>
      </c>
      <c r="AL112" s="24">
        <f>IF(AJ96=0,IF(AJ107="出",0.4,IF(AJ107="他",0.6,0)),IF(AJ107="出",1,IF(AJ107="他",1.6,0)))</f>
        <v>0</v>
      </c>
      <c r="AP112" s="114" t="str">
        <f>IF(AR108=0," ",(VLOOKUP(AR113,$CH$3:$CI$20,2)))</f>
        <v> </v>
      </c>
      <c r="AQ112" s="7" t="s">
        <v>58</v>
      </c>
      <c r="AR112" s="24">
        <f>IF(AP96=0,IF(AP107="出",0.4,IF(AP107="他",0.6,0)),IF(AP107="出",1,IF(AP107="他",1.6,0)))</f>
        <v>0</v>
      </c>
      <c r="AV112" s="114" t="str">
        <f>IF(AX108=0," ",(VLOOKUP(AX113,$CH$3:$CI$20,2)))</f>
        <v> </v>
      </c>
      <c r="AW112" s="7" t="s">
        <v>58</v>
      </c>
      <c r="AX112" s="24">
        <f>IF(AV96=0,IF(AV107="出",0.4,IF(AV107="他",0.6,0)),IF(AV107="出",1,IF(AV107="他",1.6,0)))</f>
        <v>0</v>
      </c>
      <c r="BB112" s="114" t="str">
        <f>IF(BD108=0," ",(VLOOKUP(BD113,$CH$3:$CI$20,2)))</f>
        <v> </v>
      </c>
      <c r="BC112" s="7" t="s">
        <v>58</v>
      </c>
      <c r="BD112" s="24">
        <f>IF(BB96=0,IF(BB107="出",0.4,IF(BB107="他",0.6,0)),IF(BB107="出",1,IF(BB107="他",1.6,0)))</f>
        <v>0</v>
      </c>
      <c r="BH112" s="114" t="str">
        <f>IF(BJ108=0," ",(VLOOKUP(BJ113,$CH$3:$CI$20,2)))</f>
        <v> </v>
      </c>
      <c r="BI112" s="7" t="s">
        <v>58</v>
      </c>
      <c r="BJ112" s="24">
        <f>IF(BH96=0,IF(BH107="出",0.4,IF(BH107="他",0.6,0)),IF(BH107="出",1,IF(BH107="他",1.6,0)))</f>
        <v>0</v>
      </c>
      <c r="BN112" s="114" t="str">
        <f>IF(BP108=0," ",(VLOOKUP(BP113,$CH$3:$CI$20,2)))</f>
        <v> </v>
      </c>
      <c r="BO112" s="7" t="s">
        <v>58</v>
      </c>
      <c r="BP112" s="24">
        <f>IF(BN96=0,IF(BN107="出",0.4,IF(BN107="他",0.6,0)),IF(BN107="出",1,IF(BN107="他",1.6,0)))</f>
        <v>0</v>
      </c>
      <c r="BT112" s="114" t="str">
        <f>IF(BV108=0," ",(VLOOKUP(BV113,$CH$3:$CI$20,2)))</f>
        <v> </v>
      </c>
      <c r="BU112" s="7" t="s">
        <v>58</v>
      </c>
      <c r="BV112" s="24">
        <f>IF(BT96=0,IF(BT107="出",0.4,IF(BT107="他",0.6,0)),IF(BT107="出",1,IF(BT107="他",1.6,0)))</f>
        <v>0</v>
      </c>
      <c r="BZ112" s="114" t="str">
        <f>IF(CB108=0," ",(VLOOKUP(CB113,$CH$3:$CI$20,2)))</f>
        <v> </v>
      </c>
      <c r="CA112" s="7" t="s">
        <v>58</v>
      </c>
      <c r="CB112" s="24">
        <f>IF(BZ96=0,IF(BZ107="出",0.4,IF(BZ107="他",0.6,0)),IF(BZ107="出",1,IF(BZ107="他",1.6,0)))</f>
        <v>0</v>
      </c>
    </row>
    <row r="113" spans="6:83" ht="18" customHeight="1" thickBot="1">
      <c r="F113" s="115"/>
      <c r="G113" s="10" t="s">
        <v>74</v>
      </c>
      <c r="H113" s="116">
        <f>(H106+H107)*H108+(H109+H110)*H111-H112</f>
        <v>0</v>
      </c>
      <c r="I113" s="116"/>
      <c r="J113" s="116"/>
      <c r="K113" s="123"/>
      <c r="L113" s="115"/>
      <c r="M113" s="10" t="s">
        <v>74</v>
      </c>
      <c r="N113" s="116">
        <f>(N106+N107)*N108+(N109+N110)*N111-N112</f>
        <v>0</v>
      </c>
      <c r="O113" s="116"/>
      <c r="P113" s="116"/>
      <c r="Q113" s="123"/>
      <c r="R113" s="115"/>
      <c r="S113" s="10" t="s">
        <v>74</v>
      </c>
      <c r="T113" s="116">
        <f>(T106+T107)*T108+(T109+T110)*T111-T112</f>
        <v>0</v>
      </c>
      <c r="U113" s="116"/>
      <c r="V113" s="116"/>
      <c r="W113" s="123"/>
      <c r="X113" s="115"/>
      <c r="Y113" s="10" t="s">
        <v>74</v>
      </c>
      <c r="Z113" s="116">
        <f>(Z106+Z107)*Z108+(Z109+Z110)*Z111-Z112</f>
        <v>0</v>
      </c>
      <c r="AA113" s="116"/>
      <c r="AB113" s="116"/>
      <c r="AC113" s="123"/>
      <c r="AD113" s="115"/>
      <c r="AE113" s="10" t="s">
        <v>74</v>
      </c>
      <c r="AF113" s="116">
        <f>(AF106+AF107)*AF108+(AF109+AF110)*AF111-AF112</f>
        <v>0</v>
      </c>
      <c r="AG113" s="116"/>
      <c r="AH113" s="116"/>
      <c r="AI113" s="123"/>
      <c r="AJ113" s="115"/>
      <c r="AK113" s="10" t="s">
        <v>74</v>
      </c>
      <c r="AL113" s="120">
        <f>(AL106+AL107)*AL108+(AL109+AL110)*AL111-AL112</f>
        <v>0</v>
      </c>
      <c r="AM113" s="120"/>
      <c r="AN113" s="120"/>
      <c r="AO113" s="124"/>
      <c r="AP113" s="115"/>
      <c r="AQ113" s="10" t="s">
        <v>74</v>
      </c>
      <c r="AR113" s="120">
        <f>(AR106+AR107)*AR108+(AR109+AR110)*AR111-AR112</f>
        <v>0</v>
      </c>
      <c r="AS113" s="120"/>
      <c r="AT113" s="120"/>
      <c r="AU113" s="124"/>
      <c r="AV113" s="115"/>
      <c r="AW113" s="10" t="s">
        <v>74</v>
      </c>
      <c r="AX113" s="120">
        <f>(AX106+AX107)*AX108+(AX109+AX110)*AX111-AX112</f>
        <v>0</v>
      </c>
      <c r="AY113" s="120"/>
      <c r="AZ113" s="120"/>
      <c r="BA113" s="124"/>
      <c r="BB113" s="115"/>
      <c r="BC113" s="10" t="s">
        <v>74</v>
      </c>
      <c r="BD113" s="120">
        <f>(BD106+BD107)*BD108+(BD109+BD110)*BD111-BD112</f>
        <v>0</v>
      </c>
      <c r="BE113" s="120"/>
      <c r="BF113" s="120"/>
      <c r="BG113" s="124"/>
      <c r="BH113" s="115"/>
      <c r="BI113" s="10" t="s">
        <v>74</v>
      </c>
      <c r="BJ113" s="120">
        <f>(BJ106+BJ107)*BJ108+(BJ109+BJ110)*BJ111-BJ112</f>
        <v>0</v>
      </c>
      <c r="BK113" s="120"/>
      <c r="BL113" s="120"/>
      <c r="BM113" s="124"/>
      <c r="BN113" s="115"/>
      <c r="BO113" s="10" t="s">
        <v>74</v>
      </c>
      <c r="BP113" s="120">
        <f>(BP106+BP107)*BP108+(BP109+BP110)*BP111-BP112</f>
        <v>0</v>
      </c>
      <c r="BQ113" s="120"/>
      <c r="BR113" s="120"/>
      <c r="BS113" s="124"/>
      <c r="BT113" s="115"/>
      <c r="BU113" s="10" t="s">
        <v>74</v>
      </c>
      <c r="BV113" s="120">
        <f>(BV106+BV107)*BV108+(BV109+BV110)*BV111-BV112</f>
        <v>0</v>
      </c>
      <c r="BW113" s="120"/>
      <c r="BX113" s="120"/>
      <c r="BY113" s="124"/>
      <c r="BZ113" s="115"/>
      <c r="CA113" s="10" t="s">
        <v>74</v>
      </c>
      <c r="CB113" s="120">
        <f>(CB106+CB107)*CB108+(CB109+CB110)*CB111-CB112</f>
        <v>0</v>
      </c>
      <c r="CC113" s="120"/>
      <c r="CD113" s="120"/>
      <c r="CE113" s="120"/>
    </row>
    <row r="114" ht="17.25">
      <c r="E114" s="5"/>
    </row>
    <row r="115" spans="6:78" ht="17.25">
      <c r="F115" s="23" t="s">
        <v>75</v>
      </c>
      <c r="L115" s="23" t="s">
        <v>76</v>
      </c>
      <c r="R115" s="23" t="s">
        <v>77</v>
      </c>
      <c r="X115" s="23" t="s">
        <v>78</v>
      </c>
      <c r="AD115" s="23" t="s">
        <v>79</v>
      </c>
      <c r="AJ115" s="23" t="s">
        <v>80</v>
      </c>
      <c r="AP115" s="23" t="s">
        <v>81</v>
      </c>
      <c r="AV115" s="23" t="s">
        <v>82</v>
      </c>
      <c r="BB115" s="23" t="s">
        <v>83</v>
      </c>
      <c r="BH115" s="23" t="s">
        <v>84</v>
      </c>
      <c r="BN115" s="23" t="s">
        <v>85</v>
      </c>
      <c r="BT115" s="23" t="s">
        <v>86</v>
      </c>
      <c r="BZ115" s="23" t="s">
        <v>87</v>
      </c>
    </row>
    <row r="117" spans="35:43" ht="18" thickBot="1">
      <c r="AI117" s="39"/>
      <c r="AJ117" s="40" t="s">
        <v>88</v>
      </c>
      <c r="AK117" s="41">
        <v>4</v>
      </c>
      <c r="AL117" s="37"/>
      <c r="AM117" s="37"/>
      <c r="AN117" s="37"/>
      <c r="AO117" s="37"/>
      <c r="AP117" s="41" t="s">
        <v>89</v>
      </c>
      <c r="AQ117" s="38"/>
    </row>
    <row r="118" spans="7:105" ht="21" customHeight="1" thickBot="1">
      <c r="G118" s="3"/>
      <c r="M118" s="3"/>
      <c r="S118" s="3"/>
      <c r="Y118" s="3"/>
      <c r="AE118" s="3"/>
      <c r="AK118" s="3"/>
      <c r="AQ118" s="3"/>
      <c r="AW118" s="3"/>
      <c r="BC118" s="3"/>
      <c r="BI118" s="3"/>
      <c r="BO118" s="3"/>
      <c r="BU118" s="3"/>
      <c r="CA118" s="3"/>
      <c r="CF118" s="3"/>
      <c r="CH118" s="26" t="s">
        <v>49</v>
      </c>
      <c r="CI118" s="27" t="s">
        <v>50</v>
      </c>
      <c r="CL118" s="3"/>
      <c r="CO118" s="3"/>
      <c r="CR118" s="3"/>
      <c r="CY118" s="8"/>
      <c r="DA118" s="3"/>
    </row>
    <row r="119" spans="6:87" ht="17.25" customHeight="1">
      <c r="F119" s="114" t="str">
        <f>IF(H122=0," ",VLOOKUP(H119,$CH$3:$CI$20,2))</f>
        <v> </v>
      </c>
      <c r="G119" s="10" t="s">
        <v>51</v>
      </c>
      <c r="H119" s="120">
        <f>(H120+H121)*H122-H123</f>
        <v>0</v>
      </c>
      <c r="I119" s="120"/>
      <c r="J119" s="120"/>
      <c r="K119" s="124"/>
      <c r="L119" s="114" t="str">
        <f>IF(N122=0," ",VLOOKUP(N119,$CH$3:$CI$20,2))</f>
        <v> </v>
      </c>
      <c r="M119" s="10" t="s">
        <v>52</v>
      </c>
      <c r="N119" s="120">
        <f>(N120+N121)*N122-N123</f>
        <v>0</v>
      </c>
      <c r="O119" s="120"/>
      <c r="P119" s="120"/>
      <c r="Q119" s="124"/>
      <c r="R119" s="114" t="str">
        <f>IF(T122=0," ",VLOOKUP(T119,$CH$3:$CI$20,2))</f>
        <v> </v>
      </c>
      <c r="S119" s="10" t="s">
        <v>51</v>
      </c>
      <c r="T119" s="120">
        <f>(T120+T121)*T122-T123</f>
        <v>0</v>
      </c>
      <c r="U119" s="120"/>
      <c r="V119" s="120"/>
      <c r="W119" s="124"/>
      <c r="X119" s="114" t="str">
        <f>IF(Z122=0," ",VLOOKUP(Z119,$CH$3:$CI$20,2))</f>
        <v> </v>
      </c>
      <c r="Y119" s="10" t="s">
        <v>52</v>
      </c>
      <c r="Z119" s="120">
        <f>(Z120+Z121)*Z122-Z123</f>
        <v>0</v>
      </c>
      <c r="AA119" s="120"/>
      <c r="AB119" s="120"/>
      <c r="AC119" s="124"/>
      <c r="AD119" s="114" t="str">
        <f>IF(AF122=0," ",VLOOKUP(AF119,$CH$3:$CI$20,2))</f>
        <v> </v>
      </c>
      <c r="AE119" s="10" t="s">
        <v>51</v>
      </c>
      <c r="AF119" s="120">
        <f>(AF120+AF121)*AF122-AF123</f>
        <v>0</v>
      </c>
      <c r="AG119" s="120"/>
      <c r="AH119" s="120"/>
      <c r="AI119" s="124"/>
      <c r="AJ119" s="114" t="str">
        <f>IF(AL122=0," ",VLOOKUP(AL119,$CH$3:$CI$20,2))</f>
        <v> </v>
      </c>
      <c r="AK119" s="10" t="s">
        <v>52</v>
      </c>
      <c r="AL119" s="120">
        <f>(AL120+AL121)*AL122-AL123</f>
        <v>0</v>
      </c>
      <c r="AM119" s="120"/>
      <c r="AN119" s="120"/>
      <c r="AO119" s="124"/>
      <c r="AP119" s="114" t="str">
        <f>IF(AR122=0," ",VLOOKUP(AR119,$CH$3:$CI$20,2))</f>
        <v> </v>
      </c>
      <c r="AQ119" s="10" t="s">
        <v>51</v>
      </c>
      <c r="AR119" s="120">
        <f>(AR120+AR121)*AR122-AR123</f>
        <v>0</v>
      </c>
      <c r="AS119" s="120"/>
      <c r="AT119" s="120"/>
      <c r="AU119" s="124"/>
      <c r="AV119" s="114" t="str">
        <f>IF(AX122=0," ",VLOOKUP(AX119,$CH$3:$CI$20,2))</f>
        <v> </v>
      </c>
      <c r="AW119" s="10" t="s">
        <v>52</v>
      </c>
      <c r="AX119" s="120">
        <f>(AX120+AX121)*AX122-AX123</f>
        <v>0</v>
      </c>
      <c r="AY119" s="120"/>
      <c r="AZ119" s="120"/>
      <c r="BA119" s="124"/>
      <c r="BB119" s="114" t="str">
        <f>IF(BD122=0," ",VLOOKUP(BD119,$CH$3:$CI$20,2))</f>
        <v> </v>
      </c>
      <c r="BC119" s="10" t="s">
        <v>52</v>
      </c>
      <c r="BD119" s="120">
        <f>(BD120+BD121)*BD122-BD123</f>
        <v>0</v>
      </c>
      <c r="BE119" s="120"/>
      <c r="BF119" s="120"/>
      <c r="BG119" s="124"/>
      <c r="BH119" s="114" t="str">
        <f>IF(BJ122=0," ",VLOOKUP(BJ119,$CH$3:$CI$20,2))</f>
        <v> </v>
      </c>
      <c r="BI119" s="10" t="s">
        <v>52</v>
      </c>
      <c r="BJ119" s="120">
        <f>(BJ120+BJ121)*BJ122-BJ123</f>
        <v>0</v>
      </c>
      <c r="BK119" s="120"/>
      <c r="BL119" s="120"/>
      <c r="BM119" s="124"/>
      <c r="BN119" s="114" t="str">
        <f>IF(BP122=0," ",VLOOKUP(BP119,$CH$3:$CI$20,2))</f>
        <v> </v>
      </c>
      <c r="BO119" s="10" t="s">
        <v>52</v>
      </c>
      <c r="BP119" s="120">
        <f>(BP120+BP121)*BP122-BP123</f>
        <v>0</v>
      </c>
      <c r="BQ119" s="120"/>
      <c r="BR119" s="120"/>
      <c r="BS119" s="124"/>
      <c r="BT119" s="114" t="str">
        <f>IF(BV122=0," ",VLOOKUP(BV119,$CH$3:$CI$20,2))</f>
        <v> </v>
      </c>
      <c r="BU119" s="10" t="s">
        <v>52</v>
      </c>
      <c r="BV119" s="120">
        <f>(BV120+BV121)*BV122-BV123</f>
        <v>0</v>
      </c>
      <c r="BW119" s="120"/>
      <c r="BX119" s="120"/>
      <c r="BY119" s="124"/>
      <c r="BZ119" s="114" t="str">
        <f>IF(CB122=0," ",VLOOKUP(CB119,$CH$3:$CI$20,2))</f>
        <v> </v>
      </c>
      <c r="CA119" s="10" t="s">
        <v>52</v>
      </c>
      <c r="CB119" s="120">
        <f>(CB120+CB121)*CB122-CB123</f>
        <v>0</v>
      </c>
      <c r="CC119" s="120"/>
      <c r="CD119" s="120"/>
      <c r="CE119" s="120"/>
      <c r="CG119" s="12"/>
      <c r="CH119" s="28">
        <v>-10</v>
      </c>
      <c r="CI119" s="29" t="s">
        <v>53</v>
      </c>
    </row>
    <row r="120" spans="6:87" ht="18" customHeight="1" thickBot="1">
      <c r="F120" s="115"/>
      <c r="G120" s="14" t="s">
        <v>54</v>
      </c>
      <c r="H120" s="122">
        <f>ABS(B128-H128)</f>
        <v>0</v>
      </c>
      <c r="I120" s="122"/>
      <c r="J120" s="18"/>
      <c r="L120" s="115"/>
      <c r="M120" s="14" t="s">
        <v>54</v>
      </c>
      <c r="N120" s="122">
        <f>ABS(H128-N128)</f>
        <v>0</v>
      </c>
      <c r="O120" s="122"/>
      <c r="P120" s="18"/>
      <c r="R120" s="115"/>
      <c r="S120" s="14" t="s">
        <v>54</v>
      </c>
      <c r="T120" s="122">
        <f>ABS(N128-T128)</f>
        <v>0</v>
      </c>
      <c r="U120" s="122"/>
      <c r="V120" s="18"/>
      <c r="X120" s="115"/>
      <c r="Y120" s="14" t="s">
        <v>54</v>
      </c>
      <c r="Z120" s="122">
        <f>ABS(T128-Z128)</f>
        <v>0</v>
      </c>
      <c r="AA120" s="122"/>
      <c r="AB120" s="18"/>
      <c r="AD120" s="115"/>
      <c r="AE120" s="14" t="s">
        <v>54</v>
      </c>
      <c r="AF120" s="122">
        <f>ABS(Z128-AF128)</f>
        <v>0</v>
      </c>
      <c r="AG120" s="122"/>
      <c r="AH120" s="18"/>
      <c r="AJ120" s="115"/>
      <c r="AK120" s="14" t="s">
        <v>54</v>
      </c>
      <c r="AL120" s="122">
        <f>ABS(AF128-AL128)</f>
        <v>0</v>
      </c>
      <c r="AM120" s="122"/>
      <c r="AN120" s="18"/>
      <c r="AP120" s="115"/>
      <c r="AQ120" s="14" t="s">
        <v>54</v>
      </c>
      <c r="AR120" s="122">
        <f>ABS(AL128-AR128)</f>
        <v>0</v>
      </c>
      <c r="AS120" s="122"/>
      <c r="AT120" s="18"/>
      <c r="AV120" s="115"/>
      <c r="AW120" s="14" t="s">
        <v>54</v>
      </c>
      <c r="AX120" s="122">
        <f>ABS(AR128-AX128)</f>
        <v>0</v>
      </c>
      <c r="AY120" s="122"/>
      <c r="AZ120" s="18"/>
      <c r="BB120" s="115"/>
      <c r="BC120" s="14" t="s">
        <v>54</v>
      </c>
      <c r="BD120" s="122">
        <f>ABS(AX128-BD128)</f>
        <v>0</v>
      </c>
      <c r="BE120" s="122"/>
      <c r="BF120" s="18"/>
      <c r="BH120" s="115"/>
      <c r="BI120" s="14" t="s">
        <v>54</v>
      </c>
      <c r="BJ120" s="122">
        <f>ABS(BD128-BJ128)</f>
        <v>0</v>
      </c>
      <c r="BK120" s="122"/>
      <c r="BL120" s="18"/>
      <c r="BN120" s="115"/>
      <c r="BO120" s="14" t="s">
        <v>54</v>
      </c>
      <c r="BP120" s="122">
        <f>ABS(BJ128-BP128)</f>
        <v>0</v>
      </c>
      <c r="BQ120" s="122"/>
      <c r="BR120" s="18"/>
      <c r="BT120" s="115"/>
      <c r="BU120" s="14" t="s">
        <v>54</v>
      </c>
      <c r="BV120" s="122">
        <f>ABS(BP128-BV128)</f>
        <v>0</v>
      </c>
      <c r="BW120" s="122"/>
      <c r="BX120" s="18"/>
      <c r="BZ120" s="115"/>
      <c r="CA120" s="14" t="s">
        <v>54</v>
      </c>
      <c r="CB120" s="122">
        <f>ABS(BV128-CB128)</f>
        <v>0</v>
      </c>
      <c r="CC120" s="122"/>
      <c r="CD120" s="18"/>
      <c r="CG120" s="1"/>
      <c r="CH120" s="30">
        <v>0</v>
      </c>
      <c r="CI120" s="31" t="s">
        <v>53</v>
      </c>
    </row>
    <row r="121" spans="6:87" ht="17.25">
      <c r="F121" s="1"/>
      <c r="G121" s="14" t="s">
        <v>55</v>
      </c>
      <c r="H121" s="134"/>
      <c r="I121" s="135"/>
      <c r="J121" s="18"/>
      <c r="M121" s="14" t="s">
        <v>55</v>
      </c>
      <c r="N121" s="128"/>
      <c r="O121" s="129"/>
      <c r="S121" s="14" t="s">
        <v>55</v>
      </c>
      <c r="T121" s="128"/>
      <c r="U121" s="129"/>
      <c r="Y121" s="14" t="s">
        <v>55</v>
      </c>
      <c r="Z121" s="128"/>
      <c r="AA121" s="129"/>
      <c r="AE121" s="14" t="s">
        <v>55</v>
      </c>
      <c r="AF121" s="128"/>
      <c r="AG121" s="129"/>
      <c r="AK121" s="14" t="s">
        <v>55</v>
      </c>
      <c r="AL121" s="128"/>
      <c r="AM121" s="129"/>
      <c r="AQ121" s="14" t="s">
        <v>55</v>
      </c>
      <c r="AR121" s="128"/>
      <c r="AS121" s="129"/>
      <c r="AW121" s="14" t="s">
        <v>55</v>
      </c>
      <c r="AX121" s="128"/>
      <c r="AY121" s="129"/>
      <c r="BC121" s="14" t="s">
        <v>55</v>
      </c>
      <c r="BD121" s="128"/>
      <c r="BE121" s="129"/>
      <c r="BI121" s="14" t="s">
        <v>55</v>
      </c>
      <c r="BJ121" s="128"/>
      <c r="BK121" s="129"/>
      <c r="BO121" s="14" t="s">
        <v>55</v>
      </c>
      <c r="BP121" s="128"/>
      <c r="BQ121" s="129"/>
      <c r="BU121" s="14" t="s">
        <v>55</v>
      </c>
      <c r="BV121" s="128"/>
      <c r="BW121" s="129"/>
      <c r="CA121" s="14" t="s">
        <v>55</v>
      </c>
      <c r="CB121" s="128"/>
      <c r="CC121" s="129"/>
      <c r="CG121" s="13"/>
      <c r="CH121" s="32">
        <v>0.01</v>
      </c>
      <c r="CI121" s="33" t="s">
        <v>56</v>
      </c>
    </row>
    <row r="122" spans="7:87" ht="17.25">
      <c r="G122" s="14" t="s">
        <v>57</v>
      </c>
      <c r="H122" s="15">
        <f>IF(F125="出",0.8,IF(F125="他",0.5,0))</f>
        <v>0</v>
      </c>
      <c r="M122" s="14" t="s">
        <v>57</v>
      </c>
      <c r="N122" s="15">
        <f>IF(L125="出",0.8,IF(L125="他",0.5,0))</f>
        <v>0</v>
      </c>
      <c r="S122" s="14" t="s">
        <v>57</v>
      </c>
      <c r="T122" s="15">
        <f>IF(R125="出",0.8,IF(R125="他",0.5,0))</f>
        <v>0</v>
      </c>
      <c r="Y122" s="14" t="s">
        <v>57</v>
      </c>
      <c r="Z122" s="15">
        <f>IF(X125="出",0.8,IF(X125="他",0.5,0))</f>
        <v>0</v>
      </c>
      <c r="AE122" s="14" t="s">
        <v>57</v>
      </c>
      <c r="AF122" s="15">
        <f>IF(AD125="出",0.8,IF(AD125="他",0.5,0))</f>
        <v>0</v>
      </c>
      <c r="AK122" s="14" t="s">
        <v>57</v>
      </c>
      <c r="AL122" s="15">
        <f>IF(AJ125="出",0.8,IF(AJ125="他",0.5,0))</f>
        <v>0</v>
      </c>
      <c r="AQ122" s="14" t="s">
        <v>57</v>
      </c>
      <c r="AR122" s="15">
        <f>IF(AP125="出",0.8,IF(AP125="他",0.5,0))</f>
        <v>0</v>
      </c>
      <c r="AW122" s="14" t="s">
        <v>57</v>
      </c>
      <c r="AX122" s="15">
        <f>IF(AV125="出",0.8,IF(AV125="他",0.5,0))</f>
        <v>0</v>
      </c>
      <c r="BC122" s="14" t="s">
        <v>57</v>
      </c>
      <c r="BD122" s="15">
        <f>IF(BB125="出",0.8,IF(BB125="他",0.5,0))</f>
        <v>0</v>
      </c>
      <c r="BI122" s="14" t="s">
        <v>57</v>
      </c>
      <c r="BJ122" s="15">
        <f>IF(BH125="出",0.8,IF(BH125="他",0.5,0))</f>
        <v>0</v>
      </c>
      <c r="BO122" s="14" t="s">
        <v>57</v>
      </c>
      <c r="BP122" s="15">
        <f>IF(BN125="出",0.8,IF(BN125="他",0.5,0))</f>
        <v>0</v>
      </c>
      <c r="BU122" s="14" t="s">
        <v>57</v>
      </c>
      <c r="BV122" s="15">
        <f>IF(BT125="出",0.8,IF(BT125="他",0.5,0))</f>
        <v>0</v>
      </c>
      <c r="CA122" s="14" t="s">
        <v>57</v>
      </c>
      <c r="CB122" s="15">
        <f>IF(BZ125="出",0.8,IF(BZ125="他",0.5,0))</f>
        <v>0</v>
      </c>
      <c r="CG122" s="13"/>
      <c r="CH122" s="34">
        <v>0.65</v>
      </c>
      <c r="CI122" s="31" t="s">
        <v>56</v>
      </c>
    </row>
    <row r="123" spans="7:87" ht="17.25">
      <c r="G123" s="14" t="s">
        <v>58</v>
      </c>
      <c r="H123" s="15">
        <f>IF(F125="出",0.4,IF(F125="他",0.6,0))</f>
        <v>0</v>
      </c>
      <c r="M123" s="14" t="s">
        <v>58</v>
      </c>
      <c r="N123" s="15">
        <f>IF(L125="出",0.4,IF(L125="他",0.6,0))</f>
        <v>0</v>
      </c>
      <c r="S123" s="14" t="s">
        <v>58</v>
      </c>
      <c r="T123" s="15">
        <f>IF(R125="出",0.4,IF(R125="他",0.6,0))</f>
        <v>0</v>
      </c>
      <c r="Y123" s="14" t="s">
        <v>58</v>
      </c>
      <c r="Z123" s="15">
        <f>IF(X125="出",0.4,IF(X125="他",0.6,0))</f>
        <v>0</v>
      </c>
      <c r="AE123" s="14" t="s">
        <v>58</v>
      </c>
      <c r="AF123" s="15">
        <f>IF(AD125="出",0.4,IF(AD125="他",0.6,0))</f>
        <v>0</v>
      </c>
      <c r="AK123" s="14" t="s">
        <v>58</v>
      </c>
      <c r="AL123" s="15">
        <f>IF(AJ125="出",0.4,IF(AJ125="他",0.6,0))</f>
        <v>0</v>
      </c>
      <c r="AQ123" s="14" t="s">
        <v>58</v>
      </c>
      <c r="AR123" s="15">
        <f>IF(AP125="出",0.4,IF(AP125="他",0.6,0))</f>
        <v>0</v>
      </c>
      <c r="AW123" s="14" t="s">
        <v>58</v>
      </c>
      <c r="AX123" s="15">
        <f>IF(AV125="出",0.4,IF(AV125="他",0.6,0))</f>
        <v>0</v>
      </c>
      <c r="BC123" s="14" t="s">
        <v>58</v>
      </c>
      <c r="BD123" s="15">
        <f>IF(BB125="出",0.4,IF(BB125="他",0.6,0))</f>
        <v>0</v>
      </c>
      <c r="BI123" s="14" t="s">
        <v>58</v>
      </c>
      <c r="BJ123" s="15">
        <f>IF(BH125="出",0.4,IF(BH125="他",0.6,0))</f>
        <v>0</v>
      </c>
      <c r="BO123" s="14" t="s">
        <v>58</v>
      </c>
      <c r="BP123" s="15">
        <f>IF(BN125="出",0.4,IF(BN125="他",0.6,0))</f>
        <v>0</v>
      </c>
      <c r="BU123" s="14" t="s">
        <v>58</v>
      </c>
      <c r="BV123" s="15">
        <f>IF(BT125="出",0.4,IF(BT125="他",0.6,0))</f>
        <v>0</v>
      </c>
      <c r="CA123" s="14" t="s">
        <v>58</v>
      </c>
      <c r="CB123" s="15">
        <f>IF(BZ125="出",0.4,IF(BZ125="他",0.6,0))</f>
        <v>0</v>
      </c>
      <c r="CG123" s="13"/>
      <c r="CH123" s="32">
        <v>0.651</v>
      </c>
      <c r="CI123" s="33" t="s">
        <v>59</v>
      </c>
    </row>
    <row r="124" spans="7:87" ht="17.25">
      <c r="G124" s="7"/>
      <c r="H124" s="15"/>
      <c r="M124" s="7"/>
      <c r="N124" s="15"/>
      <c r="S124" s="7"/>
      <c r="T124" s="15"/>
      <c r="Y124" s="7"/>
      <c r="Z124" s="15"/>
      <c r="AE124" s="7"/>
      <c r="AF124" s="15"/>
      <c r="AK124" s="7"/>
      <c r="AL124" s="15"/>
      <c r="AQ124" s="7"/>
      <c r="AR124" s="15"/>
      <c r="AW124" s="7"/>
      <c r="AX124" s="15"/>
      <c r="BC124" s="7"/>
      <c r="BD124" s="15"/>
      <c r="BI124" s="7"/>
      <c r="BJ124" s="15"/>
      <c r="BO124" s="7"/>
      <c r="BP124" s="15"/>
      <c r="BU124" s="7"/>
      <c r="BV124" s="15"/>
      <c r="CA124" s="7"/>
      <c r="CB124" s="15"/>
      <c r="CG124" s="13"/>
      <c r="CH124" s="30">
        <v>1</v>
      </c>
      <c r="CI124" s="31" t="s">
        <v>59</v>
      </c>
    </row>
    <row r="125" spans="2:87" ht="17.25">
      <c r="B125" s="2" t="s">
        <v>60</v>
      </c>
      <c r="F125" s="25"/>
      <c r="G125" s="7"/>
      <c r="H125" s="15"/>
      <c r="L125" s="25"/>
      <c r="M125" s="7"/>
      <c r="N125" s="15"/>
      <c r="R125" s="25"/>
      <c r="S125" s="7"/>
      <c r="T125" s="15"/>
      <c r="X125" s="25"/>
      <c r="Y125" s="7"/>
      <c r="Z125" s="15"/>
      <c r="AD125" s="25"/>
      <c r="AE125" s="7"/>
      <c r="AF125" s="15"/>
      <c r="AJ125" s="25"/>
      <c r="AK125" s="7"/>
      <c r="AL125" s="15"/>
      <c r="AP125" s="25"/>
      <c r="AQ125" s="7"/>
      <c r="AR125" s="15"/>
      <c r="AV125" s="25"/>
      <c r="AW125" s="7"/>
      <c r="AX125" s="15"/>
      <c r="BB125" s="25"/>
      <c r="BC125" s="7"/>
      <c r="BD125" s="15"/>
      <c r="BH125" s="25"/>
      <c r="BI125" s="7"/>
      <c r="BJ125" s="15"/>
      <c r="BN125" s="25"/>
      <c r="BO125" s="7"/>
      <c r="BP125" s="15"/>
      <c r="BT125" s="25"/>
      <c r="BU125" s="7"/>
      <c r="BV125" s="15"/>
      <c r="BZ125" s="25"/>
      <c r="CA125" s="7"/>
      <c r="CB125" s="15"/>
      <c r="CG125" s="13"/>
      <c r="CH125" s="32">
        <v>1.01</v>
      </c>
      <c r="CI125" s="33" t="s">
        <v>61</v>
      </c>
    </row>
    <row r="126" spans="3:87" ht="17.25">
      <c r="C126" s="2"/>
      <c r="G126" s="7"/>
      <c r="H126" s="16"/>
      <c r="M126" s="7"/>
      <c r="N126" s="9"/>
      <c r="S126" s="7"/>
      <c r="T126" s="16"/>
      <c r="Y126" s="7"/>
      <c r="Z126" s="9"/>
      <c r="AE126" s="7"/>
      <c r="AF126" s="16"/>
      <c r="AK126" s="7"/>
      <c r="AL126" s="9"/>
      <c r="AQ126" s="7"/>
      <c r="AR126" s="16"/>
      <c r="AW126" s="7"/>
      <c r="AX126" s="9"/>
      <c r="BC126" s="7"/>
      <c r="BD126" s="9"/>
      <c r="BI126" s="7"/>
      <c r="BJ126" s="9"/>
      <c r="BO126" s="7"/>
      <c r="BP126" s="9"/>
      <c r="BU126" s="7"/>
      <c r="BV126" s="9"/>
      <c r="CA126" s="7"/>
      <c r="CB126" s="9"/>
      <c r="CG126" s="13"/>
      <c r="CH126" s="34">
        <v>1.4</v>
      </c>
      <c r="CI126" s="31" t="s">
        <v>61</v>
      </c>
    </row>
    <row r="127" spans="2:87" ht="17.25">
      <c r="B127" s="2"/>
      <c r="C127" s="2"/>
      <c r="D127" s="2"/>
      <c r="G127" s="7"/>
      <c r="H127" s="9"/>
      <c r="M127" s="7"/>
      <c r="N127" s="9"/>
      <c r="S127" s="7"/>
      <c r="T127" s="9"/>
      <c r="Y127" s="7"/>
      <c r="Z127" s="9"/>
      <c r="AE127" s="7"/>
      <c r="AF127" s="9"/>
      <c r="AK127" s="7"/>
      <c r="AL127" s="9"/>
      <c r="AQ127" s="7"/>
      <c r="AR127" s="9"/>
      <c r="AW127" s="7"/>
      <c r="AX127" s="9"/>
      <c r="BC127" s="7"/>
      <c r="BD127" s="9"/>
      <c r="BI127" s="7"/>
      <c r="BJ127" s="9"/>
      <c r="BO127" s="7"/>
      <c r="BP127" s="9"/>
      <c r="BU127" s="7"/>
      <c r="BV127" s="9"/>
      <c r="CA127" s="7"/>
      <c r="CB127" s="9"/>
      <c r="CG127" s="13"/>
      <c r="CH127" s="32">
        <v>1.41</v>
      </c>
      <c r="CI127" s="33" t="s">
        <v>62</v>
      </c>
    </row>
    <row r="128" spans="2:87" ht="17.25">
      <c r="B128" s="2"/>
      <c r="C128" s="2"/>
      <c r="D128" s="4"/>
      <c r="G128" s="21" t="s">
        <v>63</v>
      </c>
      <c r="H128" s="132"/>
      <c r="I128" s="133"/>
      <c r="J128" s="20"/>
      <c r="M128" s="21" t="s">
        <v>63</v>
      </c>
      <c r="N128" s="130"/>
      <c r="O128" s="131"/>
      <c r="P128" s="19"/>
      <c r="S128" s="21" t="s">
        <v>63</v>
      </c>
      <c r="T128" s="132"/>
      <c r="U128" s="133"/>
      <c r="V128" s="20"/>
      <c r="Y128" s="21" t="s">
        <v>63</v>
      </c>
      <c r="Z128" s="130"/>
      <c r="AA128" s="131"/>
      <c r="AB128" s="19"/>
      <c r="AE128" s="21" t="s">
        <v>63</v>
      </c>
      <c r="AF128" s="132"/>
      <c r="AG128" s="133"/>
      <c r="AH128" s="20"/>
      <c r="AK128" s="21" t="s">
        <v>63</v>
      </c>
      <c r="AL128" s="130"/>
      <c r="AM128" s="131"/>
      <c r="AN128" s="19"/>
      <c r="AQ128" s="21" t="s">
        <v>63</v>
      </c>
      <c r="AR128" s="132"/>
      <c r="AS128" s="133"/>
      <c r="AT128" s="20"/>
      <c r="AW128" s="21" t="s">
        <v>63</v>
      </c>
      <c r="AX128" s="130"/>
      <c r="AY128" s="131"/>
      <c r="AZ128" s="19"/>
      <c r="BC128" s="21" t="s">
        <v>63</v>
      </c>
      <c r="BD128" s="130"/>
      <c r="BE128" s="131"/>
      <c r="BF128" s="19"/>
      <c r="BI128" s="21" t="s">
        <v>63</v>
      </c>
      <c r="BJ128" s="130"/>
      <c r="BK128" s="131"/>
      <c r="BL128" s="19"/>
      <c r="BO128" s="21" t="s">
        <v>63</v>
      </c>
      <c r="BP128" s="130"/>
      <c r="BQ128" s="131"/>
      <c r="BR128" s="19"/>
      <c r="BU128" s="21" t="s">
        <v>63</v>
      </c>
      <c r="BV128" s="130"/>
      <c r="BW128" s="131"/>
      <c r="BX128" s="19"/>
      <c r="CA128" s="21" t="s">
        <v>63</v>
      </c>
      <c r="CB128" s="130"/>
      <c r="CC128" s="131"/>
      <c r="CD128" s="19"/>
      <c r="CG128" s="13"/>
      <c r="CH128" s="34">
        <v>1.6</v>
      </c>
      <c r="CI128" s="31" t="s">
        <v>64</v>
      </c>
    </row>
    <row r="129" spans="85:87" ht="18" thickBot="1">
      <c r="CG129" s="13"/>
      <c r="CH129" s="32">
        <v>1.61</v>
      </c>
      <c r="CI129" s="33" t="s">
        <v>65</v>
      </c>
    </row>
    <row r="130" spans="6:87" ht="18" thickBot="1">
      <c r="F130" s="11" t="str">
        <f>F119</f>
        <v> </v>
      </c>
      <c r="G130" s="10" t="s">
        <v>52</v>
      </c>
      <c r="H130" s="120">
        <f>H119</f>
        <v>0</v>
      </c>
      <c r="I130" s="120"/>
      <c r="J130" s="120"/>
      <c r="K130" s="124"/>
      <c r="L130" s="11" t="str">
        <f>L119</f>
        <v> </v>
      </c>
      <c r="M130" s="10" t="s">
        <v>52</v>
      </c>
      <c r="N130" s="116">
        <f>N119</f>
        <v>0</v>
      </c>
      <c r="O130" s="116"/>
      <c r="P130" s="116"/>
      <c r="Q130" s="123"/>
      <c r="R130" s="11" t="str">
        <f>R119</f>
        <v> </v>
      </c>
      <c r="S130" s="10" t="s">
        <v>52</v>
      </c>
      <c r="T130" s="120">
        <f>T119</f>
        <v>0</v>
      </c>
      <c r="U130" s="120"/>
      <c r="V130" s="120"/>
      <c r="W130" s="124"/>
      <c r="X130" s="11" t="str">
        <f>X119</f>
        <v> </v>
      </c>
      <c r="Y130" s="10" t="s">
        <v>52</v>
      </c>
      <c r="Z130" s="116">
        <f>Z119</f>
        <v>0</v>
      </c>
      <c r="AA130" s="116"/>
      <c r="AB130" s="116"/>
      <c r="AC130" s="123"/>
      <c r="AD130" s="11" t="str">
        <f>AD119</f>
        <v> </v>
      </c>
      <c r="AE130" s="10" t="s">
        <v>52</v>
      </c>
      <c r="AF130" s="120">
        <f>AF119</f>
        <v>0</v>
      </c>
      <c r="AG130" s="120"/>
      <c r="AH130" s="120"/>
      <c r="AI130" s="124"/>
      <c r="AJ130" s="11" t="str">
        <f>AJ119</f>
        <v> </v>
      </c>
      <c r="AK130" s="10" t="s">
        <v>52</v>
      </c>
      <c r="AL130" s="116">
        <f>AL119</f>
        <v>0</v>
      </c>
      <c r="AM130" s="116"/>
      <c r="AN130" s="116"/>
      <c r="AO130" s="123"/>
      <c r="AP130" s="11" t="str">
        <f>AP119</f>
        <v> </v>
      </c>
      <c r="AQ130" s="10" t="s">
        <v>52</v>
      </c>
      <c r="AR130" s="120">
        <f>AR119</f>
        <v>0</v>
      </c>
      <c r="AS130" s="120"/>
      <c r="AT130" s="120"/>
      <c r="AU130" s="124"/>
      <c r="AV130" s="11" t="str">
        <f>AV119</f>
        <v> </v>
      </c>
      <c r="AW130" s="10" t="s">
        <v>52</v>
      </c>
      <c r="AX130" s="120">
        <f>AX119</f>
        <v>0</v>
      </c>
      <c r="AY130" s="120"/>
      <c r="AZ130" s="120"/>
      <c r="BA130" s="124"/>
      <c r="BB130" s="11" t="str">
        <f>BB119</f>
        <v> </v>
      </c>
      <c r="BC130" s="10" t="s">
        <v>52</v>
      </c>
      <c r="BD130" s="120">
        <f>BD119</f>
        <v>0</v>
      </c>
      <c r="BE130" s="120"/>
      <c r="BF130" s="120"/>
      <c r="BG130" s="124"/>
      <c r="BH130" s="11" t="str">
        <f>BH119</f>
        <v> </v>
      </c>
      <c r="BI130" s="10" t="s">
        <v>52</v>
      </c>
      <c r="BJ130" s="120">
        <f>BJ119</f>
        <v>0</v>
      </c>
      <c r="BK130" s="120"/>
      <c r="BL130" s="120"/>
      <c r="BM130" s="124"/>
      <c r="BN130" s="11" t="str">
        <f>BN119</f>
        <v> </v>
      </c>
      <c r="BO130" s="10" t="s">
        <v>52</v>
      </c>
      <c r="BP130" s="120">
        <f>BP119</f>
        <v>0</v>
      </c>
      <c r="BQ130" s="120"/>
      <c r="BR130" s="120"/>
      <c r="BS130" s="124"/>
      <c r="BT130" s="11" t="str">
        <f>BT119</f>
        <v> </v>
      </c>
      <c r="BU130" s="10" t="s">
        <v>52</v>
      </c>
      <c r="BV130" s="120">
        <f>BV119</f>
        <v>0</v>
      </c>
      <c r="BW130" s="120"/>
      <c r="BX130" s="120"/>
      <c r="BY130" s="124"/>
      <c r="BZ130" s="11" t="str">
        <f>BZ119</f>
        <v> </v>
      </c>
      <c r="CA130" s="10" t="s">
        <v>52</v>
      </c>
      <c r="CB130" s="120">
        <f>CB119</f>
        <v>0</v>
      </c>
      <c r="CC130" s="120"/>
      <c r="CD130" s="120"/>
      <c r="CE130" s="120"/>
      <c r="CG130" s="13"/>
      <c r="CH130" s="34">
        <v>1.8</v>
      </c>
      <c r="CI130" s="31" t="s">
        <v>65</v>
      </c>
    </row>
    <row r="131" spans="6:87" ht="18" thickBot="1">
      <c r="F131" s="11" t="str">
        <f>F141</f>
        <v> </v>
      </c>
      <c r="G131" s="10" t="s">
        <v>52</v>
      </c>
      <c r="H131" s="120">
        <f>H142</f>
        <v>0</v>
      </c>
      <c r="I131" s="120"/>
      <c r="J131" s="120"/>
      <c r="K131" s="124"/>
      <c r="L131" s="11" t="str">
        <f>L141</f>
        <v> </v>
      </c>
      <c r="M131" s="10" t="s">
        <v>52</v>
      </c>
      <c r="N131" s="116">
        <f>N142</f>
        <v>0</v>
      </c>
      <c r="O131" s="116"/>
      <c r="P131" s="116"/>
      <c r="Q131" s="123"/>
      <c r="R131" s="11" t="str">
        <f>R141</f>
        <v> </v>
      </c>
      <c r="S131" s="10" t="s">
        <v>52</v>
      </c>
      <c r="T131" s="120">
        <f>T142</f>
        <v>0</v>
      </c>
      <c r="U131" s="120"/>
      <c r="V131" s="120"/>
      <c r="W131" s="124"/>
      <c r="X131" s="11" t="str">
        <f>X141</f>
        <v> </v>
      </c>
      <c r="Y131" s="10" t="s">
        <v>52</v>
      </c>
      <c r="Z131" s="116">
        <f>Z142</f>
        <v>0</v>
      </c>
      <c r="AA131" s="116"/>
      <c r="AB131" s="116"/>
      <c r="AC131" s="123"/>
      <c r="AD131" s="11" t="str">
        <f>AD141</f>
        <v> </v>
      </c>
      <c r="AE131" s="10" t="s">
        <v>52</v>
      </c>
      <c r="AF131" s="120">
        <f>AF142</f>
        <v>0</v>
      </c>
      <c r="AG131" s="120"/>
      <c r="AH131" s="120"/>
      <c r="AI131" s="124"/>
      <c r="AJ131" s="11" t="str">
        <f>AJ141</f>
        <v> </v>
      </c>
      <c r="AK131" s="10" t="s">
        <v>52</v>
      </c>
      <c r="AL131" s="116">
        <f>AL142</f>
        <v>0</v>
      </c>
      <c r="AM131" s="116"/>
      <c r="AN131" s="116"/>
      <c r="AO131" s="123"/>
      <c r="AP131" s="11" t="str">
        <f>AP141</f>
        <v> </v>
      </c>
      <c r="AQ131" s="10" t="s">
        <v>52</v>
      </c>
      <c r="AR131" s="120">
        <f>AR142</f>
        <v>0</v>
      </c>
      <c r="AS131" s="120"/>
      <c r="AT131" s="120"/>
      <c r="AU131" s="124"/>
      <c r="AV131" s="11" t="str">
        <f>AV141</f>
        <v> </v>
      </c>
      <c r="AW131" s="10" t="s">
        <v>52</v>
      </c>
      <c r="AX131" s="120">
        <f>AX142</f>
        <v>0</v>
      </c>
      <c r="AY131" s="120"/>
      <c r="AZ131" s="120"/>
      <c r="BA131" s="124"/>
      <c r="BB131" s="11" t="str">
        <f>BB141</f>
        <v> </v>
      </c>
      <c r="BC131" s="10" t="s">
        <v>52</v>
      </c>
      <c r="BD131" s="120">
        <f>BD142</f>
        <v>0</v>
      </c>
      <c r="BE131" s="120"/>
      <c r="BF131" s="120"/>
      <c r="BG131" s="124"/>
      <c r="BH131" s="11" t="str">
        <f>BH141</f>
        <v> </v>
      </c>
      <c r="BI131" s="10" t="s">
        <v>52</v>
      </c>
      <c r="BJ131" s="120">
        <f>BJ142</f>
        <v>0</v>
      </c>
      <c r="BK131" s="120"/>
      <c r="BL131" s="120"/>
      <c r="BM131" s="124"/>
      <c r="BN131" s="11" t="str">
        <f>BN141</f>
        <v> </v>
      </c>
      <c r="BO131" s="10" t="s">
        <v>52</v>
      </c>
      <c r="BP131" s="120">
        <f>BP142</f>
        <v>0</v>
      </c>
      <c r="BQ131" s="120"/>
      <c r="BR131" s="120"/>
      <c r="BS131" s="124"/>
      <c r="BT131" s="11" t="str">
        <f>BT141</f>
        <v> </v>
      </c>
      <c r="BU131" s="10" t="s">
        <v>52</v>
      </c>
      <c r="BV131" s="120">
        <f>BV142</f>
        <v>0</v>
      </c>
      <c r="BW131" s="120"/>
      <c r="BX131" s="120"/>
      <c r="BY131" s="124"/>
      <c r="BZ131" s="11" t="str">
        <f>BZ141</f>
        <v> </v>
      </c>
      <c r="CA131" s="10" t="s">
        <v>52</v>
      </c>
      <c r="CB131" s="120">
        <f>CB142</f>
        <v>0</v>
      </c>
      <c r="CC131" s="120"/>
      <c r="CD131" s="120"/>
      <c r="CE131" s="120"/>
      <c r="CG131" s="13"/>
      <c r="CH131" s="32">
        <v>1.81</v>
      </c>
      <c r="CI131" s="33" t="s">
        <v>66</v>
      </c>
    </row>
    <row r="132" spans="6:87" ht="17.25">
      <c r="F132" s="4"/>
      <c r="G132" s="10"/>
      <c r="H132" s="17"/>
      <c r="L132" s="4"/>
      <c r="M132" s="10"/>
      <c r="N132" s="17"/>
      <c r="R132" s="4"/>
      <c r="S132" s="10"/>
      <c r="T132" s="17"/>
      <c r="X132" s="4"/>
      <c r="Y132" s="10"/>
      <c r="Z132" s="17"/>
      <c r="AD132" s="4"/>
      <c r="AE132" s="10"/>
      <c r="AF132" s="17"/>
      <c r="AJ132" s="4"/>
      <c r="AK132" s="10"/>
      <c r="AL132" s="17"/>
      <c r="AP132" s="4"/>
      <c r="AQ132" s="10"/>
      <c r="AR132" s="17"/>
      <c r="AV132" s="4"/>
      <c r="AW132" s="10"/>
      <c r="AX132" s="17"/>
      <c r="BB132" s="4"/>
      <c r="BC132" s="10"/>
      <c r="BD132" s="17"/>
      <c r="BH132" s="4"/>
      <c r="BI132" s="10"/>
      <c r="BJ132" s="17"/>
      <c r="BN132" s="4"/>
      <c r="BO132" s="10"/>
      <c r="BP132" s="17"/>
      <c r="BT132" s="4"/>
      <c r="BU132" s="10"/>
      <c r="BV132" s="17"/>
      <c r="BZ132" s="4"/>
      <c r="CA132" s="10"/>
      <c r="CB132" s="17"/>
      <c r="CG132" s="13"/>
      <c r="CH132" s="34">
        <v>2.8</v>
      </c>
      <c r="CI132" s="31" t="s">
        <v>66</v>
      </c>
    </row>
    <row r="133" spans="4:87" ht="17.25">
      <c r="D133" s="4"/>
      <c r="F133" s="4"/>
      <c r="G133" s="21" t="s">
        <v>63</v>
      </c>
      <c r="H133" s="130"/>
      <c r="I133" s="131"/>
      <c r="J133" s="19"/>
      <c r="L133" s="4"/>
      <c r="M133" s="21" t="s">
        <v>63</v>
      </c>
      <c r="N133" s="130"/>
      <c r="O133" s="131"/>
      <c r="P133" s="19"/>
      <c r="R133" s="4"/>
      <c r="S133" s="21" t="s">
        <v>63</v>
      </c>
      <c r="T133" s="130"/>
      <c r="U133" s="131"/>
      <c r="V133" s="19"/>
      <c r="X133" s="4"/>
      <c r="Y133" s="21" t="s">
        <v>63</v>
      </c>
      <c r="Z133" s="130"/>
      <c r="AA133" s="131"/>
      <c r="AB133" s="19"/>
      <c r="AD133" s="4"/>
      <c r="AE133" s="21" t="s">
        <v>63</v>
      </c>
      <c r="AF133" s="130"/>
      <c r="AG133" s="131"/>
      <c r="AH133" s="19"/>
      <c r="AJ133" s="4"/>
      <c r="AK133" s="21" t="s">
        <v>63</v>
      </c>
      <c r="AL133" s="130"/>
      <c r="AM133" s="131"/>
      <c r="AN133" s="19"/>
      <c r="AP133" s="4"/>
      <c r="AQ133" s="21" t="s">
        <v>63</v>
      </c>
      <c r="AR133" s="130"/>
      <c r="AS133" s="131"/>
      <c r="AT133" s="19"/>
      <c r="AV133" s="4"/>
      <c r="AW133" s="21" t="s">
        <v>63</v>
      </c>
      <c r="AX133" s="130"/>
      <c r="AY133" s="131"/>
      <c r="AZ133" s="19"/>
      <c r="BB133" s="4"/>
      <c r="BC133" s="21" t="s">
        <v>63</v>
      </c>
      <c r="BD133" s="130"/>
      <c r="BE133" s="131"/>
      <c r="BF133" s="19"/>
      <c r="BH133" s="4"/>
      <c r="BI133" s="21" t="s">
        <v>63</v>
      </c>
      <c r="BJ133" s="130"/>
      <c r="BK133" s="131"/>
      <c r="BL133" s="19"/>
      <c r="BN133" s="4"/>
      <c r="BO133" s="21" t="s">
        <v>63</v>
      </c>
      <c r="BP133" s="130"/>
      <c r="BQ133" s="131"/>
      <c r="BR133" s="19"/>
      <c r="BT133" s="4"/>
      <c r="BU133" s="21" t="s">
        <v>63</v>
      </c>
      <c r="BV133" s="130"/>
      <c r="BW133" s="131"/>
      <c r="BX133" s="19"/>
      <c r="BZ133" s="4"/>
      <c r="CA133" s="21" t="s">
        <v>63</v>
      </c>
      <c r="CB133" s="130"/>
      <c r="CC133" s="131"/>
      <c r="CD133" s="19"/>
      <c r="CG133" s="13"/>
      <c r="CH133" s="32">
        <v>2.81</v>
      </c>
      <c r="CI133" s="33" t="s">
        <v>67</v>
      </c>
    </row>
    <row r="134" spans="85:87" ht="17.25">
      <c r="CG134" s="1"/>
      <c r="CH134" s="34">
        <v>3.7</v>
      </c>
      <c r="CI134" s="31" t="s">
        <v>67</v>
      </c>
    </row>
    <row r="135" spans="7:87" ht="17.25">
      <c r="G135" s="14" t="s">
        <v>54</v>
      </c>
      <c r="H135" s="22">
        <f>ABS(B133-H133)</f>
        <v>0</v>
      </c>
      <c r="M135" s="14" t="s">
        <v>54</v>
      </c>
      <c r="N135" s="22">
        <f>ABS(H133-N133)</f>
        <v>0</v>
      </c>
      <c r="S135" s="14" t="s">
        <v>54</v>
      </c>
      <c r="T135" s="22">
        <f>ABS(N133-T133)</f>
        <v>0</v>
      </c>
      <c r="Y135" s="14" t="s">
        <v>54</v>
      </c>
      <c r="Z135" s="22">
        <f>ABS(T133-Z133)</f>
        <v>0</v>
      </c>
      <c r="AE135" s="14" t="s">
        <v>54</v>
      </c>
      <c r="AF135" s="22">
        <f>ABS(Z133-AF133)</f>
        <v>0</v>
      </c>
      <c r="AK135" s="14" t="s">
        <v>54</v>
      </c>
      <c r="AL135" s="22">
        <f>ABS(AF133-AL133)</f>
        <v>0</v>
      </c>
      <c r="AQ135" s="14" t="s">
        <v>54</v>
      </c>
      <c r="AR135" s="22">
        <f>ABS(AL133-AR133)</f>
        <v>0</v>
      </c>
      <c r="AW135" s="14" t="s">
        <v>54</v>
      </c>
      <c r="AX135" s="22">
        <f>ABS(AR133-AX133)</f>
        <v>0</v>
      </c>
      <c r="BC135" s="14" t="s">
        <v>54</v>
      </c>
      <c r="BD135" s="22">
        <f>ABS(AX133-BD133)</f>
        <v>0</v>
      </c>
      <c r="BI135" s="14" t="s">
        <v>54</v>
      </c>
      <c r="BJ135" s="22">
        <f>ABS(BD133-BJ133)</f>
        <v>0</v>
      </c>
      <c r="BO135" s="14" t="s">
        <v>54</v>
      </c>
      <c r="BP135" s="22">
        <f>ABS(BJ133-BP133)</f>
        <v>0</v>
      </c>
      <c r="BU135" s="14" t="s">
        <v>54</v>
      </c>
      <c r="BV135" s="22">
        <f>ABS(BP133-BV133)</f>
        <v>0</v>
      </c>
      <c r="CA135" s="14" t="s">
        <v>54</v>
      </c>
      <c r="CB135" s="22">
        <f>ABS(BV133-CB133)</f>
        <v>0</v>
      </c>
      <c r="CH135" s="32">
        <v>3.71</v>
      </c>
      <c r="CI135" s="33" t="s">
        <v>68</v>
      </c>
    </row>
    <row r="136" spans="2:87" ht="18" thickBot="1">
      <c r="B136" s="2" t="s">
        <v>69</v>
      </c>
      <c r="C136" s="2"/>
      <c r="F136" s="25"/>
      <c r="G136" s="14" t="s">
        <v>55</v>
      </c>
      <c r="H136" s="128"/>
      <c r="I136" s="129"/>
      <c r="L136" s="25"/>
      <c r="M136" s="14" t="s">
        <v>70</v>
      </c>
      <c r="N136" s="128"/>
      <c r="O136" s="129"/>
      <c r="R136" s="25"/>
      <c r="S136" s="14" t="s">
        <v>70</v>
      </c>
      <c r="T136" s="128"/>
      <c r="U136" s="129"/>
      <c r="X136" s="25"/>
      <c r="Y136" s="14" t="s">
        <v>70</v>
      </c>
      <c r="Z136" s="128"/>
      <c r="AA136" s="129"/>
      <c r="AD136" s="25"/>
      <c r="AE136" s="14" t="s">
        <v>70</v>
      </c>
      <c r="AF136" s="128"/>
      <c r="AG136" s="129"/>
      <c r="AJ136" s="25"/>
      <c r="AK136" s="14" t="s">
        <v>70</v>
      </c>
      <c r="AL136" s="128"/>
      <c r="AM136" s="129"/>
      <c r="AP136" s="25"/>
      <c r="AQ136" s="14" t="s">
        <v>70</v>
      </c>
      <c r="AR136" s="128"/>
      <c r="AS136" s="129"/>
      <c r="AV136" s="25"/>
      <c r="AW136" s="14" t="s">
        <v>70</v>
      </c>
      <c r="AX136" s="128"/>
      <c r="AY136" s="129"/>
      <c r="BB136" s="25"/>
      <c r="BC136" s="14" t="s">
        <v>70</v>
      </c>
      <c r="BD136" s="128"/>
      <c r="BE136" s="129"/>
      <c r="BH136" s="25"/>
      <c r="BI136" s="14" t="s">
        <v>70</v>
      </c>
      <c r="BJ136" s="128"/>
      <c r="BK136" s="129"/>
      <c r="BN136" s="25"/>
      <c r="BO136" s="14" t="s">
        <v>70</v>
      </c>
      <c r="BP136" s="128">
        <v>0</v>
      </c>
      <c r="BQ136" s="129"/>
      <c r="BT136" s="25"/>
      <c r="BU136" s="14" t="s">
        <v>70</v>
      </c>
      <c r="BV136" s="128"/>
      <c r="BW136" s="129"/>
      <c r="BZ136" s="25"/>
      <c r="CA136" s="14" t="s">
        <v>70</v>
      </c>
      <c r="CB136" s="128"/>
      <c r="CC136" s="129"/>
      <c r="CH136" s="35">
        <v>4.7</v>
      </c>
      <c r="CI136" s="36" t="s">
        <v>71</v>
      </c>
    </row>
    <row r="137" spans="7:80" ht="17.25">
      <c r="G137" s="14" t="s">
        <v>57</v>
      </c>
      <c r="H137" s="15">
        <f>IF(F136="出",0.8,IF(F136="他",0.5,0))</f>
        <v>0</v>
      </c>
      <c r="M137" s="14" t="s">
        <v>57</v>
      </c>
      <c r="N137" s="15">
        <f>IF(L136="出",0.8,IF(L136="他",0.5,0))</f>
        <v>0</v>
      </c>
      <c r="S137" s="14" t="s">
        <v>57</v>
      </c>
      <c r="T137" s="15">
        <f>IF(R136="出",0.8,IF(R136="他",0.5,0))</f>
        <v>0</v>
      </c>
      <c r="Y137" s="14" t="s">
        <v>57</v>
      </c>
      <c r="Z137" s="15">
        <f>IF(X136="出",0.8,IF(X136="他",0.5,0))</f>
        <v>0</v>
      </c>
      <c r="AE137" s="14" t="s">
        <v>57</v>
      </c>
      <c r="AF137" s="15">
        <f>IF(AD136="出",0.8,IF(AD136="他",0.5,0))</f>
        <v>0</v>
      </c>
      <c r="AK137" s="14" t="s">
        <v>57</v>
      </c>
      <c r="AL137" s="15">
        <f>IF(AJ136="出",0.8,IF(AJ136="他",0.5,0))</f>
        <v>0</v>
      </c>
      <c r="AQ137" s="14" t="s">
        <v>57</v>
      </c>
      <c r="AR137" s="15">
        <f>IF(AP136="出",0.8,IF(AP136="他",0.5,0))</f>
        <v>0</v>
      </c>
      <c r="AW137" s="14" t="s">
        <v>57</v>
      </c>
      <c r="AX137" s="15">
        <f>IF(AV136="出",0.8,IF(AV136="他",0.5,0))</f>
        <v>0</v>
      </c>
      <c r="BC137" s="14" t="s">
        <v>57</v>
      </c>
      <c r="BD137" s="15">
        <f>IF(BB136="出",0.8,IF(BB136="他",0.5,0))</f>
        <v>0</v>
      </c>
      <c r="BI137" s="14" t="s">
        <v>57</v>
      </c>
      <c r="BJ137" s="15">
        <f>IF(BH136="出",0.8,IF(BH136="他",0.5,0))</f>
        <v>0</v>
      </c>
      <c r="BO137" s="14" t="s">
        <v>57</v>
      </c>
      <c r="BP137" s="15">
        <f>IF(BN136="出",0.8,IF(BN136="他",0.5,0))</f>
        <v>0</v>
      </c>
      <c r="BU137" s="14" t="s">
        <v>57</v>
      </c>
      <c r="BV137" s="15">
        <f>IF(BT136="出",0.8,IF(BT136="他",0.5,0))</f>
        <v>0</v>
      </c>
      <c r="CA137" s="14" t="s">
        <v>57</v>
      </c>
      <c r="CB137" s="15">
        <f>IF(BZ136="出",0.8,IF(BZ136="他",0.5,0))</f>
        <v>0</v>
      </c>
    </row>
    <row r="138" spans="2:80" ht="17.25">
      <c r="B138" s="2"/>
      <c r="C138" s="2"/>
      <c r="D138" s="2"/>
      <c r="G138" s="14" t="s">
        <v>72</v>
      </c>
      <c r="H138" s="22">
        <f>ABS(B128-H128)</f>
        <v>0</v>
      </c>
      <c r="M138" s="14" t="s">
        <v>72</v>
      </c>
      <c r="N138" s="22">
        <f>ABS(H128-N128)</f>
        <v>0</v>
      </c>
      <c r="S138" s="14" t="s">
        <v>72</v>
      </c>
      <c r="T138" s="22">
        <f>ABS(N128-T128)</f>
        <v>0</v>
      </c>
      <c r="Y138" s="14" t="s">
        <v>72</v>
      </c>
      <c r="Z138" s="22">
        <f>ABS(T128-Z128)</f>
        <v>0</v>
      </c>
      <c r="AE138" s="14" t="s">
        <v>72</v>
      </c>
      <c r="AF138" s="22">
        <f>ABS(Z128-AF128)</f>
        <v>0</v>
      </c>
      <c r="AK138" s="14" t="s">
        <v>72</v>
      </c>
      <c r="AL138" s="22">
        <f>ABS(AF128-AL128)</f>
        <v>0</v>
      </c>
      <c r="AQ138" s="14" t="s">
        <v>72</v>
      </c>
      <c r="AR138" s="22">
        <f>ABS(AL128-AR128)</f>
        <v>0</v>
      </c>
      <c r="AW138" s="14" t="s">
        <v>72</v>
      </c>
      <c r="AX138" s="22">
        <f>ABS(AR128-AX128)</f>
        <v>0</v>
      </c>
      <c r="BC138" s="14" t="s">
        <v>72</v>
      </c>
      <c r="BD138" s="22">
        <f>ABS(AX128-BD128)</f>
        <v>0</v>
      </c>
      <c r="BI138" s="14" t="s">
        <v>72</v>
      </c>
      <c r="BJ138" s="22">
        <f>ABS(BD128-BJ128)</f>
        <v>0</v>
      </c>
      <c r="BO138" s="14" t="s">
        <v>72</v>
      </c>
      <c r="BP138" s="22">
        <f>ABS(BJ128-BP128)</f>
        <v>0</v>
      </c>
      <c r="BU138" s="14" t="s">
        <v>72</v>
      </c>
      <c r="BV138" s="22">
        <f>ABS(BP128-BV128)</f>
        <v>0</v>
      </c>
      <c r="CA138" s="14" t="s">
        <v>72</v>
      </c>
      <c r="CB138" s="22">
        <f>ABS(BV128-CB128)</f>
        <v>0</v>
      </c>
    </row>
    <row r="139" spans="2:81" ht="17.25">
      <c r="B139" s="2"/>
      <c r="C139" s="2"/>
      <c r="D139" s="2"/>
      <c r="G139" s="14" t="s">
        <v>55</v>
      </c>
      <c r="H139" s="128"/>
      <c r="I139" s="129"/>
      <c r="M139" s="14" t="s">
        <v>55</v>
      </c>
      <c r="N139" s="128"/>
      <c r="O139" s="129"/>
      <c r="S139" s="14" t="s">
        <v>55</v>
      </c>
      <c r="T139" s="128"/>
      <c r="U139" s="129"/>
      <c r="Y139" s="14" t="s">
        <v>55</v>
      </c>
      <c r="Z139" s="128"/>
      <c r="AA139" s="129"/>
      <c r="AE139" s="14" t="s">
        <v>55</v>
      </c>
      <c r="AF139" s="128"/>
      <c r="AG139" s="129"/>
      <c r="AK139" s="14" t="s">
        <v>55</v>
      </c>
      <c r="AL139" s="128"/>
      <c r="AM139" s="129"/>
      <c r="AQ139" s="14" t="s">
        <v>55</v>
      </c>
      <c r="AR139" s="128"/>
      <c r="AS139" s="129"/>
      <c r="AW139" s="14" t="s">
        <v>55</v>
      </c>
      <c r="AX139" s="128"/>
      <c r="AY139" s="129"/>
      <c r="BC139" s="14" t="s">
        <v>55</v>
      </c>
      <c r="BD139" s="128"/>
      <c r="BE139" s="129"/>
      <c r="BI139" s="14" t="s">
        <v>55</v>
      </c>
      <c r="BJ139" s="128"/>
      <c r="BK139" s="129"/>
      <c r="BO139" s="14" t="s">
        <v>55</v>
      </c>
      <c r="BP139" s="128"/>
      <c r="BQ139" s="129"/>
      <c r="BU139" s="14" t="s">
        <v>55</v>
      </c>
      <c r="BV139" s="128"/>
      <c r="BW139" s="129"/>
      <c r="CA139" s="14" t="s">
        <v>55</v>
      </c>
      <c r="CB139" s="128"/>
      <c r="CC139" s="129"/>
    </row>
    <row r="140" spans="7:80" ht="18" thickBot="1">
      <c r="G140" s="14" t="s">
        <v>73</v>
      </c>
      <c r="H140" s="15">
        <f>IF(F125="出",0.8,IF(F125="他",0.5,0))</f>
        <v>0</v>
      </c>
      <c r="M140" s="14" t="s">
        <v>73</v>
      </c>
      <c r="N140" s="15">
        <f>IF(L125="出",0.8,IF(L125="他",0.5,0))</f>
        <v>0</v>
      </c>
      <c r="S140" s="14" t="s">
        <v>73</v>
      </c>
      <c r="T140" s="15">
        <f>IF(R125="出",0.8,IF(R125="他",0.5,0))</f>
        <v>0</v>
      </c>
      <c r="Y140" s="14" t="s">
        <v>73</v>
      </c>
      <c r="Z140" s="15">
        <f>IF(X125="出",0.8,IF(X125="他",0.5,0))</f>
        <v>0</v>
      </c>
      <c r="AE140" s="14" t="s">
        <v>73</v>
      </c>
      <c r="AF140" s="15">
        <f>IF(AD125="出",0.8,IF(AD125="他",0.5,0))</f>
        <v>0</v>
      </c>
      <c r="AK140" s="14" t="s">
        <v>73</v>
      </c>
      <c r="AL140" s="15">
        <f>IF(AJ125="出",0.8,IF(AJ125="他",0.5,0))</f>
        <v>0</v>
      </c>
      <c r="AQ140" s="14" t="s">
        <v>73</v>
      </c>
      <c r="AR140" s="15">
        <f>IF(AP125="出",0.8,IF(AP125="他",0.5,0))</f>
        <v>0</v>
      </c>
      <c r="AW140" s="14" t="s">
        <v>73</v>
      </c>
      <c r="AX140" s="15">
        <f>IF(AV125="出",0.8,IF(AV125="他",0.5,0))</f>
        <v>0</v>
      </c>
      <c r="BC140" s="14" t="s">
        <v>73</v>
      </c>
      <c r="BD140" s="15">
        <f>IF(BB125="出",0.8,IF(BB125="他",0.5,0))</f>
        <v>0</v>
      </c>
      <c r="BI140" s="14" t="s">
        <v>73</v>
      </c>
      <c r="BJ140" s="15">
        <f>IF(BH125="出",0.8,IF(BH125="他",0.5,0))</f>
        <v>0</v>
      </c>
      <c r="BO140" s="14" t="s">
        <v>73</v>
      </c>
      <c r="BP140" s="15">
        <f>IF(BN125="出",0.8,IF(BN125="他",0.5,0))</f>
        <v>0</v>
      </c>
      <c r="BU140" s="14" t="s">
        <v>73</v>
      </c>
      <c r="BV140" s="15">
        <f>IF(BT125="出",0.8,IF(BT125="他",0.5,0))</f>
        <v>0</v>
      </c>
      <c r="CA140" s="14" t="s">
        <v>73</v>
      </c>
      <c r="CB140" s="15">
        <f>IF(BZ125="出",0.8,IF(BZ125="他",0.5,0))</f>
        <v>0</v>
      </c>
    </row>
    <row r="141" spans="6:80" ht="17.25" customHeight="1">
      <c r="F141" s="114" t="str">
        <f>IF(H137=0," ",(VLOOKUP(H142,$CH$3:$CI$20,2)))</f>
        <v> </v>
      </c>
      <c r="G141" s="7" t="s">
        <v>58</v>
      </c>
      <c r="H141" s="24">
        <f>IF(F125=0,IF(F136="出",0.4,IF(F136="他",0.6,0)),IF(F136="出",1,IF(F136="他",1.6,0)))</f>
        <v>0</v>
      </c>
      <c r="L141" s="114" t="str">
        <f>IF(N137=0," ",(VLOOKUP(N142,$CH$3:$CI$20,2)))</f>
        <v> </v>
      </c>
      <c r="M141" s="7" t="s">
        <v>58</v>
      </c>
      <c r="N141" s="24">
        <f>IF(L125=0,IF(L136="出",0.4,IF(L136="他",0.6,0)),IF(L136="出",1,IF(L136="他",1.6,0)))</f>
        <v>0</v>
      </c>
      <c r="R141" s="114" t="str">
        <f>IF(T137=0," ",(VLOOKUP(T142,$CH$3:$CI$20,2)))</f>
        <v> </v>
      </c>
      <c r="S141" s="7" t="s">
        <v>58</v>
      </c>
      <c r="T141" s="24">
        <f>IF(R125=0,IF(R136="出",0.4,IF(R136="他",0.6,0)),IF(R136="出",1,IF(R136="他",1.6,0)))</f>
        <v>0</v>
      </c>
      <c r="X141" s="114" t="str">
        <f>IF(Z137=0," ",(VLOOKUP(Z142,$CH$3:$CI$20,2)))</f>
        <v> </v>
      </c>
      <c r="Y141" s="7" t="s">
        <v>58</v>
      </c>
      <c r="Z141" s="24">
        <f>IF(X125=0,IF(X136="出",0.4,IF(X136="他",0.6,0)),IF(X136="出",1,IF(X136="他",1.6,0)))</f>
        <v>0</v>
      </c>
      <c r="AD141" s="114" t="str">
        <f>IF(AF137=0," ",(VLOOKUP(AF142,$CH$3:$CI$20,2)))</f>
        <v> </v>
      </c>
      <c r="AE141" s="7" t="s">
        <v>58</v>
      </c>
      <c r="AF141" s="24">
        <f>IF(AD125=0,IF(AD136="出",0.4,IF(AD136="他",0.6,0)),IF(AD136="出",1,IF(AD136="他",1.6,0)))</f>
        <v>0</v>
      </c>
      <c r="AJ141" s="114" t="str">
        <f>IF(AL137=0," ",(VLOOKUP(AL142,$CH$3:$CI$20,2)))</f>
        <v> </v>
      </c>
      <c r="AK141" s="7" t="s">
        <v>58</v>
      </c>
      <c r="AL141" s="24">
        <f>IF(AJ125=0,IF(AJ136="出",0.4,IF(AJ136="他",0.6,0)),IF(AJ136="出",1,IF(AJ136="他",1.6,0)))</f>
        <v>0</v>
      </c>
      <c r="AP141" s="114" t="str">
        <f>IF(AR137=0," ",(VLOOKUP(AR142,$CH$3:$CI$20,2)))</f>
        <v> </v>
      </c>
      <c r="AQ141" s="7" t="s">
        <v>58</v>
      </c>
      <c r="AR141" s="24">
        <f>IF(AP125=0,IF(AP136="出",0.4,IF(AP136="他",0.6,0)),IF(AP136="出",1,IF(AP136="他",1.6,0)))</f>
        <v>0</v>
      </c>
      <c r="AV141" s="114" t="str">
        <f>IF(AX137=0," ",(VLOOKUP(AX142,$CH$3:$CI$20,2)))</f>
        <v> </v>
      </c>
      <c r="AW141" s="7" t="s">
        <v>58</v>
      </c>
      <c r="AX141" s="24">
        <f>IF(AV125=0,IF(AV136="出",0.4,IF(AV136="他",0.6,0)),IF(AV136="出",1,IF(AV136="他",1.6,0)))</f>
        <v>0</v>
      </c>
      <c r="BB141" s="114" t="str">
        <f>IF(BD137=0," ",(VLOOKUP(BD142,$CH$3:$CI$20,2)))</f>
        <v> </v>
      </c>
      <c r="BC141" s="7" t="s">
        <v>58</v>
      </c>
      <c r="BD141" s="24">
        <f>IF(BB125=0,IF(BB136="出",0.4,IF(BB136="他",0.6,0)),IF(BB136="出",1,IF(BB136="他",1.6,0)))</f>
        <v>0</v>
      </c>
      <c r="BH141" s="114" t="str">
        <f>IF(BJ137=0," ",(VLOOKUP(BJ142,$CH$3:$CI$20,2)))</f>
        <v> </v>
      </c>
      <c r="BI141" s="7" t="s">
        <v>58</v>
      </c>
      <c r="BJ141" s="24">
        <f>IF(BH125=0,IF(BH136="出",0.4,IF(BH136="他",0.6,0)),IF(BH136="出",1,IF(BH136="他",1.6,0)))</f>
        <v>0</v>
      </c>
      <c r="BN141" s="114" t="str">
        <f>IF(BP137=0," ",(VLOOKUP(BP142,$CH$3:$CI$20,2)))</f>
        <v> </v>
      </c>
      <c r="BO141" s="7" t="s">
        <v>58</v>
      </c>
      <c r="BP141" s="24">
        <f>IF(BN125=0,IF(BN136="出",0.4,IF(BN136="他",0.6,0)),IF(BN136="出",1,IF(BN136="他",1.6,0)))</f>
        <v>0</v>
      </c>
      <c r="BT141" s="114" t="str">
        <f>IF(BV137=0," ",(VLOOKUP(BV142,$CH$3:$CI$20,2)))</f>
        <v> </v>
      </c>
      <c r="BU141" s="7" t="s">
        <v>58</v>
      </c>
      <c r="BV141" s="24">
        <f>IF(BT125=0,IF(BT136="出",0.4,IF(BT136="他",0.6,0)),IF(BT136="出",1,IF(BT136="他",1.6,0)))</f>
        <v>0</v>
      </c>
      <c r="BZ141" s="114" t="str">
        <f>IF(CB137=0," ",(VLOOKUP(CB142,$CH$3:$CI$20,2)))</f>
        <v> </v>
      </c>
      <c r="CA141" s="7" t="s">
        <v>58</v>
      </c>
      <c r="CB141" s="24">
        <f>IF(BZ125=0,IF(BZ136="出",0.4,IF(BZ136="他",0.6,0)),IF(BZ136="出",1,IF(BZ136="他",1.6,0)))</f>
        <v>0</v>
      </c>
    </row>
    <row r="142" spans="6:83" ht="18" customHeight="1" thickBot="1">
      <c r="F142" s="115"/>
      <c r="G142" s="10" t="s">
        <v>74</v>
      </c>
      <c r="H142" s="116">
        <f>(H135+H136)*H137+(H138+H139)*H140-H141</f>
        <v>0</v>
      </c>
      <c r="I142" s="116"/>
      <c r="J142" s="116"/>
      <c r="K142" s="123"/>
      <c r="L142" s="115"/>
      <c r="M142" s="10" t="s">
        <v>74</v>
      </c>
      <c r="N142" s="116">
        <f>(N135+N136)*N137+(N138+N139)*N140-N141</f>
        <v>0</v>
      </c>
      <c r="O142" s="116"/>
      <c r="P142" s="116"/>
      <c r="Q142" s="123"/>
      <c r="R142" s="115"/>
      <c r="S142" s="10" t="s">
        <v>74</v>
      </c>
      <c r="T142" s="116">
        <f>(T135+T136)*T137+(T138+T139)*T140-T141</f>
        <v>0</v>
      </c>
      <c r="U142" s="116"/>
      <c r="V142" s="116"/>
      <c r="W142" s="123"/>
      <c r="X142" s="115"/>
      <c r="Y142" s="10" t="s">
        <v>74</v>
      </c>
      <c r="Z142" s="116">
        <f>(Z135+Z136)*Z137+(Z138+Z139)*Z140-Z141</f>
        <v>0</v>
      </c>
      <c r="AA142" s="116"/>
      <c r="AB142" s="116"/>
      <c r="AC142" s="123"/>
      <c r="AD142" s="115"/>
      <c r="AE142" s="10" t="s">
        <v>74</v>
      </c>
      <c r="AF142" s="116">
        <f>(AF135+AF136)*AF137+(AF138+AF139)*AF140-AF141</f>
        <v>0</v>
      </c>
      <c r="AG142" s="116"/>
      <c r="AH142" s="116"/>
      <c r="AI142" s="123"/>
      <c r="AJ142" s="115"/>
      <c r="AK142" s="10" t="s">
        <v>74</v>
      </c>
      <c r="AL142" s="120">
        <f>(AL135+AL136)*AL137+(AL138+AL139)*AL140-AL141</f>
        <v>0</v>
      </c>
      <c r="AM142" s="120"/>
      <c r="AN142" s="120"/>
      <c r="AO142" s="124"/>
      <c r="AP142" s="115"/>
      <c r="AQ142" s="10" t="s">
        <v>74</v>
      </c>
      <c r="AR142" s="120">
        <f>(AR135+AR136)*AR137+(AR138+AR139)*AR140-AR141</f>
        <v>0</v>
      </c>
      <c r="AS142" s="120"/>
      <c r="AT142" s="120"/>
      <c r="AU142" s="124"/>
      <c r="AV142" s="115"/>
      <c r="AW142" s="10" t="s">
        <v>74</v>
      </c>
      <c r="AX142" s="120">
        <f>(AX135+AX136)*AX137+(AX138+AX139)*AX140-AX141</f>
        <v>0</v>
      </c>
      <c r="AY142" s="120"/>
      <c r="AZ142" s="120"/>
      <c r="BA142" s="124"/>
      <c r="BB142" s="115"/>
      <c r="BC142" s="10" t="s">
        <v>74</v>
      </c>
      <c r="BD142" s="120">
        <f>(BD135+BD136)*BD137+(BD138+BD139)*BD140-BD141</f>
        <v>0</v>
      </c>
      <c r="BE142" s="120"/>
      <c r="BF142" s="120"/>
      <c r="BG142" s="124"/>
      <c r="BH142" s="115"/>
      <c r="BI142" s="10" t="s">
        <v>74</v>
      </c>
      <c r="BJ142" s="120">
        <f>(BJ135+BJ136)*BJ137+(BJ138+BJ139)*BJ140-BJ141</f>
        <v>0</v>
      </c>
      <c r="BK142" s="120"/>
      <c r="BL142" s="120"/>
      <c r="BM142" s="124"/>
      <c r="BN142" s="115"/>
      <c r="BO142" s="10" t="s">
        <v>74</v>
      </c>
      <c r="BP142" s="120">
        <f>(BP135+BP136)*BP137+(BP138+BP139)*BP140-BP141</f>
        <v>0</v>
      </c>
      <c r="BQ142" s="120"/>
      <c r="BR142" s="120"/>
      <c r="BS142" s="124"/>
      <c r="BT142" s="115"/>
      <c r="BU142" s="10" t="s">
        <v>74</v>
      </c>
      <c r="BV142" s="120">
        <f>(BV135+BV136)*BV137+(BV138+BV139)*BV140-BV141</f>
        <v>0</v>
      </c>
      <c r="BW142" s="120"/>
      <c r="BX142" s="120"/>
      <c r="BY142" s="124"/>
      <c r="BZ142" s="115"/>
      <c r="CA142" s="10" t="s">
        <v>74</v>
      </c>
      <c r="CB142" s="120">
        <f>(CB135+CB136)*CB137+(CB138+CB139)*CB140-CB141</f>
        <v>0</v>
      </c>
      <c r="CC142" s="120"/>
      <c r="CD142" s="120"/>
      <c r="CE142" s="120"/>
    </row>
    <row r="143" ht="17.25">
      <c r="E143" s="5"/>
    </row>
    <row r="144" spans="6:78" ht="17.25">
      <c r="F144" s="23" t="s">
        <v>75</v>
      </c>
      <c r="L144" s="23" t="s">
        <v>76</v>
      </c>
      <c r="R144" s="23" t="s">
        <v>77</v>
      </c>
      <c r="X144" s="23" t="s">
        <v>78</v>
      </c>
      <c r="AD144" s="23" t="s">
        <v>79</v>
      </c>
      <c r="AJ144" s="23" t="s">
        <v>80</v>
      </c>
      <c r="AP144" s="23" t="s">
        <v>81</v>
      </c>
      <c r="AV144" s="23" t="s">
        <v>82</v>
      </c>
      <c r="BB144" s="23" t="s">
        <v>83</v>
      </c>
      <c r="BH144" s="23" t="s">
        <v>84</v>
      </c>
      <c r="BN144" s="23" t="s">
        <v>85</v>
      </c>
      <c r="BT144" s="23" t="s">
        <v>86</v>
      </c>
      <c r="BZ144" s="23" t="s">
        <v>87</v>
      </c>
    </row>
    <row r="146" spans="35:43" ht="18" thickBot="1">
      <c r="AI146" s="39"/>
      <c r="AJ146" s="40" t="s">
        <v>88</v>
      </c>
      <c r="AK146" s="41">
        <v>5</v>
      </c>
      <c r="AL146" s="37"/>
      <c r="AM146" s="37"/>
      <c r="AN146" s="37"/>
      <c r="AO146" s="37"/>
      <c r="AP146" s="41" t="s">
        <v>89</v>
      </c>
      <c r="AQ146" s="38"/>
    </row>
    <row r="147" spans="7:105" ht="21" customHeight="1" thickBot="1">
      <c r="G147" s="3"/>
      <c r="M147" s="3"/>
      <c r="S147" s="3"/>
      <c r="Y147" s="3"/>
      <c r="AE147" s="3"/>
      <c r="AK147" s="3"/>
      <c r="AQ147" s="3"/>
      <c r="AW147" s="3"/>
      <c r="BC147" s="3"/>
      <c r="BI147" s="3"/>
      <c r="BO147" s="3"/>
      <c r="BU147" s="3"/>
      <c r="CA147" s="3"/>
      <c r="CF147" s="3"/>
      <c r="CH147" s="26" t="s">
        <v>49</v>
      </c>
      <c r="CI147" s="27" t="s">
        <v>50</v>
      </c>
      <c r="CL147" s="3"/>
      <c r="CO147" s="3"/>
      <c r="CR147" s="3"/>
      <c r="CY147" s="8"/>
      <c r="DA147" s="3"/>
    </row>
    <row r="148" spans="6:87" ht="17.25" customHeight="1">
      <c r="F148" s="114" t="str">
        <f>IF(H151=0," ",VLOOKUP(H148,$CH$3:$CI$20,2))</f>
        <v> </v>
      </c>
      <c r="G148" s="10" t="s">
        <v>51</v>
      </c>
      <c r="H148" s="120">
        <f>(H149+H150)*H151-H152</f>
        <v>0</v>
      </c>
      <c r="I148" s="120"/>
      <c r="J148" s="120"/>
      <c r="K148" s="124"/>
      <c r="L148" s="114" t="str">
        <f>IF(N151=0," ",VLOOKUP(N148,$CH$3:$CI$20,2))</f>
        <v> </v>
      </c>
      <c r="M148" s="10" t="s">
        <v>52</v>
      </c>
      <c r="N148" s="120">
        <f>(N149+N150)*N151-N152</f>
        <v>0</v>
      </c>
      <c r="O148" s="120"/>
      <c r="P148" s="120"/>
      <c r="Q148" s="124"/>
      <c r="R148" s="114" t="str">
        <f>IF(T151=0," ",VLOOKUP(T148,$CH$3:$CI$20,2))</f>
        <v> </v>
      </c>
      <c r="S148" s="10" t="s">
        <v>51</v>
      </c>
      <c r="T148" s="120">
        <f>(T149+T150)*T151-T152</f>
        <v>0</v>
      </c>
      <c r="U148" s="120"/>
      <c r="V148" s="120"/>
      <c r="W148" s="124"/>
      <c r="X148" s="114" t="str">
        <f>IF(Z151=0," ",VLOOKUP(Z148,$CH$3:$CI$20,2))</f>
        <v> </v>
      </c>
      <c r="Y148" s="10" t="s">
        <v>52</v>
      </c>
      <c r="Z148" s="120">
        <f>(Z149+Z150)*Z151-Z152</f>
        <v>0</v>
      </c>
      <c r="AA148" s="120"/>
      <c r="AB148" s="120"/>
      <c r="AC148" s="124"/>
      <c r="AD148" s="114" t="str">
        <f>IF(AF151=0," ",VLOOKUP(AF148,$CH$3:$CI$20,2))</f>
        <v> </v>
      </c>
      <c r="AE148" s="10" t="s">
        <v>51</v>
      </c>
      <c r="AF148" s="120">
        <f>(AF149+AF150)*AF151-AF152</f>
        <v>0</v>
      </c>
      <c r="AG148" s="120"/>
      <c r="AH148" s="120"/>
      <c r="AI148" s="124"/>
      <c r="AJ148" s="114" t="str">
        <f>IF(AL151=0," ",VLOOKUP(AL148,$CH$3:$CI$20,2))</f>
        <v> </v>
      </c>
      <c r="AK148" s="10" t="s">
        <v>52</v>
      </c>
      <c r="AL148" s="120">
        <f>(AL149+AL150)*AL151-AL152</f>
        <v>0</v>
      </c>
      <c r="AM148" s="120"/>
      <c r="AN148" s="120"/>
      <c r="AO148" s="124"/>
      <c r="AP148" s="114" t="str">
        <f>IF(AR151=0," ",VLOOKUP(AR148,$CH$3:$CI$20,2))</f>
        <v> </v>
      </c>
      <c r="AQ148" s="10" t="s">
        <v>51</v>
      </c>
      <c r="AR148" s="120">
        <f>(AR149+AR150)*AR151-AR152</f>
        <v>0</v>
      </c>
      <c r="AS148" s="120"/>
      <c r="AT148" s="120"/>
      <c r="AU148" s="124"/>
      <c r="AV148" s="114" t="str">
        <f>IF(AX151=0," ",VLOOKUP(AX148,$CH$3:$CI$20,2))</f>
        <v> </v>
      </c>
      <c r="AW148" s="10" t="s">
        <v>52</v>
      </c>
      <c r="AX148" s="120">
        <f>(AX149+AX150)*AX151-AX152</f>
        <v>0</v>
      </c>
      <c r="AY148" s="120"/>
      <c r="AZ148" s="120"/>
      <c r="BA148" s="124"/>
      <c r="BB148" s="114" t="str">
        <f>IF(BD151=0," ",VLOOKUP(BD148,$CH$3:$CI$20,2))</f>
        <v> </v>
      </c>
      <c r="BC148" s="10" t="s">
        <v>52</v>
      </c>
      <c r="BD148" s="120">
        <f>(BD149+BD150)*BD151-BD152</f>
        <v>0</v>
      </c>
      <c r="BE148" s="120"/>
      <c r="BF148" s="120"/>
      <c r="BG148" s="124"/>
      <c r="BH148" s="114" t="str">
        <f>IF(BJ151=0," ",VLOOKUP(BJ148,$CH$3:$CI$20,2))</f>
        <v> </v>
      </c>
      <c r="BI148" s="10" t="s">
        <v>52</v>
      </c>
      <c r="BJ148" s="120">
        <f>(BJ149+BJ150)*BJ151-BJ152</f>
        <v>0</v>
      </c>
      <c r="BK148" s="120"/>
      <c r="BL148" s="120"/>
      <c r="BM148" s="124"/>
      <c r="BN148" s="114" t="str">
        <f>IF(BP151=0," ",VLOOKUP(BP148,$CH$3:$CI$20,2))</f>
        <v> </v>
      </c>
      <c r="BO148" s="10" t="s">
        <v>52</v>
      </c>
      <c r="BP148" s="120">
        <f>(BP149+BP150)*BP151-BP152</f>
        <v>0</v>
      </c>
      <c r="BQ148" s="120"/>
      <c r="BR148" s="120"/>
      <c r="BS148" s="124"/>
      <c r="BT148" s="114" t="str">
        <f>IF(BV151=0," ",VLOOKUP(BV148,$CH$3:$CI$20,2))</f>
        <v> </v>
      </c>
      <c r="BU148" s="10" t="s">
        <v>52</v>
      </c>
      <c r="BV148" s="120">
        <f>(BV149+BV150)*BV151-BV152</f>
        <v>0</v>
      </c>
      <c r="BW148" s="120"/>
      <c r="BX148" s="120"/>
      <c r="BY148" s="124"/>
      <c r="BZ148" s="114" t="str">
        <f>IF(CB151=0," ",VLOOKUP(CB148,$CH$3:$CI$20,2))</f>
        <v> </v>
      </c>
      <c r="CA148" s="10" t="s">
        <v>52</v>
      </c>
      <c r="CB148" s="120">
        <f>(CB149+CB150)*CB151-CB152</f>
        <v>0</v>
      </c>
      <c r="CC148" s="120"/>
      <c r="CD148" s="120"/>
      <c r="CE148" s="120"/>
      <c r="CG148" s="12"/>
      <c r="CH148" s="28">
        <v>-10</v>
      </c>
      <c r="CI148" s="29" t="s">
        <v>53</v>
      </c>
    </row>
    <row r="149" spans="6:87" ht="18" customHeight="1" thickBot="1">
      <c r="F149" s="115"/>
      <c r="G149" s="14" t="s">
        <v>54</v>
      </c>
      <c r="H149" s="122">
        <f>ABS(B157-H157)</f>
        <v>0</v>
      </c>
      <c r="I149" s="122"/>
      <c r="J149" s="18"/>
      <c r="L149" s="115"/>
      <c r="M149" s="14" t="s">
        <v>54</v>
      </c>
      <c r="N149" s="122">
        <f>ABS(H157-N157)</f>
        <v>0</v>
      </c>
      <c r="O149" s="122"/>
      <c r="P149" s="18"/>
      <c r="R149" s="115"/>
      <c r="S149" s="14" t="s">
        <v>54</v>
      </c>
      <c r="T149" s="122">
        <f>ABS(N157-T157)</f>
        <v>0</v>
      </c>
      <c r="U149" s="122"/>
      <c r="V149" s="18"/>
      <c r="X149" s="115"/>
      <c r="Y149" s="14" t="s">
        <v>54</v>
      </c>
      <c r="Z149" s="122">
        <f>ABS(T157-Z157)</f>
        <v>0</v>
      </c>
      <c r="AA149" s="122"/>
      <c r="AB149" s="18"/>
      <c r="AD149" s="115"/>
      <c r="AE149" s="14" t="s">
        <v>54</v>
      </c>
      <c r="AF149" s="122">
        <f>ABS(Z157-AF157)</f>
        <v>0</v>
      </c>
      <c r="AG149" s="122"/>
      <c r="AH149" s="18"/>
      <c r="AJ149" s="115"/>
      <c r="AK149" s="14" t="s">
        <v>54</v>
      </c>
      <c r="AL149" s="122">
        <f>ABS(AF157-AL157)</f>
        <v>0</v>
      </c>
      <c r="AM149" s="122"/>
      <c r="AN149" s="18"/>
      <c r="AP149" s="115"/>
      <c r="AQ149" s="14" t="s">
        <v>54</v>
      </c>
      <c r="AR149" s="122">
        <f>ABS(AL157-AR157)</f>
        <v>0</v>
      </c>
      <c r="AS149" s="122"/>
      <c r="AT149" s="18"/>
      <c r="AV149" s="115"/>
      <c r="AW149" s="14" t="s">
        <v>54</v>
      </c>
      <c r="AX149" s="122">
        <f>ABS(AR157-AX157)</f>
        <v>0</v>
      </c>
      <c r="AY149" s="122"/>
      <c r="AZ149" s="18"/>
      <c r="BB149" s="115"/>
      <c r="BC149" s="14" t="s">
        <v>54</v>
      </c>
      <c r="BD149" s="122">
        <f>ABS(AX157-BD157)</f>
        <v>0</v>
      </c>
      <c r="BE149" s="122"/>
      <c r="BF149" s="18"/>
      <c r="BH149" s="115"/>
      <c r="BI149" s="14" t="s">
        <v>54</v>
      </c>
      <c r="BJ149" s="122">
        <f>ABS(BD157-BJ157)</f>
        <v>0</v>
      </c>
      <c r="BK149" s="122"/>
      <c r="BL149" s="18"/>
      <c r="BN149" s="115"/>
      <c r="BO149" s="14" t="s">
        <v>54</v>
      </c>
      <c r="BP149" s="122">
        <f>ABS(BJ157-BP157)</f>
        <v>0</v>
      </c>
      <c r="BQ149" s="122"/>
      <c r="BR149" s="18"/>
      <c r="BT149" s="115"/>
      <c r="BU149" s="14" t="s">
        <v>54</v>
      </c>
      <c r="BV149" s="122">
        <f>ABS(BP157-BV157)</f>
        <v>0</v>
      </c>
      <c r="BW149" s="122"/>
      <c r="BX149" s="18"/>
      <c r="BZ149" s="115"/>
      <c r="CA149" s="14" t="s">
        <v>54</v>
      </c>
      <c r="CB149" s="122">
        <f>ABS(BV157-CB157)</f>
        <v>0</v>
      </c>
      <c r="CC149" s="122"/>
      <c r="CD149" s="18"/>
      <c r="CG149" s="1"/>
      <c r="CH149" s="30">
        <v>0</v>
      </c>
      <c r="CI149" s="31" t="s">
        <v>53</v>
      </c>
    </row>
    <row r="150" spans="6:87" ht="17.25">
      <c r="F150" s="1"/>
      <c r="G150" s="14" t="s">
        <v>55</v>
      </c>
      <c r="H150" s="134"/>
      <c r="I150" s="135"/>
      <c r="J150" s="18"/>
      <c r="M150" s="14" t="s">
        <v>55</v>
      </c>
      <c r="N150" s="128"/>
      <c r="O150" s="129"/>
      <c r="S150" s="14" t="s">
        <v>55</v>
      </c>
      <c r="T150" s="128"/>
      <c r="U150" s="129"/>
      <c r="Y150" s="14" t="s">
        <v>55</v>
      </c>
      <c r="Z150" s="128"/>
      <c r="AA150" s="129"/>
      <c r="AE150" s="14" t="s">
        <v>55</v>
      </c>
      <c r="AF150" s="128"/>
      <c r="AG150" s="129"/>
      <c r="AK150" s="14" t="s">
        <v>55</v>
      </c>
      <c r="AL150" s="128"/>
      <c r="AM150" s="129"/>
      <c r="AQ150" s="14" t="s">
        <v>55</v>
      </c>
      <c r="AR150" s="128"/>
      <c r="AS150" s="129"/>
      <c r="AW150" s="14" t="s">
        <v>55</v>
      </c>
      <c r="AX150" s="128"/>
      <c r="AY150" s="129"/>
      <c r="BC150" s="14" t="s">
        <v>55</v>
      </c>
      <c r="BD150" s="128"/>
      <c r="BE150" s="129"/>
      <c r="BI150" s="14" t="s">
        <v>55</v>
      </c>
      <c r="BJ150" s="128"/>
      <c r="BK150" s="129"/>
      <c r="BO150" s="14" t="s">
        <v>55</v>
      </c>
      <c r="BP150" s="128"/>
      <c r="BQ150" s="129"/>
      <c r="BU150" s="14" t="s">
        <v>55</v>
      </c>
      <c r="BV150" s="128"/>
      <c r="BW150" s="129"/>
      <c r="CA150" s="14" t="s">
        <v>55</v>
      </c>
      <c r="CB150" s="128"/>
      <c r="CC150" s="129"/>
      <c r="CG150" s="13"/>
      <c r="CH150" s="32">
        <v>0.01</v>
      </c>
      <c r="CI150" s="33" t="s">
        <v>56</v>
      </c>
    </row>
    <row r="151" spans="7:87" ht="17.25">
      <c r="G151" s="14" t="s">
        <v>57</v>
      </c>
      <c r="H151" s="15">
        <f>IF(F154="出",0.8,IF(F154="他",0.5,0))</f>
        <v>0</v>
      </c>
      <c r="M151" s="14" t="s">
        <v>57</v>
      </c>
      <c r="N151" s="15">
        <f>IF(L154="出",0.8,IF(L154="他",0.5,0))</f>
        <v>0</v>
      </c>
      <c r="S151" s="14" t="s">
        <v>57</v>
      </c>
      <c r="T151" s="15">
        <f>IF(R154="出",0.8,IF(R154="他",0.5,0))</f>
        <v>0</v>
      </c>
      <c r="Y151" s="14" t="s">
        <v>57</v>
      </c>
      <c r="Z151" s="15">
        <f>IF(X154="出",0.8,IF(X154="他",0.5,0))</f>
        <v>0</v>
      </c>
      <c r="AE151" s="14" t="s">
        <v>57</v>
      </c>
      <c r="AF151" s="15">
        <f>IF(AD154="出",0.8,IF(AD154="他",0.5,0))</f>
        <v>0</v>
      </c>
      <c r="AK151" s="14" t="s">
        <v>57</v>
      </c>
      <c r="AL151" s="15">
        <f>IF(AJ154="出",0.8,IF(AJ154="他",0.5,0))</f>
        <v>0</v>
      </c>
      <c r="AQ151" s="14" t="s">
        <v>57</v>
      </c>
      <c r="AR151" s="15">
        <f>IF(AP154="出",0.8,IF(AP154="他",0.5,0))</f>
        <v>0</v>
      </c>
      <c r="AW151" s="14" t="s">
        <v>57</v>
      </c>
      <c r="AX151" s="15">
        <f>IF(AV154="出",0.8,IF(AV154="他",0.5,0))</f>
        <v>0</v>
      </c>
      <c r="BC151" s="14" t="s">
        <v>57</v>
      </c>
      <c r="BD151" s="15">
        <f>IF(BB154="出",0.8,IF(BB154="他",0.5,0))</f>
        <v>0</v>
      </c>
      <c r="BI151" s="14" t="s">
        <v>57</v>
      </c>
      <c r="BJ151" s="15">
        <f>IF(BH154="出",0.8,IF(BH154="他",0.5,0))</f>
        <v>0</v>
      </c>
      <c r="BO151" s="14" t="s">
        <v>57</v>
      </c>
      <c r="BP151" s="15">
        <f>IF(BN154="出",0.8,IF(BN154="他",0.5,0))</f>
        <v>0</v>
      </c>
      <c r="BU151" s="14" t="s">
        <v>57</v>
      </c>
      <c r="BV151" s="15">
        <f>IF(BT154="出",0.8,IF(BT154="他",0.5,0))</f>
        <v>0</v>
      </c>
      <c r="CA151" s="14" t="s">
        <v>57</v>
      </c>
      <c r="CB151" s="15">
        <f>IF(BZ154="出",0.8,IF(BZ154="他",0.5,0))</f>
        <v>0</v>
      </c>
      <c r="CG151" s="13"/>
      <c r="CH151" s="34">
        <v>0.65</v>
      </c>
      <c r="CI151" s="31" t="s">
        <v>56</v>
      </c>
    </row>
    <row r="152" spans="7:87" ht="17.25">
      <c r="G152" s="14" t="s">
        <v>58</v>
      </c>
      <c r="H152" s="15">
        <f>IF(F154="出",0.4,IF(F154="他",0.6,0))</f>
        <v>0</v>
      </c>
      <c r="M152" s="14" t="s">
        <v>58</v>
      </c>
      <c r="N152" s="15">
        <f>IF(L154="出",0.4,IF(L154="他",0.6,0))</f>
        <v>0</v>
      </c>
      <c r="S152" s="14" t="s">
        <v>58</v>
      </c>
      <c r="T152" s="15">
        <f>IF(R154="出",0.4,IF(R154="他",0.6,0))</f>
        <v>0</v>
      </c>
      <c r="Y152" s="14" t="s">
        <v>58</v>
      </c>
      <c r="Z152" s="15">
        <f>IF(X154="出",0.4,IF(X154="他",0.6,0))</f>
        <v>0</v>
      </c>
      <c r="AE152" s="14" t="s">
        <v>58</v>
      </c>
      <c r="AF152" s="15">
        <f>IF(AD154="出",0.4,IF(AD154="他",0.6,0))</f>
        <v>0</v>
      </c>
      <c r="AK152" s="14" t="s">
        <v>58</v>
      </c>
      <c r="AL152" s="15">
        <f>IF(AJ154="出",0.4,IF(AJ154="他",0.6,0))</f>
        <v>0</v>
      </c>
      <c r="AQ152" s="14" t="s">
        <v>58</v>
      </c>
      <c r="AR152" s="15">
        <f>IF(AP154="出",0.4,IF(AP154="他",0.6,0))</f>
        <v>0</v>
      </c>
      <c r="AW152" s="14" t="s">
        <v>58</v>
      </c>
      <c r="AX152" s="15">
        <f>IF(AV154="出",0.4,IF(AV154="他",0.6,0))</f>
        <v>0</v>
      </c>
      <c r="BC152" s="14" t="s">
        <v>58</v>
      </c>
      <c r="BD152" s="15">
        <f>IF(BB154="出",0.4,IF(BB154="他",0.6,0))</f>
        <v>0</v>
      </c>
      <c r="BI152" s="14" t="s">
        <v>58</v>
      </c>
      <c r="BJ152" s="15">
        <f>IF(BH154="出",0.4,IF(BH154="他",0.6,0))</f>
        <v>0</v>
      </c>
      <c r="BO152" s="14" t="s">
        <v>58</v>
      </c>
      <c r="BP152" s="15">
        <f>IF(BN154="出",0.4,IF(BN154="他",0.6,0))</f>
        <v>0</v>
      </c>
      <c r="BU152" s="14" t="s">
        <v>58</v>
      </c>
      <c r="BV152" s="15">
        <f>IF(BT154="出",0.4,IF(BT154="他",0.6,0))</f>
        <v>0</v>
      </c>
      <c r="CA152" s="14" t="s">
        <v>58</v>
      </c>
      <c r="CB152" s="15">
        <f>IF(BZ154="出",0.4,IF(BZ154="他",0.6,0))</f>
        <v>0</v>
      </c>
      <c r="CG152" s="13"/>
      <c r="CH152" s="32">
        <v>0.651</v>
      </c>
      <c r="CI152" s="33" t="s">
        <v>59</v>
      </c>
    </row>
    <row r="153" spans="7:87" ht="17.25">
      <c r="G153" s="7"/>
      <c r="H153" s="15"/>
      <c r="M153" s="7"/>
      <c r="N153" s="15"/>
      <c r="S153" s="7"/>
      <c r="T153" s="15"/>
      <c r="Y153" s="7"/>
      <c r="Z153" s="15"/>
      <c r="AE153" s="7"/>
      <c r="AF153" s="15"/>
      <c r="AK153" s="7"/>
      <c r="AL153" s="15"/>
      <c r="AQ153" s="7"/>
      <c r="AR153" s="15"/>
      <c r="AW153" s="7"/>
      <c r="AX153" s="15"/>
      <c r="BC153" s="7"/>
      <c r="BD153" s="15"/>
      <c r="BI153" s="7"/>
      <c r="BJ153" s="15"/>
      <c r="BO153" s="7"/>
      <c r="BP153" s="15"/>
      <c r="BU153" s="7"/>
      <c r="BV153" s="15"/>
      <c r="CA153" s="7"/>
      <c r="CB153" s="15"/>
      <c r="CG153" s="13"/>
      <c r="CH153" s="30">
        <v>1</v>
      </c>
      <c r="CI153" s="31" t="s">
        <v>59</v>
      </c>
    </row>
    <row r="154" spans="2:87" ht="17.25">
      <c r="B154" s="2" t="s">
        <v>60</v>
      </c>
      <c r="F154" s="25"/>
      <c r="G154" s="7"/>
      <c r="H154" s="15"/>
      <c r="L154" s="25"/>
      <c r="M154" s="7"/>
      <c r="N154" s="15"/>
      <c r="R154" s="25"/>
      <c r="S154" s="7"/>
      <c r="T154" s="15"/>
      <c r="X154" s="25"/>
      <c r="Y154" s="7"/>
      <c r="Z154" s="15"/>
      <c r="AD154" s="25"/>
      <c r="AE154" s="7"/>
      <c r="AF154" s="15"/>
      <c r="AJ154" s="25"/>
      <c r="AK154" s="7"/>
      <c r="AL154" s="15"/>
      <c r="AP154" s="25"/>
      <c r="AQ154" s="7"/>
      <c r="AR154" s="15"/>
      <c r="AV154" s="25"/>
      <c r="AW154" s="7"/>
      <c r="AX154" s="15"/>
      <c r="BB154" s="25"/>
      <c r="BC154" s="7"/>
      <c r="BD154" s="15"/>
      <c r="BH154" s="25"/>
      <c r="BI154" s="7"/>
      <c r="BJ154" s="15"/>
      <c r="BN154" s="25"/>
      <c r="BO154" s="7"/>
      <c r="BP154" s="15"/>
      <c r="BT154" s="25"/>
      <c r="BU154" s="7"/>
      <c r="BV154" s="15"/>
      <c r="BZ154" s="25"/>
      <c r="CA154" s="7"/>
      <c r="CB154" s="15"/>
      <c r="CG154" s="13"/>
      <c r="CH154" s="32">
        <v>1.01</v>
      </c>
      <c r="CI154" s="33" t="s">
        <v>61</v>
      </c>
    </row>
    <row r="155" spans="3:87" ht="17.25">
      <c r="C155" s="2"/>
      <c r="G155" s="7"/>
      <c r="H155" s="16"/>
      <c r="M155" s="7"/>
      <c r="N155" s="9"/>
      <c r="S155" s="7"/>
      <c r="T155" s="16"/>
      <c r="Y155" s="7"/>
      <c r="Z155" s="9"/>
      <c r="AE155" s="7"/>
      <c r="AF155" s="16"/>
      <c r="AK155" s="7"/>
      <c r="AL155" s="9"/>
      <c r="AQ155" s="7"/>
      <c r="AR155" s="16"/>
      <c r="AW155" s="7"/>
      <c r="AX155" s="9"/>
      <c r="BC155" s="7"/>
      <c r="BD155" s="9"/>
      <c r="BI155" s="7"/>
      <c r="BJ155" s="9"/>
      <c r="BO155" s="7"/>
      <c r="BP155" s="9"/>
      <c r="BU155" s="7"/>
      <c r="BV155" s="9"/>
      <c r="CA155" s="7"/>
      <c r="CB155" s="9"/>
      <c r="CG155" s="13"/>
      <c r="CH155" s="34">
        <v>1.4</v>
      </c>
      <c r="CI155" s="31" t="s">
        <v>61</v>
      </c>
    </row>
    <row r="156" spans="2:87" ht="17.25">
      <c r="B156" s="2"/>
      <c r="C156" s="2"/>
      <c r="D156" s="2"/>
      <c r="G156" s="7"/>
      <c r="H156" s="9"/>
      <c r="M156" s="7"/>
      <c r="N156" s="9"/>
      <c r="S156" s="7"/>
      <c r="T156" s="9"/>
      <c r="Y156" s="7"/>
      <c r="Z156" s="9"/>
      <c r="AE156" s="7"/>
      <c r="AF156" s="9"/>
      <c r="AK156" s="7"/>
      <c r="AL156" s="9"/>
      <c r="AQ156" s="7"/>
      <c r="AR156" s="9"/>
      <c r="AW156" s="7"/>
      <c r="AX156" s="9"/>
      <c r="BC156" s="7"/>
      <c r="BD156" s="9"/>
      <c r="BI156" s="7"/>
      <c r="BJ156" s="9"/>
      <c r="BO156" s="7"/>
      <c r="BP156" s="9"/>
      <c r="BU156" s="7"/>
      <c r="BV156" s="9"/>
      <c r="CA156" s="7"/>
      <c r="CB156" s="9"/>
      <c r="CG156" s="13"/>
      <c r="CH156" s="32">
        <v>1.41</v>
      </c>
      <c r="CI156" s="33" t="s">
        <v>62</v>
      </c>
    </row>
    <row r="157" spans="2:87" ht="17.25">
      <c r="B157" s="2"/>
      <c r="C157" s="2"/>
      <c r="D157" s="4"/>
      <c r="G157" s="21" t="s">
        <v>63</v>
      </c>
      <c r="H157" s="132"/>
      <c r="I157" s="133"/>
      <c r="J157" s="20"/>
      <c r="M157" s="21" t="s">
        <v>63</v>
      </c>
      <c r="N157" s="130"/>
      <c r="O157" s="131"/>
      <c r="P157" s="19"/>
      <c r="S157" s="21" t="s">
        <v>63</v>
      </c>
      <c r="T157" s="132"/>
      <c r="U157" s="133"/>
      <c r="V157" s="20"/>
      <c r="Y157" s="21" t="s">
        <v>63</v>
      </c>
      <c r="Z157" s="130"/>
      <c r="AA157" s="131"/>
      <c r="AB157" s="19"/>
      <c r="AE157" s="21" t="s">
        <v>63</v>
      </c>
      <c r="AF157" s="132"/>
      <c r="AG157" s="133"/>
      <c r="AH157" s="20"/>
      <c r="AK157" s="21" t="s">
        <v>63</v>
      </c>
      <c r="AL157" s="130"/>
      <c r="AM157" s="131"/>
      <c r="AN157" s="19"/>
      <c r="AQ157" s="21" t="s">
        <v>63</v>
      </c>
      <c r="AR157" s="132"/>
      <c r="AS157" s="133"/>
      <c r="AT157" s="20"/>
      <c r="AW157" s="21" t="s">
        <v>63</v>
      </c>
      <c r="AX157" s="130"/>
      <c r="AY157" s="131"/>
      <c r="AZ157" s="19"/>
      <c r="BC157" s="21" t="s">
        <v>63</v>
      </c>
      <c r="BD157" s="130"/>
      <c r="BE157" s="131"/>
      <c r="BF157" s="19"/>
      <c r="BI157" s="21" t="s">
        <v>63</v>
      </c>
      <c r="BJ157" s="130"/>
      <c r="BK157" s="131"/>
      <c r="BL157" s="19"/>
      <c r="BO157" s="21" t="s">
        <v>63</v>
      </c>
      <c r="BP157" s="130"/>
      <c r="BQ157" s="131"/>
      <c r="BR157" s="19"/>
      <c r="BU157" s="21" t="s">
        <v>63</v>
      </c>
      <c r="BV157" s="130"/>
      <c r="BW157" s="131"/>
      <c r="BX157" s="19"/>
      <c r="CA157" s="21" t="s">
        <v>63</v>
      </c>
      <c r="CB157" s="130"/>
      <c r="CC157" s="131"/>
      <c r="CD157" s="19"/>
      <c r="CG157" s="13"/>
      <c r="CH157" s="34">
        <v>1.6</v>
      </c>
      <c r="CI157" s="31" t="s">
        <v>64</v>
      </c>
    </row>
    <row r="158" spans="85:87" ht="18" thickBot="1">
      <c r="CG158" s="13"/>
      <c r="CH158" s="32">
        <v>1.61</v>
      </c>
      <c r="CI158" s="33" t="s">
        <v>65</v>
      </c>
    </row>
    <row r="159" spans="6:87" ht="18" thickBot="1">
      <c r="F159" s="11" t="str">
        <f>F148</f>
        <v> </v>
      </c>
      <c r="G159" s="10" t="s">
        <v>52</v>
      </c>
      <c r="H159" s="120">
        <f>H148</f>
        <v>0</v>
      </c>
      <c r="I159" s="120"/>
      <c r="J159" s="120"/>
      <c r="K159" s="124"/>
      <c r="L159" s="11" t="str">
        <f>L148</f>
        <v> </v>
      </c>
      <c r="M159" s="10" t="s">
        <v>52</v>
      </c>
      <c r="N159" s="116">
        <f>N148</f>
        <v>0</v>
      </c>
      <c r="O159" s="116"/>
      <c r="P159" s="116"/>
      <c r="Q159" s="123"/>
      <c r="R159" s="11" t="str">
        <f>R148</f>
        <v> </v>
      </c>
      <c r="S159" s="10" t="s">
        <v>52</v>
      </c>
      <c r="T159" s="120">
        <f>T148</f>
        <v>0</v>
      </c>
      <c r="U159" s="120"/>
      <c r="V159" s="120"/>
      <c r="W159" s="124"/>
      <c r="X159" s="11" t="str">
        <f>X148</f>
        <v> </v>
      </c>
      <c r="Y159" s="10" t="s">
        <v>52</v>
      </c>
      <c r="Z159" s="116">
        <f>Z148</f>
        <v>0</v>
      </c>
      <c r="AA159" s="116"/>
      <c r="AB159" s="116"/>
      <c r="AC159" s="123"/>
      <c r="AD159" s="11" t="str">
        <f>AD148</f>
        <v> </v>
      </c>
      <c r="AE159" s="10" t="s">
        <v>52</v>
      </c>
      <c r="AF159" s="120">
        <f>AF148</f>
        <v>0</v>
      </c>
      <c r="AG159" s="120"/>
      <c r="AH159" s="120"/>
      <c r="AI159" s="124"/>
      <c r="AJ159" s="11" t="str">
        <f>AJ148</f>
        <v> </v>
      </c>
      <c r="AK159" s="10" t="s">
        <v>52</v>
      </c>
      <c r="AL159" s="116">
        <f>AL148</f>
        <v>0</v>
      </c>
      <c r="AM159" s="116"/>
      <c r="AN159" s="116"/>
      <c r="AO159" s="123"/>
      <c r="AP159" s="11" t="str">
        <f>AP148</f>
        <v> </v>
      </c>
      <c r="AQ159" s="10" t="s">
        <v>52</v>
      </c>
      <c r="AR159" s="120">
        <f>AR148</f>
        <v>0</v>
      </c>
      <c r="AS159" s="120"/>
      <c r="AT159" s="120"/>
      <c r="AU159" s="124"/>
      <c r="AV159" s="11" t="str">
        <f>AV148</f>
        <v> </v>
      </c>
      <c r="AW159" s="10" t="s">
        <v>52</v>
      </c>
      <c r="AX159" s="120">
        <f>AX148</f>
        <v>0</v>
      </c>
      <c r="AY159" s="120"/>
      <c r="AZ159" s="120"/>
      <c r="BA159" s="124"/>
      <c r="BB159" s="11" t="str">
        <f>BB148</f>
        <v> </v>
      </c>
      <c r="BC159" s="10" t="s">
        <v>52</v>
      </c>
      <c r="BD159" s="120">
        <f>BD148</f>
        <v>0</v>
      </c>
      <c r="BE159" s="120"/>
      <c r="BF159" s="120"/>
      <c r="BG159" s="124"/>
      <c r="BH159" s="11" t="str">
        <f>BH148</f>
        <v> </v>
      </c>
      <c r="BI159" s="10" t="s">
        <v>52</v>
      </c>
      <c r="BJ159" s="120">
        <f>BJ148</f>
        <v>0</v>
      </c>
      <c r="BK159" s="120"/>
      <c r="BL159" s="120"/>
      <c r="BM159" s="124"/>
      <c r="BN159" s="11" t="str">
        <f>BN148</f>
        <v> </v>
      </c>
      <c r="BO159" s="10" t="s">
        <v>52</v>
      </c>
      <c r="BP159" s="120">
        <f>BP148</f>
        <v>0</v>
      </c>
      <c r="BQ159" s="120"/>
      <c r="BR159" s="120"/>
      <c r="BS159" s="124"/>
      <c r="BT159" s="11" t="str">
        <f>BT148</f>
        <v> </v>
      </c>
      <c r="BU159" s="10" t="s">
        <v>52</v>
      </c>
      <c r="BV159" s="120">
        <f>BV148</f>
        <v>0</v>
      </c>
      <c r="BW159" s="120"/>
      <c r="BX159" s="120"/>
      <c r="BY159" s="124"/>
      <c r="BZ159" s="11" t="str">
        <f>BZ148</f>
        <v> </v>
      </c>
      <c r="CA159" s="10" t="s">
        <v>52</v>
      </c>
      <c r="CB159" s="120">
        <f>CB148</f>
        <v>0</v>
      </c>
      <c r="CC159" s="120"/>
      <c r="CD159" s="120"/>
      <c r="CE159" s="120"/>
      <c r="CG159" s="13"/>
      <c r="CH159" s="34">
        <v>1.8</v>
      </c>
      <c r="CI159" s="31" t="s">
        <v>65</v>
      </c>
    </row>
    <row r="160" spans="6:87" ht="18" thickBot="1">
      <c r="F160" s="11" t="str">
        <f>F170</f>
        <v> </v>
      </c>
      <c r="G160" s="10" t="s">
        <v>52</v>
      </c>
      <c r="H160" s="120">
        <f>H171</f>
        <v>0</v>
      </c>
      <c r="I160" s="120"/>
      <c r="J160" s="120"/>
      <c r="K160" s="124"/>
      <c r="L160" s="11" t="str">
        <f>L170</f>
        <v> </v>
      </c>
      <c r="M160" s="10" t="s">
        <v>52</v>
      </c>
      <c r="N160" s="116">
        <f>N171</f>
        <v>0</v>
      </c>
      <c r="O160" s="116"/>
      <c r="P160" s="116"/>
      <c r="Q160" s="123"/>
      <c r="R160" s="11" t="str">
        <f>R170</f>
        <v> </v>
      </c>
      <c r="S160" s="10" t="s">
        <v>52</v>
      </c>
      <c r="T160" s="120">
        <f>T171</f>
        <v>0</v>
      </c>
      <c r="U160" s="120"/>
      <c r="V160" s="120"/>
      <c r="W160" s="124"/>
      <c r="X160" s="11" t="str">
        <f>X170</f>
        <v> </v>
      </c>
      <c r="Y160" s="10" t="s">
        <v>52</v>
      </c>
      <c r="Z160" s="116">
        <f>Z171</f>
        <v>0</v>
      </c>
      <c r="AA160" s="116"/>
      <c r="AB160" s="116"/>
      <c r="AC160" s="123"/>
      <c r="AD160" s="11" t="str">
        <f>AD170</f>
        <v> </v>
      </c>
      <c r="AE160" s="10" t="s">
        <v>52</v>
      </c>
      <c r="AF160" s="120">
        <f>AF171</f>
        <v>0</v>
      </c>
      <c r="AG160" s="120"/>
      <c r="AH160" s="120"/>
      <c r="AI160" s="124"/>
      <c r="AJ160" s="11" t="str">
        <f>AJ170</f>
        <v> </v>
      </c>
      <c r="AK160" s="10" t="s">
        <v>52</v>
      </c>
      <c r="AL160" s="116">
        <f>AL171</f>
        <v>0</v>
      </c>
      <c r="AM160" s="116"/>
      <c r="AN160" s="116"/>
      <c r="AO160" s="123"/>
      <c r="AP160" s="11" t="str">
        <f>AP170</f>
        <v> </v>
      </c>
      <c r="AQ160" s="10" t="s">
        <v>52</v>
      </c>
      <c r="AR160" s="120">
        <f>AR171</f>
        <v>0</v>
      </c>
      <c r="AS160" s="120"/>
      <c r="AT160" s="120"/>
      <c r="AU160" s="124"/>
      <c r="AV160" s="11" t="str">
        <f>AV170</f>
        <v> </v>
      </c>
      <c r="AW160" s="10" t="s">
        <v>52</v>
      </c>
      <c r="AX160" s="120">
        <f>AX171</f>
        <v>0</v>
      </c>
      <c r="AY160" s="120"/>
      <c r="AZ160" s="120"/>
      <c r="BA160" s="124"/>
      <c r="BB160" s="11" t="str">
        <f>BB170</f>
        <v> </v>
      </c>
      <c r="BC160" s="10" t="s">
        <v>52</v>
      </c>
      <c r="BD160" s="120">
        <f>BD171</f>
        <v>0</v>
      </c>
      <c r="BE160" s="120"/>
      <c r="BF160" s="120"/>
      <c r="BG160" s="124"/>
      <c r="BH160" s="11" t="str">
        <f>BH170</f>
        <v> </v>
      </c>
      <c r="BI160" s="10" t="s">
        <v>52</v>
      </c>
      <c r="BJ160" s="120">
        <f>BJ171</f>
        <v>0</v>
      </c>
      <c r="BK160" s="120"/>
      <c r="BL160" s="120"/>
      <c r="BM160" s="124"/>
      <c r="BN160" s="11" t="str">
        <f>BN170</f>
        <v> </v>
      </c>
      <c r="BO160" s="10" t="s">
        <v>52</v>
      </c>
      <c r="BP160" s="120">
        <f>BP171</f>
        <v>0</v>
      </c>
      <c r="BQ160" s="120"/>
      <c r="BR160" s="120"/>
      <c r="BS160" s="124"/>
      <c r="BT160" s="11" t="str">
        <f>BT170</f>
        <v> </v>
      </c>
      <c r="BU160" s="10" t="s">
        <v>52</v>
      </c>
      <c r="BV160" s="120">
        <f>BV171</f>
        <v>0</v>
      </c>
      <c r="BW160" s="120"/>
      <c r="BX160" s="120"/>
      <c r="BY160" s="124"/>
      <c r="BZ160" s="11" t="str">
        <f>BZ170</f>
        <v> </v>
      </c>
      <c r="CA160" s="10" t="s">
        <v>52</v>
      </c>
      <c r="CB160" s="120">
        <f>CB171</f>
        <v>0</v>
      </c>
      <c r="CC160" s="120"/>
      <c r="CD160" s="120"/>
      <c r="CE160" s="120"/>
      <c r="CG160" s="13"/>
      <c r="CH160" s="32">
        <v>1.81</v>
      </c>
      <c r="CI160" s="33" t="s">
        <v>66</v>
      </c>
    </row>
    <row r="161" spans="6:87" ht="17.25">
      <c r="F161" s="4"/>
      <c r="G161" s="10"/>
      <c r="H161" s="17"/>
      <c r="L161" s="4"/>
      <c r="M161" s="10"/>
      <c r="N161" s="17"/>
      <c r="R161" s="4"/>
      <c r="S161" s="10"/>
      <c r="T161" s="17"/>
      <c r="X161" s="4"/>
      <c r="Y161" s="10"/>
      <c r="Z161" s="17"/>
      <c r="AD161" s="4"/>
      <c r="AE161" s="10"/>
      <c r="AF161" s="17"/>
      <c r="AJ161" s="4"/>
      <c r="AK161" s="10"/>
      <c r="AL161" s="17"/>
      <c r="AP161" s="4"/>
      <c r="AQ161" s="10"/>
      <c r="AR161" s="17"/>
      <c r="AV161" s="4"/>
      <c r="AW161" s="10"/>
      <c r="AX161" s="17"/>
      <c r="BB161" s="4"/>
      <c r="BC161" s="10"/>
      <c r="BD161" s="17"/>
      <c r="BH161" s="4"/>
      <c r="BI161" s="10"/>
      <c r="BJ161" s="17"/>
      <c r="BN161" s="4"/>
      <c r="BO161" s="10"/>
      <c r="BP161" s="17"/>
      <c r="BT161" s="4"/>
      <c r="BU161" s="10"/>
      <c r="BV161" s="17"/>
      <c r="BZ161" s="4"/>
      <c r="CA161" s="10"/>
      <c r="CB161" s="17"/>
      <c r="CG161" s="13"/>
      <c r="CH161" s="34">
        <v>2.8</v>
      </c>
      <c r="CI161" s="31" t="s">
        <v>66</v>
      </c>
    </row>
    <row r="162" spans="4:87" ht="17.25">
      <c r="D162" s="4"/>
      <c r="F162" s="4"/>
      <c r="G162" s="21" t="s">
        <v>63</v>
      </c>
      <c r="H162" s="130"/>
      <c r="I162" s="131"/>
      <c r="J162" s="19"/>
      <c r="L162" s="4"/>
      <c r="M162" s="21" t="s">
        <v>63</v>
      </c>
      <c r="N162" s="130"/>
      <c r="O162" s="131"/>
      <c r="P162" s="19"/>
      <c r="R162" s="4"/>
      <c r="S162" s="21" t="s">
        <v>63</v>
      </c>
      <c r="T162" s="130"/>
      <c r="U162" s="131"/>
      <c r="V162" s="19"/>
      <c r="X162" s="4"/>
      <c r="Y162" s="21" t="s">
        <v>63</v>
      </c>
      <c r="Z162" s="130"/>
      <c r="AA162" s="131"/>
      <c r="AB162" s="19"/>
      <c r="AD162" s="4"/>
      <c r="AE162" s="21" t="s">
        <v>63</v>
      </c>
      <c r="AF162" s="130"/>
      <c r="AG162" s="131"/>
      <c r="AH162" s="19"/>
      <c r="AJ162" s="4"/>
      <c r="AK162" s="21" t="s">
        <v>63</v>
      </c>
      <c r="AL162" s="130"/>
      <c r="AM162" s="131"/>
      <c r="AN162" s="19"/>
      <c r="AP162" s="4"/>
      <c r="AQ162" s="21" t="s">
        <v>63</v>
      </c>
      <c r="AR162" s="130"/>
      <c r="AS162" s="131"/>
      <c r="AT162" s="19"/>
      <c r="AV162" s="4"/>
      <c r="AW162" s="21" t="s">
        <v>63</v>
      </c>
      <c r="AX162" s="130"/>
      <c r="AY162" s="131"/>
      <c r="AZ162" s="19"/>
      <c r="BB162" s="4"/>
      <c r="BC162" s="21" t="s">
        <v>63</v>
      </c>
      <c r="BD162" s="130"/>
      <c r="BE162" s="131"/>
      <c r="BF162" s="19"/>
      <c r="BH162" s="4"/>
      <c r="BI162" s="21" t="s">
        <v>63</v>
      </c>
      <c r="BJ162" s="130"/>
      <c r="BK162" s="131"/>
      <c r="BL162" s="19"/>
      <c r="BN162" s="4"/>
      <c r="BO162" s="21" t="s">
        <v>63</v>
      </c>
      <c r="BP162" s="130"/>
      <c r="BQ162" s="131"/>
      <c r="BR162" s="19"/>
      <c r="BT162" s="4"/>
      <c r="BU162" s="21" t="s">
        <v>63</v>
      </c>
      <c r="BV162" s="130"/>
      <c r="BW162" s="131"/>
      <c r="BX162" s="19"/>
      <c r="BZ162" s="4"/>
      <c r="CA162" s="21" t="s">
        <v>63</v>
      </c>
      <c r="CB162" s="130"/>
      <c r="CC162" s="131"/>
      <c r="CD162" s="19"/>
      <c r="CG162" s="13"/>
      <c r="CH162" s="32">
        <v>2.81</v>
      </c>
      <c r="CI162" s="33" t="s">
        <v>67</v>
      </c>
    </row>
    <row r="163" spans="85:87" ht="17.25">
      <c r="CG163" s="1"/>
      <c r="CH163" s="34">
        <v>3.7</v>
      </c>
      <c r="CI163" s="31" t="s">
        <v>67</v>
      </c>
    </row>
    <row r="164" spans="7:87" ht="17.25">
      <c r="G164" s="14" t="s">
        <v>54</v>
      </c>
      <c r="H164" s="22">
        <f>ABS(B162-H162)</f>
        <v>0</v>
      </c>
      <c r="M164" s="14" t="s">
        <v>54</v>
      </c>
      <c r="N164" s="22">
        <f>ABS(H162-N162)</f>
        <v>0</v>
      </c>
      <c r="S164" s="14" t="s">
        <v>54</v>
      </c>
      <c r="T164" s="22">
        <f>ABS(N162-T162)</f>
        <v>0</v>
      </c>
      <c r="Y164" s="14" t="s">
        <v>54</v>
      </c>
      <c r="Z164" s="22">
        <f>ABS(T162-Z162)</f>
        <v>0</v>
      </c>
      <c r="AE164" s="14" t="s">
        <v>54</v>
      </c>
      <c r="AF164" s="22">
        <f>ABS(Z162-AF162)</f>
        <v>0</v>
      </c>
      <c r="AK164" s="14" t="s">
        <v>54</v>
      </c>
      <c r="AL164" s="22">
        <f>ABS(AF162-AL162)</f>
        <v>0</v>
      </c>
      <c r="AQ164" s="14" t="s">
        <v>54</v>
      </c>
      <c r="AR164" s="22">
        <f>ABS(AL162-AR162)</f>
        <v>0</v>
      </c>
      <c r="AW164" s="14" t="s">
        <v>54</v>
      </c>
      <c r="AX164" s="22">
        <f>ABS(AR162-AX162)</f>
        <v>0</v>
      </c>
      <c r="BC164" s="14" t="s">
        <v>54</v>
      </c>
      <c r="BD164" s="22">
        <f>ABS(AX162-BD162)</f>
        <v>0</v>
      </c>
      <c r="BI164" s="14" t="s">
        <v>54</v>
      </c>
      <c r="BJ164" s="22">
        <f>ABS(BD162-BJ162)</f>
        <v>0</v>
      </c>
      <c r="BO164" s="14" t="s">
        <v>54</v>
      </c>
      <c r="BP164" s="22">
        <f>ABS(BJ162-BP162)</f>
        <v>0</v>
      </c>
      <c r="BU164" s="14" t="s">
        <v>54</v>
      </c>
      <c r="BV164" s="22">
        <f>ABS(BP162-BV162)</f>
        <v>0</v>
      </c>
      <c r="CA164" s="14" t="s">
        <v>54</v>
      </c>
      <c r="CB164" s="22">
        <f>ABS(BV162-CB162)</f>
        <v>0</v>
      </c>
      <c r="CH164" s="32">
        <v>3.71</v>
      </c>
      <c r="CI164" s="33" t="s">
        <v>68</v>
      </c>
    </row>
    <row r="165" spans="2:87" ht="18" thickBot="1">
      <c r="B165" s="2" t="s">
        <v>69</v>
      </c>
      <c r="C165" s="2"/>
      <c r="F165" s="25"/>
      <c r="G165" s="14" t="s">
        <v>55</v>
      </c>
      <c r="H165" s="128"/>
      <c r="I165" s="129"/>
      <c r="L165" s="25"/>
      <c r="M165" s="14" t="s">
        <v>70</v>
      </c>
      <c r="N165" s="128"/>
      <c r="O165" s="129"/>
      <c r="R165" s="25"/>
      <c r="S165" s="14" t="s">
        <v>70</v>
      </c>
      <c r="T165" s="128"/>
      <c r="U165" s="129"/>
      <c r="X165" s="25"/>
      <c r="Y165" s="14" t="s">
        <v>70</v>
      </c>
      <c r="Z165" s="128"/>
      <c r="AA165" s="129"/>
      <c r="AD165" s="25"/>
      <c r="AE165" s="14" t="s">
        <v>70</v>
      </c>
      <c r="AF165" s="128"/>
      <c r="AG165" s="129"/>
      <c r="AJ165" s="25"/>
      <c r="AK165" s="14" t="s">
        <v>70</v>
      </c>
      <c r="AL165" s="128"/>
      <c r="AM165" s="129"/>
      <c r="AP165" s="25"/>
      <c r="AQ165" s="14" t="s">
        <v>70</v>
      </c>
      <c r="AR165" s="128"/>
      <c r="AS165" s="129"/>
      <c r="AV165" s="25"/>
      <c r="AW165" s="14" t="s">
        <v>70</v>
      </c>
      <c r="AX165" s="128"/>
      <c r="AY165" s="129"/>
      <c r="BB165" s="25"/>
      <c r="BC165" s="14" t="s">
        <v>70</v>
      </c>
      <c r="BD165" s="128"/>
      <c r="BE165" s="129"/>
      <c r="BH165" s="25"/>
      <c r="BI165" s="14" t="s">
        <v>70</v>
      </c>
      <c r="BJ165" s="128"/>
      <c r="BK165" s="129"/>
      <c r="BN165" s="25"/>
      <c r="BO165" s="14" t="s">
        <v>70</v>
      </c>
      <c r="BP165" s="128">
        <v>0</v>
      </c>
      <c r="BQ165" s="129"/>
      <c r="BT165" s="25"/>
      <c r="BU165" s="14" t="s">
        <v>70</v>
      </c>
      <c r="BV165" s="128"/>
      <c r="BW165" s="129"/>
      <c r="BZ165" s="25"/>
      <c r="CA165" s="14" t="s">
        <v>70</v>
      </c>
      <c r="CB165" s="128"/>
      <c r="CC165" s="129"/>
      <c r="CH165" s="35">
        <v>4.7</v>
      </c>
      <c r="CI165" s="36" t="s">
        <v>71</v>
      </c>
    </row>
    <row r="166" spans="7:80" ht="17.25">
      <c r="G166" s="14" t="s">
        <v>57</v>
      </c>
      <c r="H166" s="15">
        <f>IF(F165="出",0.8,IF(F165="他",0.5,0))</f>
        <v>0</v>
      </c>
      <c r="M166" s="14" t="s">
        <v>57</v>
      </c>
      <c r="N166" s="15">
        <f>IF(L165="出",0.8,IF(L165="他",0.5,0))</f>
        <v>0</v>
      </c>
      <c r="S166" s="14" t="s">
        <v>57</v>
      </c>
      <c r="T166" s="15">
        <f>IF(R165="出",0.8,IF(R165="他",0.5,0))</f>
        <v>0</v>
      </c>
      <c r="Y166" s="14" t="s">
        <v>57</v>
      </c>
      <c r="Z166" s="15">
        <f>IF(X165="出",0.8,IF(X165="他",0.5,0))</f>
        <v>0</v>
      </c>
      <c r="AE166" s="14" t="s">
        <v>57</v>
      </c>
      <c r="AF166" s="15">
        <f>IF(AD165="出",0.8,IF(AD165="他",0.5,0))</f>
        <v>0</v>
      </c>
      <c r="AK166" s="14" t="s">
        <v>57</v>
      </c>
      <c r="AL166" s="15">
        <f>IF(AJ165="出",0.8,IF(AJ165="他",0.5,0))</f>
        <v>0</v>
      </c>
      <c r="AQ166" s="14" t="s">
        <v>57</v>
      </c>
      <c r="AR166" s="15">
        <f>IF(AP165="出",0.8,IF(AP165="他",0.5,0))</f>
        <v>0</v>
      </c>
      <c r="AW166" s="14" t="s">
        <v>57</v>
      </c>
      <c r="AX166" s="15">
        <f>IF(AV165="出",0.8,IF(AV165="他",0.5,0))</f>
        <v>0</v>
      </c>
      <c r="BC166" s="14" t="s">
        <v>57</v>
      </c>
      <c r="BD166" s="15">
        <f>IF(BB165="出",0.8,IF(BB165="他",0.5,0))</f>
        <v>0</v>
      </c>
      <c r="BI166" s="14" t="s">
        <v>57</v>
      </c>
      <c r="BJ166" s="15">
        <f>IF(BH165="出",0.8,IF(BH165="他",0.5,0))</f>
        <v>0</v>
      </c>
      <c r="BO166" s="14" t="s">
        <v>57</v>
      </c>
      <c r="BP166" s="15">
        <f>IF(BN165="出",0.8,IF(BN165="他",0.5,0))</f>
        <v>0</v>
      </c>
      <c r="BU166" s="14" t="s">
        <v>57</v>
      </c>
      <c r="BV166" s="15">
        <f>IF(BT165="出",0.8,IF(BT165="他",0.5,0))</f>
        <v>0</v>
      </c>
      <c r="CA166" s="14" t="s">
        <v>57</v>
      </c>
      <c r="CB166" s="15">
        <f>IF(BZ165="出",0.8,IF(BZ165="他",0.5,0))</f>
        <v>0</v>
      </c>
    </row>
    <row r="167" spans="2:80" ht="17.25">
      <c r="B167" s="2"/>
      <c r="C167" s="2"/>
      <c r="D167" s="2"/>
      <c r="G167" s="14" t="s">
        <v>72</v>
      </c>
      <c r="H167" s="22">
        <f>ABS(B157-H157)</f>
        <v>0</v>
      </c>
      <c r="M167" s="14" t="s">
        <v>72</v>
      </c>
      <c r="N167" s="22">
        <f>ABS(H157-N157)</f>
        <v>0</v>
      </c>
      <c r="S167" s="14" t="s">
        <v>72</v>
      </c>
      <c r="T167" s="22">
        <f>ABS(N157-T157)</f>
        <v>0</v>
      </c>
      <c r="Y167" s="14" t="s">
        <v>72</v>
      </c>
      <c r="Z167" s="22">
        <f>ABS(T157-Z157)</f>
        <v>0</v>
      </c>
      <c r="AE167" s="14" t="s">
        <v>72</v>
      </c>
      <c r="AF167" s="22">
        <f>ABS(Z157-AF157)</f>
        <v>0</v>
      </c>
      <c r="AK167" s="14" t="s">
        <v>72</v>
      </c>
      <c r="AL167" s="22">
        <f>ABS(AF157-AL157)</f>
        <v>0</v>
      </c>
      <c r="AQ167" s="14" t="s">
        <v>72</v>
      </c>
      <c r="AR167" s="22">
        <f>ABS(AL157-AR157)</f>
        <v>0</v>
      </c>
      <c r="AW167" s="14" t="s">
        <v>72</v>
      </c>
      <c r="AX167" s="22">
        <f>ABS(AR157-AX157)</f>
        <v>0</v>
      </c>
      <c r="BC167" s="14" t="s">
        <v>72</v>
      </c>
      <c r="BD167" s="22">
        <f>ABS(AX157-BD157)</f>
        <v>0</v>
      </c>
      <c r="BI167" s="14" t="s">
        <v>72</v>
      </c>
      <c r="BJ167" s="22">
        <f>ABS(BD157-BJ157)</f>
        <v>0</v>
      </c>
      <c r="BO167" s="14" t="s">
        <v>72</v>
      </c>
      <c r="BP167" s="22">
        <f>ABS(BJ157-BP157)</f>
        <v>0</v>
      </c>
      <c r="BU167" s="14" t="s">
        <v>72</v>
      </c>
      <c r="BV167" s="22">
        <f>ABS(BP157-BV157)</f>
        <v>0</v>
      </c>
      <c r="CA167" s="14" t="s">
        <v>72</v>
      </c>
      <c r="CB167" s="22">
        <f>ABS(BV157-CB157)</f>
        <v>0</v>
      </c>
    </row>
    <row r="168" spans="2:81" ht="17.25">
      <c r="B168" s="2"/>
      <c r="C168" s="2"/>
      <c r="D168" s="2"/>
      <c r="G168" s="14" t="s">
        <v>55</v>
      </c>
      <c r="H168" s="128"/>
      <c r="I168" s="129"/>
      <c r="M168" s="14" t="s">
        <v>55</v>
      </c>
      <c r="N168" s="128"/>
      <c r="O168" s="129"/>
      <c r="S168" s="14" t="s">
        <v>55</v>
      </c>
      <c r="T168" s="128"/>
      <c r="U168" s="129"/>
      <c r="Y168" s="14" t="s">
        <v>55</v>
      </c>
      <c r="Z168" s="128"/>
      <c r="AA168" s="129"/>
      <c r="AE168" s="14" t="s">
        <v>55</v>
      </c>
      <c r="AF168" s="128"/>
      <c r="AG168" s="129"/>
      <c r="AK168" s="14" t="s">
        <v>55</v>
      </c>
      <c r="AL168" s="128"/>
      <c r="AM168" s="129"/>
      <c r="AQ168" s="14" t="s">
        <v>55</v>
      </c>
      <c r="AR168" s="128"/>
      <c r="AS168" s="129"/>
      <c r="AW168" s="14" t="s">
        <v>55</v>
      </c>
      <c r="AX168" s="128"/>
      <c r="AY168" s="129"/>
      <c r="BC168" s="14" t="s">
        <v>55</v>
      </c>
      <c r="BD168" s="128"/>
      <c r="BE168" s="129"/>
      <c r="BI168" s="14" t="s">
        <v>55</v>
      </c>
      <c r="BJ168" s="128"/>
      <c r="BK168" s="129"/>
      <c r="BO168" s="14" t="s">
        <v>55</v>
      </c>
      <c r="BP168" s="128"/>
      <c r="BQ168" s="129"/>
      <c r="BU168" s="14" t="s">
        <v>55</v>
      </c>
      <c r="BV168" s="128"/>
      <c r="BW168" s="129"/>
      <c r="CA168" s="14" t="s">
        <v>55</v>
      </c>
      <c r="CB168" s="128"/>
      <c r="CC168" s="129"/>
    </row>
    <row r="169" spans="7:80" ht="18" thickBot="1">
      <c r="G169" s="14" t="s">
        <v>73</v>
      </c>
      <c r="H169" s="15">
        <f>IF(F154="出",0.8,IF(F154="他",0.5,0))</f>
        <v>0</v>
      </c>
      <c r="M169" s="14" t="s">
        <v>73</v>
      </c>
      <c r="N169" s="15">
        <f>IF(L154="出",0.8,IF(L154="他",0.5,0))</f>
        <v>0</v>
      </c>
      <c r="S169" s="14" t="s">
        <v>73</v>
      </c>
      <c r="T169" s="15">
        <f>IF(R154="出",0.8,IF(R154="他",0.5,0))</f>
        <v>0</v>
      </c>
      <c r="Y169" s="14" t="s">
        <v>73</v>
      </c>
      <c r="Z169" s="15">
        <f>IF(X154="出",0.8,IF(X154="他",0.5,0))</f>
        <v>0</v>
      </c>
      <c r="AE169" s="14" t="s">
        <v>73</v>
      </c>
      <c r="AF169" s="15">
        <f>IF(AD154="出",0.8,IF(AD154="他",0.5,0))</f>
        <v>0</v>
      </c>
      <c r="AK169" s="14" t="s">
        <v>73</v>
      </c>
      <c r="AL169" s="15">
        <f>IF(AJ154="出",0.8,IF(AJ154="他",0.5,0))</f>
        <v>0</v>
      </c>
      <c r="AQ169" s="14" t="s">
        <v>73</v>
      </c>
      <c r="AR169" s="15">
        <f>IF(AP154="出",0.8,IF(AP154="他",0.5,0))</f>
        <v>0</v>
      </c>
      <c r="AW169" s="14" t="s">
        <v>73</v>
      </c>
      <c r="AX169" s="15">
        <f>IF(AV154="出",0.8,IF(AV154="他",0.5,0))</f>
        <v>0</v>
      </c>
      <c r="BC169" s="14" t="s">
        <v>73</v>
      </c>
      <c r="BD169" s="15">
        <f>IF(BB154="出",0.8,IF(BB154="他",0.5,0))</f>
        <v>0</v>
      </c>
      <c r="BI169" s="14" t="s">
        <v>73</v>
      </c>
      <c r="BJ169" s="15">
        <f>IF(BH154="出",0.8,IF(BH154="他",0.5,0))</f>
        <v>0</v>
      </c>
      <c r="BO169" s="14" t="s">
        <v>73</v>
      </c>
      <c r="BP169" s="15">
        <f>IF(BN154="出",0.8,IF(BN154="他",0.5,0))</f>
        <v>0</v>
      </c>
      <c r="BU169" s="14" t="s">
        <v>73</v>
      </c>
      <c r="BV169" s="15">
        <f>IF(BT154="出",0.8,IF(BT154="他",0.5,0))</f>
        <v>0</v>
      </c>
      <c r="CA169" s="14" t="s">
        <v>73</v>
      </c>
      <c r="CB169" s="15">
        <f>IF(BZ154="出",0.8,IF(BZ154="他",0.5,0))</f>
        <v>0</v>
      </c>
    </row>
    <row r="170" spans="6:80" ht="17.25" customHeight="1">
      <c r="F170" s="114" t="str">
        <f>IF(H166=0," ",(VLOOKUP(H171,$CH$3:$CI$20,2)))</f>
        <v> </v>
      </c>
      <c r="G170" s="7" t="s">
        <v>58</v>
      </c>
      <c r="H170" s="24">
        <f>IF(F154=0,IF(F165="出",0.4,IF(F165="他",0.6,0)),IF(F165="出",1,IF(F165="他",1.6,0)))</f>
        <v>0</v>
      </c>
      <c r="L170" s="114" t="str">
        <f>IF(N166=0," ",(VLOOKUP(N171,$CH$3:$CI$20,2)))</f>
        <v> </v>
      </c>
      <c r="M170" s="7" t="s">
        <v>58</v>
      </c>
      <c r="N170" s="24">
        <f>IF(L154=0,IF(L165="出",0.4,IF(L165="他",0.6,0)),IF(L165="出",1,IF(L165="他",1.6,0)))</f>
        <v>0</v>
      </c>
      <c r="R170" s="114" t="str">
        <f>IF(T166=0," ",(VLOOKUP(T171,$CH$3:$CI$20,2)))</f>
        <v> </v>
      </c>
      <c r="S170" s="7" t="s">
        <v>58</v>
      </c>
      <c r="T170" s="24">
        <f>IF(R154=0,IF(R165="出",0.4,IF(R165="他",0.6,0)),IF(R165="出",1,IF(R165="他",1.6,0)))</f>
        <v>0</v>
      </c>
      <c r="X170" s="114" t="str">
        <f>IF(Z166=0," ",(VLOOKUP(Z171,$CH$3:$CI$20,2)))</f>
        <v> </v>
      </c>
      <c r="Y170" s="7" t="s">
        <v>58</v>
      </c>
      <c r="Z170" s="24">
        <f>IF(X154=0,IF(X165="出",0.4,IF(X165="他",0.6,0)),IF(X165="出",1,IF(X165="他",1.6,0)))</f>
        <v>0</v>
      </c>
      <c r="AD170" s="114" t="str">
        <f>IF(AF166=0," ",(VLOOKUP(AF171,$CH$3:$CI$20,2)))</f>
        <v> </v>
      </c>
      <c r="AE170" s="7" t="s">
        <v>58</v>
      </c>
      <c r="AF170" s="24">
        <f>IF(AD154=0,IF(AD165="出",0.4,IF(AD165="他",0.6,0)),IF(AD165="出",1,IF(AD165="他",1.6,0)))</f>
        <v>0</v>
      </c>
      <c r="AJ170" s="114" t="str">
        <f>IF(AL166=0," ",(VLOOKUP(AL171,$CH$3:$CI$20,2)))</f>
        <v> </v>
      </c>
      <c r="AK170" s="7" t="s">
        <v>58</v>
      </c>
      <c r="AL170" s="24">
        <f>IF(AJ154=0,IF(AJ165="出",0.4,IF(AJ165="他",0.6,0)),IF(AJ165="出",1,IF(AJ165="他",1.6,0)))</f>
        <v>0</v>
      </c>
      <c r="AP170" s="114" t="str">
        <f>IF(AR166=0," ",(VLOOKUP(AR171,$CH$3:$CI$20,2)))</f>
        <v> </v>
      </c>
      <c r="AQ170" s="7" t="s">
        <v>58</v>
      </c>
      <c r="AR170" s="24">
        <f>IF(AP154=0,IF(AP165="出",0.4,IF(AP165="他",0.6,0)),IF(AP165="出",1,IF(AP165="他",1.6,0)))</f>
        <v>0</v>
      </c>
      <c r="AV170" s="114" t="str">
        <f>IF(AX166=0," ",(VLOOKUP(AX171,$CH$3:$CI$20,2)))</f>
        <v> </v>
      </c>
      <c r="AW170" s="7" t="s">
        <v>58</v>
      </c>
      <c r="AX170" s="24">
        <f>IF(AV154=0,IF(AV165="出",0.4,IF(AV165="他",0.6,0)),IF(AV165="出",1,IF(AV165="他",1.6,0)))</f>
        <v>0</v>
      </c>
      <c r="BB170" s="114" t="str">
        <f>IF(BD166=0," ",(VLOOKUP(BD171,$CH$3:$CI$20,2)))</f>
        <v> </v>
      </c>
      <c r="BC170" s="7" t="s">
        <v>58</v>
      </c>
      <c r="BD170" s="24">
        <f>IF(BB154=0,IF(BB165="出",0.4,IF(BB165="他",0.6,0)),IF(BB165="出",1,IF(BB165="他",1.6,0)))</f>
        <v>0</v>
      </c>
      <c r="BH170" s="114" t="str">
        <f>IF(BJ166=0," ",(VLOOKUP(BJ171,$CH$3:$CI$20,2)))</f>
        <v> </v>
      </c>
      <c r="BI170" s="7" t="s">
        <v>58</v>
      </c>
      <c r="BJ170" s="24">
        <f>IF(BH154=0,IF(BH165="出",0.4,IF(BH165="他",0.6,0)),IF(BH165="出",1,IF(BH165="他",1.6,0)))</f>
        <v>0</v>
      </c>
      <c r="BN170" s="114" t="str">
        <f>IF(BP166=0," ",(VLOOKUP(BP171,$CH$3:$CI$20,2)))</f>
        <v> </v>
      </c>
      <c r="BO170" s="7" t="s">
        <v>58</v>
      </c>
      <c r="BP170" s="24">
        <f>IF(BN154=0,IF(BN165="出",0.4,IF(BN165="他",0.6,0)),IF(BN165="出",1,IF(BN165="他",1.6,0)))</f>
        <v>0</v>
      </c>
      <c r="BT170" s="114" t="str">
        <f>IF(BV166=0," ",(VLOOKUP(BV171,$CH$3:$CI$20,2)))</f>
        <v> </v>
      </c>
      <c r="BU170" s="7" t="s">
        <v>58</v>
      </c>
      <c r="BV170" s="24">
        <f>IF(BT154=0,IF(BT165="出",0.4,IF(BT165="他",0.6,0)),IF(BT165="出",1,IF(BT165="他",1.6,0)))</f>
        <v>0</v>
      </c>
      <c r="BZ170" s="114" t="str">
        <f>IF(CB166=0," ",(VLOOKUP(CB171,$CH$3:$CI$20,2)))</f>
        <v> </v>
      </c>
      <c r="CA170" s="7" t="s">
        <v>58</v>
      </c>
      <c r="CB170" s="24">
        <f>IF(BZ154=0,IF(BZ165="出",0.4,IF(BZ165="他",0.6,0)),IF(BZ165="出",1,IF(BZ165="他",1.6,0)))</f>
        <v>0</v>
      </c>
    </row>
    <row r="171" spans="6:83" ht="18" customHeight="1" thickBot="1">
      <c r="F171" s="115"/>
      <c r="G171" s="10" t="s">
        <v>74</v>
      </c>
      <c r="H171" s="116">
        <f>(H164+H165)*H166+(H167+H168)*H169-H170</f>
        <v>0</v>
      </c>
      <c r="I171" s="116"/>
      <c r="J171" s="116"/>
      <c r="K171" s="123"/>
      <c r="L171" s="115"/>
      <c r="M171" s="10" t="s">
        <v>74</v>
      </c>
      <c r="N171" s="116">
        <f>(N164+N165)*N166+(N167+N168)*N169-N170</f>
        <v>0</v>
      </c>
      <c r="O171" s="116"/>
      <c r="P171" s="116"/>
      <c r="Q171" s="123"/>
      <c r="R171" s="115"/>
      <c r="S171" s="10" t="s">
        <v>74</v>
      </c>
      <c r="T171" s="116">
        <f>(T164+T165)*T166+(T167+T168)*T169-T170</f>
        <v>0</v>
      </c>
      <c r="U171" s="116"/>
      <c r="V171" s="116"/>
      <c r="W171" s="123"/>
      <c r="X171" s="115"/>
      <c r="Y171" s="10" t="s">
        <v>74</v>
      </c>
      <c r="Z171" s="116">
        <f>(Z164+Z165)*Z166+(Z167+Z168)*Z169-Z170</f>
        <v>0</v>
      </c>
      <c r="AA171" s="116"/>
      <c r="AB171" s="116"/>
      <c r="AC171" s="123"/>
      <c r="AD171" s="115"/>
      <c r="AE171" s="10" t="s">
        <v>74</v>
      </c>
      <c r="AF171" s="116">
        <f>(AF164+AF165)*AF166+(AF167+AF168)*AF169-AF170</f>
        <v>0</v>
      </c>
      <c r="AG171" s="116"/>
      <c r="AH171" s="116"/>
      <c r="AI171" s="123"/>
      <c r="AJ171" s="115"/>
      <c r="AK171" s="10" t="s">
        <v>74</v>
      </c>
      <c r="AL171" s="120">
        <f>(AL164+AL165)*AL166+(AL167+AL168)*AL169-AL170</f>
        <v>0</v>
      </c>
      <c r="AM171" s="120"/>
      <c r="AN171" s="120"/>
      <c r="AO171" s="124"/>
      <c r="AP171" s="115"/>
      <c r="AQ171" s="10" t="s">
        <v>74</v>
      </c>
      <c r="AR171" s="120">
        <f>(AR164+AR165)*AR166+(AR167+AR168)*AR169-AR170</f>
        <v>0</v>
      </c>
      <c r="AS171" s="120"/>
      <c r="AT171" s="120"/>
      <c r="AU171" s="124"/>
      <c r="AV171" s="115"/>
      <c r="AW171" s="10" t="s">
        <v>74</v>
      </c>
      <c r="AX171" s="120">
        <f>(AX164+AX165)*AX166+(AX167+AX168)*AX169-AX170</f>
        <v>0</v>
      </c>
      <c r="AY171" s="120"/>
      <c r="AZ171" s="120"/>
      <c r="BA171" s="124"/>
      <c r="BB171" s="115"/>
      <c r="BC171" s="10" t="s">
        <v>74</v>
      </c>
      <c r="BD171" s="120">
        <f>(BD164+BD165)*BD166+(BD167+BD168)*BD169-BD170</f>
        <v>0</v>
      </c>
      <c r="BE171" s="120"/>
      <c r="BF171" s="120"/>
      <c r="BG171" s="124"/>
      <c r="BH171" s="115"/>
      <c r="BI171" s="10" t="s">
        <v>74</v>
      </c>
      <c r="BJ171" s="120">
        <f>(BJ164+BJ165)*BJ166+(BJ167+BJ168)*BJ169-BJ170</f>
        <v>0</v>
      </c>
      <c r="BK171" s="120"/>
      <c r="BL171" s="120"/>
      <c r="BM171" s="124"/>
      <c r="BN171" s="115"/>
      <c r="BO171" s="10" t="s">
        <v>74</v>
      </c>
      <c r="BP171" s="120">
        <f>(BP164+BP165)*BP166+(BP167+BP168)*BP169-BP170</f>
        <v>0</v>
      </c>
      <c r="BQ171" s="120"/>
      <c r="BR171" s="120"/>
      <c r="BS171" s="124"/>
      <c r="BT171" s="115"/>
      <c r="BU171" s="10" t="s">
        <v>74</v>
      </c>
      <c r="BV171" s="120">
        <f>(BV164+BV165)*BV166+(BV167+BV168)*BV169-BV170</f>
        <v>0</v>
      </c>
      <c r="BW171" s="120"/>
      <c r="BX171" s="120"/>
      <c r="BY171" s="124"/>
      <c r="BZ171" s="115"/>
      <c r="CA171" s="10" t="s">
        <v>74</v>
      </c>
      <c r="CB171" s="120">
        <f>(CB164+CB165)*CB166+(CB167+CB168)*CB169-CB170</f>
        <v>0</v>
      </c>
      <c r="CC171" s="120"/>
      <c r="CD171" s="120"/>
      <c r="CE171" s="120"/>
    </row>
    <row r="172" ht="17.25">
      <c r="E172" s="5"/>
    </row>
    <row r="173" spans="6:78" ht="17.25">
      <c r="F173" s="23" t="s">
        <v>75</v>
      </c>
      <c r="L173" s="23" t="s">
        <v>76</v>
      </c>
      <c r="R173" s="23" t="s">
        <v>77</v>
      </c>
      <c r="X173" s="23" t="s">
        <v>78</v>
      </c>
      <c r="AD173" s="23" t="s">
        <v>79</v>
      </c>
      <c r="AJ173" s="23" t="s">
        <v>80</v>
      </c>
      <c r="AP173" s="23" t="s">
        <v>81</v>
      </c>
      <c r="AV173" s="23" t="s">
        <v>82</v>
      </c>
      <c r="BB173" s="23" t="s">
        <v>83</v>
      </c>
      <c r="BH173" s="23" t="s">
        <v>84</v>
      </c>
      <c r="BN173" s="23" t="s">
        <v>85</v>
      </c>
      <c r="BT173" s="23" t="s">
        <v>86</v>
      </c>
      <c r="BZ173" s="23" t="s">
        <v>87</v>
      </c>
    </row>
    <row r="175" spans="35:43" ht="18" thickBot="1">
      <c r="AI175" s="39"/>
      <c r="AJ175" s="40" t="s">
        <v>88</v>
      </c>
      <c r="AK175" s="41">
        <v>6</v>
      </c>
      <c r="AL175" s="37"/>
      <c r="AM175" s="37"/>
      <c r="AN175" s="37"/>
      <c r="AO175" s="37"/>
      <c r="AP175" s="41" t="s">
        <v>89</v>
      </c>
      <c r="AQ175" s="38"/>
    </row>
  </sheetData>
  <mergeCells count="936">
    <mergeCell ref="BP23:BQ23"/>
    <mergeCell ref="BV20:BW20"/>
    <mergeCell ref="BV23:BW23"/>
    <mergeCell ref="BP26:BS26"/>
    <mergeCell ref="BV26:BY26"/>
    <mergeCell ref="BT25:BT26"/>
    <mergeCell ref="T5:U5"/>
    <mergeCell ref="Z5:AA5"/>
    <mergeCell ref="AF5:AG5"/>
    <mergeCell ref="AL5:AM5"/>
    <mergeCell ref="BJ26:BM26"/>
    <mergeCell ref="AF15:AI15"/>
    <mergeCell ref="AF20:AG20"/>
    <mergeCell ref="AF23:AG23"/>
    <mergeCell ref="AX15:BA15"/>
    <mergeCell ref="AF26:AI26"/>
    <mergeCell ref="AL26:AO26"/>
    <mergeCell ref="BD26:BG26"/>
    <mergeCell ref="AJ25:AJ26"/>
    <mergeCell ref="AP25:AP26"/>
    <mergeCell ref="R25:R26"/>
    <mergeCell ref="R3:R4"/>
    <mergeCell ref="F3:F4"/>
    <mergeCell ref="F25:F26"/>
    <mergeCell ref="L25:L26"/>
    <mergeCell ref="L3:L4"/>
    <mergeCell ref="H3:K3"/>
    <mergeCell ref="N3:Q3"/>
    <mergeCell ref="N4:O4"/>
    <mergeCell ref="H5:I5"/>
    <mergeCell ref="N5:O5"/>
    <mergeCell ref="H14:K14"/>
    <mergeCell ref="N14:Q14"/>
    <mergeCell ref="H4:I4"/>
    <mergeCell ref="N15:Q15"/>
    <mergeCell ref="H15:K15"/>
    <mergeCell ref="H12:I12"/>
    <mergeCell ref="N12:O12"/>
    <mergeCell ref="H17:I17"/>
    <mergeCell ref="N17:O17"/>
    <mergeCell ref="H26:K26"/>
    <mergeCell ref="N26:Q26"/>
    <mergeCell ref="N23:O23"/>
    <mergeCell ref="N20:O20"/>
    <mergeCell ref="H20:I20"/>
    <mergeCell ref="H23:I23"/>
    <mergeCell ref="AD3:AD4"/>
    <mergeCell ref="T4:U4"/>
    <mergeCell ref="Z4:AA4"/>
    <mergeCell ref="X3:X4"/>
    <mergeCell ref="T3:W3"/>
    <mergeCell ref="Z3:AC3"/>
    <mergeCell ref="Z12:AA12"/>
    <mergeCell ref="T12:U12"/>
    <mergeCell ref="T14:W14"/>
    <mergeCell ref="Z14:AC14"/>
    <mergeCell ref="Z15:AC15"/>
    <mergeCell ref="T15:W15"/>
    <mergeCell ref="T17:U17"/>
    <mergeCell ref="Z17:AA17"/>
    <mergeCell ref="X25:X26"/>
    <mergeCell ref="AD25:AD26"/>
    <mergeCell ref="T26:W26"/>
    <mergeCell ref="Z26:AC26"/>
    <mergeCell ref="T20:U20"/>
    <mergeCell ref="T23:U23"/>
    <mergeCell ref="Z20:AA20"/>
    <mergeCell ref="Z23:AA23"/>
    <mergeCell ref="AF4:AG4"/>
    <mergeCell ref="AL4:AM4"/>
    <mergeCell ref="AF3:AI3"/>
    <mergeCell ref="AL3:AO3"/>
    <mergeCell ref="AX4:AY4"/>
    <mergeCell ref="AR3:AU3"/>
    <mergeCell ref="AX3:BA3"/>
    <mergeCell ref="AJ3:AJ4"/>
    <mergeCell ref="AP3:AP4"/>
    <mergeCell ref="AL14:AO14"/>
    <mergeCell ref="AR14:AU14"/>
    <mergeCell ref="AX14:BA14"/>
    <mergeCell ref="AF12:AG12"/>
    <mergeCell ref="AL12:AM12"/>
    <mergeCell ref="AR12:AS12"/>
    <mergeCell ref="AX12:AY12"/>
    <mergeCell ref="AF14:AI14"/>
    <mergeCell ref="AR26:AU26"/>
    <mergeCell ref="AL15:AO15"/>
    <mergeCell ref="AR15:AU15"/>
    <mergeCell ref="AR20:AS20"/>
    <mergeCell ref="AR23:AS23"/>
    <mergeCell ref="AL20:AM20"/>
    <mergeCell ref="AL23:AM23"/>
    <mergeCell ref="AF17:AG17"/>
    <mergeCell ref="AL17:AM17"/>
    <mergeCell ref="AR17:AS17"/>
    <mergeCell ref="AX17:AY17"/>
    <mergeCell ref="BJ4:BK4"/>
    <mergeCell ref="AR5:AS5"/>
    <mergeCell ref="AX5:AY5"/>
    <mergeCell ref="BT3:BT4"/>
    <mergeCell ref="BP4:BQ4"/>
    <mergeCell ref="BH3:BH4"/>
    <mergeCell ref="BN3:BN4"/>
    <mergeCell ref="AV3:AV4"/>
    <mergeCell ref="BB3:BB4"/>
    <mergeCell ref="AR4:AS4"/>
    <mergeCell ref="BD12:BE12"/>
    <mergeCell ref="BJ12:BK12"/>
    <mergeCell ref="BP12:BQ12"/>
    <mergeCell ref="BD3:BG3"/>
    <mergeCell ref="BJ3:BM3"/>
    <mergeCell ref="BP3:BS3"/>
    <mergeCell ref="BD5:BE5"/>
    <mergeCell ref="BJ5:BK5"/>
    <mergeCell ref="BP5:BQ5"/>
    <mergeCell ref="BD4:BE4"/>
    <mergeCell ref="BD14:BG14"/>
    <mergeCell ref="BJ14:BM14"/>
    <mergeCell ref="BP14:BS14"/>
    <mergeCell ref="BP15:BS15"/>
    <mergeCell ref="BJ15:BM15"/>
    <mergeCell ref="BD15:BG15"/>
    <mergeCell ref="BD17:BE17"/>
    <mergeCell ref="BJ17:BK17"/>
    <mergeCell ref="BP17:BQ17"/>
    <mergeCell ref="BH25:BH26"/>
    <mergeCell ref="BN25:BN26"/>
    <mergeCell ref="BD20:BE20"/>
    <mergeCell ref="BD23:BE23"/>
    <mergeCell ref="BJ20:BK20"/>
    <mergeCell ref="BJ23:BK23"/>
    <mergeCell ref="BP20:BQ20"/>
    <mergeCell ref="BV17:BW17"/>
    <mergeCell ref="BZ25:BZ26"/>
    <mergeCell ref="BV14:BY14"/>
    <mergeCell ref="BV15:BY15"/>
    <mergeCell ref="BZ3:BZ4"/>
    <mergeCell ref="BV4:BW4"/>
    <mergeCell ref="BV12:BW12"/>
    <mergeCell ref="BV3:BY3"/>
    <mergeCell ref="BV5:BW5"/>
    <mergeCell ref="CB17:CC17"/>
    <mergeCell ref="CB4:CC4"/>
    <mergeCell ref="CB12:CC12"/>
    <mergeCell ref="CB26:CE26"/>
    <mergeCell ref="CB20:CC20"/>
    <mergeCell ref="CB23:CC23"/>
    <mergeCell ref="CB3:CE3"/>
    <mergeCell ref="CB5:CC5"/>
    <mergeCell ref="CB14:CE14"/>
    <mergeCell ref="CB15:CE15"/>
    <mergeCell ref="AX20:AY20"/>
    <mergeCell ref="AX23:AY23"/>
    <mergeCell ref="BB25:BB26"/>
    <mergeCell ref="AV25:AV26"/>
    <mergeCell ref="AX26:BA26"/>
    <mergeCell ref="F32:F33"/>
    <mergeCell ref="H32:K32"/>
    <mergeCell ref="L32:L33"/>
    <mergeCell ref="N32:Q32"/>
    <mergeCell ref="R32:R33"/>
    <mergeCell ref="T32:W32"/>
    <mergeCell ref="X32:X33"/>
    <mergeCell ref="Z32:AC32"/>
    <mergeCell ref="AD32:AD33"/>
    <mergeCell ref="AF32:AI32"/>
    <mergeCell ref="AJ32:AJ33"/>
    <mergeCell ref="AL32:AO32"/>
    <mergeCell ref="AP32:AP33"/>
    <mergeCell ref="AR32:AU32"/>
    <mergeCell ref="AV32:AV33"/>
    <mergeCell ref="AX32:BA32"/>
    <mergeCell ref="BB32:BB33"/>
    <mergeCell ref="BD32:BG32"/>
    <mergeCell ref="BH32:BH33"/>
    <mergeCell ref="BJ32:BM32"/>
    <mergeCell ref="BD33:BE33"/>
    <mergeCell ref="BJ33:BK33"/>
    <mergeCell ref="BN32:BN33"/>
    <mergeCell ref="BP32:BS32"/>
    <mergeCell ref="BT32:BT33"/>
    <mergeCell ref="BV32:BY32"/>
    <mergeCell ref="BP33:BQ33"/>
    <mergeCell ref="BV33:BW33"/>
    <mergeCell ref="BZ32:BZ33"/>
    <mergeCell ref="CB32:CE32"/>
    <mergeCell ref="H33:I33"/>
    <mergeCell ref="N33:O33"/>
    <mergeCell ref="T33:U33"/>
    <mergeCell ref="Z33:AA33"/>
    <mergeCell ref="AF33:AG33"/>
    <mergeCell ref="AL33:AM33"/>
    <mergeCell ref="AR33:AS33"/>
    <mergeCell ref="AX33:AY33"/>
    <mergeCell ref="CB33:CC33"/>
    <mergeCell ref="H34:I34"/>
    <mergeCell ref="N34:O34"/>
    <mergeCell ref="T34:U34"/>
    <mergeCell ref="Z34:AA34"/>
    <mergeCell ref="AF34:AG34"/>
    <mergeCell ref="AL34:AM34"/>
    <mergeCell ref="AR34:AS34"/>
    <mergeCell ref="AX34:AY34"/>
    <mergeCell ref="BD34:BE34"/>
    <mergeCell ref="BJ34:BK34"/>
    <mergeCell ref="BP34:BQ34"/>
    <mergeCell ref="BV34:BW34"/>
    <mergeCell ref="CB34:CC34"/>
    <mergeCell ref="H41:I41"/>
    <mergeCell ref="N41:O41"/>
    <mergeCell ref="T41:U41"/>
    <mergeCell ref="Z41:AA41"/>
    <mergeCell ref="AF41:AG41"/>
    <mergeCell ref="AL41:AM41"/>
    <mergeCell ref="AR41:AS41"/>
    <mergeCell ref="AX41:AY41"/>
    <mergeCell ref="BD41:BE41"/>
    <mergeCell ref="BJ41:BK41"/>
    <mergeCell ref="BP41:BQ41"/>
    <mergeCell ref="BV41:BW41"/>
    <mergeCell ref="CB41:CC41"/>
    <mergeCell ref="H43:K43"/>
    <mergeCell ref="N43:Q43"/>
    <mergeCell ref="T43:W43"/>
    <mergeCell ref="Z43:AC43"/>
    <mergeCell ref="AF43:AI43"/>
    <mergeCell ref="AL43:AO43"/>
    <mergeCell ref="AR43:AU43"/>
    <mergeCell ref="AX43:BA43"/>
    <mergeCell ref="BD43:BG43"/>
    <mergeCell ref="BJ43:BM43"/>
    <mergeCell ref="BP43:BS43"/>
    <mergeCell ref="BV43:BY43"/>
    <mergeCell ref="CB43:CE43"/>
    <mergeCell ref="H44:K44"/>
    <mergeCell ref="N44:Q44"/>
    <mergeCell ref="T44:W44"/>
    <mergeCell ref="Z44:AC44"/>
    <mergeCell ref="AF44:AI44"/>
    <mergeCell ref="AL44:AO44"/>
    <mergeCell ref="AR44:AU44"/>
    <mergeCell ref="AX44:BA44"/>
    <mergeCell ref="BD44:BG44"/>
    <mergeCell ref="BJ44:BM44"/>
    <mergeCell ref="BP44:BS44"/>
    <mergeCell ref="BV44:BY44"/>
    <mergeCell ref="CB44:CE44"/>
    <mergeCell ref="H46:I46"/>
    <mergeCell ref="N46:O46"/>
    <mergeCell ref="T46:U46"/>
    <mergeCell ref="Z46:AA46"/>
    <mergeCell ref="AF46:AG46"/>
    <mergeCell ref="AL46:AM46"/>
    <mergeCell ref="AR46:AS46"/>
    <mergeCell ref="AX46:AY46"/>
    <mergeCell ref="BD46:BE46"/>
    <mergeCell ref="BJ46:BK46"/>
    <mergeCell ref="BP46:BQ46"/>
    <mergeCell ref="BV46:BW46"/>
    <mergeCell ref="CB46:CC46"/>
    <mergeCell ref="H49:I49"/>
    <mergeCell ref="N49:O49"/>
    <mergeCell ref="T49:U49"/>
    <mergeCell ref="Z49:AA49"/>
    <mergeCell ref="AF49:AG49"/>
    <mergeCell ref="AL49:AM49"/>
    <mergeCell ref="AR49:AS49"/>
    <mergeCell ref="AX49:AY49"/>
    <mergeCell ref="BD49:BE49"/>
    <mergeCell ref="BJ49:BK49"/>
    <mergeCell ref="BP49:BQ49"/>
    <mergeCell ref="BV49:BW49"/>
    <mergeCell ref="CB49:CC49"/>
    <mergeCell ref="H52:I52"/>
    <mergeCell ref="N52:O52"/>
    <mergeCell ref="T52:U52"/>
    <mergeCell ref="Z52:AA52"/>
    <mergeCell ref="AF52:AG52"/>
    <mergeCell ref="AL52:AM52"/>
    <mergeCell ref="AR52:AS52"/>
    <mergeCell ref="AX52:AY52"/>
    <mergeCell ref="BD52:BE52"/>
    <mergeCell ref="BJ52:BK52"/>
    <mergeCell ref="BP52:BQ52"/>
    <mergeCell ref="BV52:BW52"/>
    <mergeCell ref="CB52:CC52"/>
    <mergeCell ref="F54:F55"/>
    <mergeCell ref="L54:L55"/>
    <mergeCell ref="R54:R55"/>
    <mergeCell ref="X54:X55"/>
    <mergeCell ref="AD54:AD55"/>
    <mergeCell ref="AJ54:AJ55"/>
    <mergeCell ref="AP54:AP55"/>
    <mergeCell ref="AV54:AV55"/>
    <mergeCell ref="BB54:BB55"/>
    <mergeCell ref="BH54:BH55"/>
    <mergeCell ref="BN54:BN55"/>
    <mergeCell ref="BT54:BT55"/>
    <mergeCell ref="BJ55:BM55"/>
    <mergeCell ref="BP55:BS55"/>
    <mergeCell ref="BZ54:BZ55"/>
    <mergeCell ref="H55:K55"/>
    <mergeCell ref="N55:Q55"/>
    <mergeCell ref="T55:W55"/>
    <mergeCell ref="Z55:AC55"/>
    <mergeCell ref="AF55:AI55"/>
    <mergeCell ref="AL55:AO55"/>
    <mergeCell ref="AR55:AU55"/>
    <mergeCell ref="AX55:BA55"/>
    <mergeCell ref="BD55:BG55"/>
    <mergeCell ref="BV55:BY55"/>
    <mergeCell ref="CB55:CE55"/>
    <mergeCell ref="F61:F62"/>
    <mergeCell ref="H61:K61"/>
    <mergeCell ref="L61:L62"/>
    <mergeCell ref="N61:Q61"/>
    <mergeCell ref="R61:R62"/>
    <mergeCell ref="T61:W61"/>
    <mergeCell ref="X61:X62"/>
    <mergeCell ref="Z61:AC61"/>
    <mergeCell ref="AD61:AD62"/>
    <mergeCell ref="AF61:AI61"/>
    <mergeCell ref="AJ61:AJ62"/>
    <mergeCell ref="AL61:AO61"/>
    <mergeCell ref="AP61:AP62"/>
    <mergeCell ref="AR61:AU61"/>
    <mergeCell ref="AV61:AV62"/>
    <mergeCell ref="AX61:BA61"/>
    <mergeCell ref="BB61:BB62"/>
    <mergeCell ref="BD61:BG61"/>
    <mergeCell ref="BH61:BH62"/>
    <mergeCell ref="BJ61:BM61"/>
    <mergeCell ref="BD62:BE62"/>
    <mergeCell ref="BJ62:BK62"/>
    <mergeCell ref="BN61:BN62"/>
    <mergeCell ref="BP61:BS61"/>
    <mergeCell ref="BT61:BT62"/>
    <mergeCell ref="BV61:BY61"/>
    <mergeCell ref="BP62:BQ62"/>
    <mergeCell ref="BV62:BW62"/>
    <mergeCell ref="BZ61:BZ62"/>
    <mergeCell ref="CB61:CE61"/>
    <mergeCell ref="H62:I62"/>
    <mergeCell ref="N62:O62"/>
    <mergeCell ref="T62:U62"/>
    <mergeCell ref="Z62:AA62"/>
    <mergeCell ref="AF62:AG62"/>
    <mergeCell ref="AL62:AM62"/>
    <mergeCell ref="AR62:AS62"/>
    <mergeCell ref="AX62:AY62"/>
    <mergeCell ref="CB62:CC62"/>
    <mergeCell ref="H63:I63"/>
    <mergeCell ref="N63:O63"/>
    <mergeCell ref="T63:U63"/>
    <mergeCell ref="Z63:AA63"/>
    <mergeCell ref="AF63:AG63"/>
    <mergeCell ref="AL63:AM63"/>
    <mergeCell ref="AR63:AS63"/>
    <mergeCell ref="AX63:AY63"/>
    <mergeCell ref="BD63:BE63"/>
    <mergeCell ref="BJ63:BK63"/>
    <mergeCell ref="BP63:BQ63"/>
    <mergeCell ref="BV63:BW63"/>
    <mergeCell ref="CB63:CC63"/>
    <mergeCell ref="H70:I70"/>
    <mergeCell ref="N70:O70"/>
    <mergeCell ref="T70:U70"/>
    <mergeCell ref="Z70:AA70"/>
    <mergeCell ref="AF70:AG70"/>
    <mergeCell ref="AL70:AM70"/>
    <mergeCell ref="AR70:AS70"/>
    <mergeCell ref="AX70:AY70"/>
    <mergeCell ref="BD70:BE70"/>
    <mergeCell ref="BJ70:BK70"/>
    <mergeCell ref="BP70:BQ70"/>
    <mergeCell ref="BV70:BW70"/>
    <mergeCell ref="CB70:CC70"/>
    <mergeCell ref="H72:K72"/>
    <mergeCell ref="N72:Q72"/>
    <mergeCell ref="T72:W72"/>
    <mergeCell ref="Z72:AC72"/>
    <mergeCell ref="AF72:AI72"/>
    <mergeCell ref="AL72:AO72"/>
    <mergeCell ref="AR72:AU72"/>
    <mergeCell ref="AX72:BA72"/>
    <mergeCell ref="BD72:BG72"/>
    <mergeCell ref="BJ72:BM72"/>
    <mergeCell ref="BP72:BS72"/>
    <mergeCell ref="BV72:BY72"/>
    <mergeCell ref="CB72:CE72"/>
    <mergeCell ref="H73:K73"/>
    <mergeCell ref="N73:Q73"/>
    <mergeCell ref="T73:W73"/>
    <mergeCell ref="Z73:AC73"/>
    <mergeCell ref="AF73:AI73"/>
    <mergeCell ref="AL73:AO73"/>
    <mergeCell ref="AR73:AU73"/>
    <mergeCell ref="AX73:BA73"/>
    <mergeCell ref="BD73:BG73"/>
    <mergeCell ref="BJ73:BM73"/>
    <mergeCell ref="BP73:BS73"/>
    <mergeCell ref="BV73:BY73"/>
    <mergeCell ref="CB73:CE73"/>
    <mergeCell ref="H75:I75"/>
    <mergeCell ref="N75:O75"/>
    <mergeCell ref="T75:U75"/>
    <mergeCell ref="Z75:AA75"/>
    <mergeCell ref="AF75:AG75"/>
    <mergeCell ref="AL75:AM75"/>
    <mergeCell ref="AR75:AS75"/>
    <mergeCell ref="AX75:AY75"/>
    <mergeCell ref="BD75:BE75"/>
    <mergeCell ref="BJ75:BK75"/>
    <mergeCell ref="BP75:BQ75"/>
    <mergeCell ref="BV75:BW75"/>
    <mergeCell ref="CB75:CC75"/>
    <mergeCell ref="H78:I78"/>
    <mergeCell ref="N78:O78"/>
    <mergeCell ref="T78:U78"/>
    <mergeCell ref="Z78:AA78"/>
    <mergeCell ref="AF78:AG78"/>
    <mergeCell ref="AL78:AM78"/>
    <mergeCell ref="AR78:AS78"/>
    <mergeCell ref="AX78:AY78"/>
    <mergeCell ref="BD78:BE78"/>
    <mergeCell ref="BJ78:BK78"/>
    <mergeCell ref="BP78:BQ78"/>
    <mergeCell ref="BV78:BW78"/>
    <mergeCell ref="CB78:CC78"/>
    <mergeCell ref="H81:I81"/>
    <mergeCell ref="N81:O81"/>
    <mergeCell ref="T81:U81"/>
    <mergeCell ref="Z81:AA81"/>
    <mergeCell ref="AF81:AG81"/>
    <mergeCell ref="AL81:AM81"/>
    <mergeCell ref="AR81:AS81"/>
    <mergeCell ref="AX81:AY81"/>
    <mergeCell ref="BD81:BE81"/>
    <mergeCell ref="BJ81:BK81"/>
    <mergeCell ref="BP81:BQ81"/>
    <mergeCell ref="BV81:BW81"/>
    <mergeCell ref="CB81:CC81"/>
    <mergeCell ref="F83:F84"/>
    <mergeCell ref="L83:L84"/>
    <mergeCell ref="R83:R84"/>
    <mergeCell ref="X83:X84"/>
    <mergeCell ref="AD83:AD84"/>
    <mergeCell ref="AJ83:AJ84"/>
    <mergeCell ref="AP83:AP84"/>
    <mergeCell ref="AV83:AV84"/>
    <mergeCell ref="BB83:BB84"/>
    <mergeCell ref="BH83:BH84"/>
    <mergeCell ref="BN83:BN84"/>
    <mergeCell ref="BT83:BT84"/>
    <mergeCell ref="BJ84:BM84"/>
    <mergeCell ref="BP84:BS84"/>
    <mergeCell ref="BZ83:BZ84"/>
    <mergeCell ref="H84:K84"/>
    <mergeCell ref="N84:Q84"/>
    <mergeCell ref="T84:W84"/>
    <mergeCell ref="Z84:AC84"/>
    <mergeCell ref="AF84:AI84"/>
    <mergeCell ref="AL84:AO84"/>
    <mergeCell ref="AR84:AU84"/>
    <mergeCell ref="AX84:BA84"/>
    <mergeCell ref="BD84:BG84"/>
    <mergeCell ref="BV84:BY84"/>
    <mergeCell ref="CB84:CE84"/>
    <mergeCell ref="F90:F91"/>
    <mergeCell ref="H90:K90"/>
    <mergeCell ref="L90:L91"/>
    <mergeCell ref="N90:Q90"/>
    <mergeCell ref="R90:R91"/>
    <mergeCell ref="T90:W90"/>
    <mergeCell ref="X90:X91"/>
    <mergeCell ref="Z90:AC90"/>
    <mergeCell ref="AD90:AD91"/>
    <mergeCell ref="AF90:AI90"/>
    <mergeCell ref="AJ90:AJ91"/>
    <mergeCell ref="AL90:AO90"/>
    <mergeCell ref="AP90:AP91"/>
    <mergeCell ref="AR90:AU90"/>
    <mergeCell ref="AV90:AV91"/>
    <mergeCell ref="AX90:BA90"/>
    <mergeCell ref="BB90:BB91"/>
    <mergeCell ref="BD90:BG90"/>
    <mergeCell ref="BH90:BH91"/>
    <mergeCell ref="BJ90:BM90"/>
    <mergeCell ref="BD91:BE91"/>
    <mergeCell ref="BJ91:BK91"/>
    <mergeCell ref="BN90:BN91"/>
    <mergeCell ref="BP90:BS90"/>
    <mergeCell ref="BT90:BT91"/>
    <mergeCell ref="BV90:BY90"/>
    <mergeCell ref="BP91:BQ91"/>
    <mergeCell ref="BV91:BW91"/>
    <mergeCell ref="BZ90:BZ91"/>
    <mergeCell ref="CB90:CE90"/>
    <mergeCell ref="H91:I91"/>
    <mergeCell ref="N91:O91"/>
    <mergeCell ref="T91:U91"/>
    <mergeCell ref="Z91:AA91"/>
    <mergeCell ref="AF91:AG91"/>
    <mergeCell ref="AL91:AM91"/>
    <mergeCell ref="AR91:AS91"/>
    <mergeCell ref="AX91:AY91"/>
    <mergeCell ref="CB91:CC91"/>
    <mergeCell ref="H92:I92"/>
    <mergeCell ref="N92:O92"/>
    <mergeCell ref="T92:U92"/>
    <mergeCell ref="Z92:AA92"/>
    <mergeCell ref="AF92:AG92"/>
    <mergeCell ref="AL92:AM92"/>
    <mergeCell ref="AR92:AS92"/>
    <mergeCell ref="AX92:AY92"/>
    <mergeCell ref="BD92:BE92"/>
    <mergeCell ref="BJ92:BK92"/>
    <mergeCell ref="BP92:BQ92"/>
    <mergeCell ref="BV92:BW92"/>
    <mergeCell ref="CB92:CC92"/>
    <mergeCell ref="H99:I99"/>
    <mergeCell ref="N99:O99"/>
    <mergeCell ref="T99:U99"/>
    <mergeCell ref="Z99:AA99"/>
    <mergeCell ref="AF99:AG99"/>
    <mergeCell ref="AL99:AM99"/>
    <mergeCell ref="AR99:AS99"/>
    <mergeCell ref="AX99:AY99"/>
    <mergeCell ref="BD99:BE99"/>
    <mergeCell ref="BJ99:BK99"/>
    <mergeCell ref="BP99:BQ99"/>
    <mergeCell ref="BV99:BW99"/>
    <mergeCell ref="CB99:CC99"/>
    <mergeCell ref="H101:K101"/>
    <mergeCell ref="N101:Q101"/>
    <mergeCell ref="T101:W101"/>
    <mergeCell ref="Z101:AC101"/>
    <mergeCell ref="AF101:AI101"/>
    <mergeCell ref="AL101:AO101"/>
    <mergeCell ref="AR101:AU101"/>
    <mergeCell ref="AX101:BA101"/>
    <mergeCell ref="BD101:BG101"/>
    <mergeCell ref="BJ101:BM101"/>
    <mergeCell ref="BP101:BS101"/>
    <mergeCell ref="BV101:BY101"/>
    <mergeCell ref="CB101:CE101"/>
    <mergeCell ref="H102:K102"/>
    <mergeCell ref="N102:Q102"/>
    <mergeCell ref="T102:W102"/>
    <mergeCell ref="Z102:AC102"/>
    <mergeCell ref="AF102:AI102"/>
    <mergeCell ref="AL102:AO102"/>
    <mergeCell ref="AR102:AU102"/>
    <mergeCell ref="AX102:BA102"/>
    <mergeCell ref="BD102:BG102"/>
    <mergeCell ref="BJ102:BM102"/>
    <mergeCell ref="BP102:BS102"/>
    <mergeCell ref="BV102:BY102"/>
    <mergeCell ref="CB102:CE102"/>
    <mergeCell ref="H104:I104"/>
    <mergeCell ref="N104:O104"/>
    <mergeCell ref="T104:U104"/>
    <mergeCell ref="Z104:AA104"/>
    <mergeCell ref="AF104:AG104"/>
    <mergeCell ref="AL104:AM104"/>
    <mergeCell ref="AR104:AS104"/>
    <mergeCell ref="AX104:AY104"/>
    <mergeCell ref="BD104:BE104"/>
    <mergeCell ref="BJ104:BK104"/>
    <mergeCell ref="BP104:BQ104"/>
    <mergeCell ref="BV104:BW104"/>
    <mergeCell ref="CB104:CC104"/>
    <mergeCell ref="H107:I107"/>
    <mergeCell ref="N107:O107"/>
    <mergeCell ref="T107:U107"/>
    <mergeCell ref="Z107:AA107"/>
    <mergeCell ref="AF107:AG107"/>
    <mergeCell ref="AL107:AM107"/>
    <mergeCell ref="AR107:AS107"/>
    <mergeCell ref="AX107:AY107"/>
    <mergeCell ref="BD107:BE107"/>
    <mergeCell ref="BJ107:BK107"/>
    <mergeCell ref="BP107:BQ107"/>
    <mergeCell ref="BV107:BW107"/>
    <mergeCell ref="CB107:CC107"/>
    <mergeCell ref="H110:I110"/>
    <mergeCell ref="N110:O110"/>
    <mergeCell ref="T110:U110"/>
    <mergeCell ref="Z110:AA110"/>
    <mergeCell ref="AF110:AG110"/>
    <mergeCell ref="AL110:AM110"/>
    <mergeCell ref="AR110:AS110"/>
    <mergeCell ref="AX110:AY110"/>
    <mergeCell ref="BD110:BE110"/>
    <mergeCell ref="BJ110:BK110"/>
    <mergeCell ref="BP110:BQ110"/>
    <mergeCell ref="BV110:BW110"/>
    <mergeCell ref="CB110:CC110"/>
    <mergeCell ref="F112:F113"/>
    <mergeCell ref="L112:L113"/>
    <mergeCell ref="R112:R113"/>
    <mergeCell ref="X112:X113"/>
    <mergeCell ref="AD112:AD113"/>
    <mergeCell ref="AJ112:AJ113"/>
    <mergeCell ref="AP112:AP113"/>
    <mergeCell ref="AV112:AV113"/>
    <mergeCell ref="BB112:BB113"/>
    <mergeCell ref="BH112:BH113"/>
    <mergeCell ref="BN112:BN113"/>
    <mergeCell ref="BT112:BT113"/>
    <mergeCell ref="BJ113:BM113"/>
    <mergeCell ref="BP113:BS113"/>
    <mergeCell ref="BZ112:BZ113"/>
    <mergeCell ref="H113:K113"/>
    <mergeCell ref="N113:Q113"/>
    <mergeCell ref="T113:W113"/>
    <mergeCell ref="Z113:AC113"/>
    <mergeCell ref="AF113:AI113"/>
    <mergeCell ref="AL113:AO113"/>
    <mergeCell ref="AR113:AU113"/>
    <mergeCell ref="AX113:BA113"/>
    <mergeCell ref="BD113:BG113"/>
    <mergeCell ref="BV113:BY113"/>
    <mergeCell ref="CB113:CE113"/>
    <mergeCell ref="F119:F120"/>
    <mergeCell ref="H119:K119"/>
    <mergeCell ref="L119:L120"/>
    <mergeCell ref="N119:Q119"/>
    <mergeCell ref="R119:R120"/>
    <mergeCell ref="T119:W119"/>
    <mergeCell ref="X119:X120"/>
    <mergeCell ref="Z119:AC119"/>
    <mergeCell ref="AD119:AD120"/>
    <mergeCell ref="AF119:AI119"/>
    <mergeCell ref="AJ119:AJ120"/>
    <mergeCell ref="AL119:AO119"/>
    <mergeCell ref="AP119:AP120"/>
    <mergeCell ref="AR119:AU119"/>
    <mergeCell ref="AV119:AV120"/>
    <mergeCell ref="AX119:BA119"/>
    <mergeCell ref="BB119:BB120"/>
    <mergeCell ref="BD119:BG119"/>
    <mergeCell ref="BH119:BH120"/>
    <mergeCell ref="BJ119:BM119"/>
    <mergeCell ref="BD120:BE120"/>
    <mergeCell ref="BJ120:BK120"/>
    <mergeCell ref="BN119:BN120"/>
    <mergeCell ref="BP119:BS119"/>
    <mergeCell ref="BT119:BT120"/>
    <mergeCell ref="BV119:BY119"/>
    <mergeCell ref="BP120:BQ120"/>
    <mergeCell ref="BV120:BW120"/>
    <mergeCell ref="BZ119:BZ120"/>
    <mergeCell ref="CB119:CE119"/>
    <mergeCell ref="H120:I120"/>
    <mergeCell ref="N120:O120"/>
    <mergeCell ref="T120:U120"/>
    <mergeCell ref="Z120:AA120"/>
    <mergeCell ref="AF120:AG120"/>
    <mergeCell ref="AL120:AM120"/>
    <mergeCell ref="AR120:AS120"/>
    <mergeCell ref="AX120:AY120"/>
    <mergeCell ref="CB120:CC120"/>
    <mergeCell ref="H121:I121"/>
    <mergeCell ref="N121:O121"/>
    <mergeCell ref="T121:U121"/>
    <mergeCell ref="Z121:AA121"/>
    <mergeCell ref="AF121:AG121"/>
    <mergeCell ref="AL121:AM121"/>
    <mergeCell ref="AR121:AS121"/>
    <mergeCell ref="AX121:AY121"/>
    <mergeCell ref="BD121:BE121"/>
    <mergeCell ref="BJ121:BK121"/>
    <mergeCell ref="BP121:BQ121"/>
    <mergeCell ref="BV121:BW121"/>
    <mergeCell ref="CB121:CC121"/>
    <mergeCell ref="H128:I128"/>
    <mergeCell ref="N128:O128"/>
    <mergeCell ref="T128:U128"/>
    <mergeCell ref="Z128:AA128"/>
    <mergeCell ref="AF128:AG128"/>
    <mergeCell ref="AL128:AM128"/>
    <mergeCell ref="AR128:AS128"/>
    <mergeCell ref="AX128:AY128"/>
    <mergeCell ref="BD128:BE128"/>
    <mergeCell ref="BJ128:BK128"/>
    <mergeCell ref="BP128:BQ128"/>
    <mergeCell ref="BV128:BW128"/>
    <mergeCell ref="CB128:CC128"/>
    <mergeCell ref="H130:K130"/>
    <mergeCell ref="N130:Q130"/>
    <mergeCell ref="T130:W130"/>
    <mergeCell ref="Z130:AC130"/>
    <mergeCell ref="AF130:AI130"/>
    <mergeCell ref="AL130:AO130"/>
    <mergeCell ref="AR130:AU130"/>
    <mergeCell ref="AX130:BA130"/>
    <mergeCell ref="BD130:BG130"/>
    <mergeCell ref="BJ130:BM130"/>
    <mergeCell ref="BP130:BS130"/>
    <mergeCell ref="BV130:BY130"/>
    <mergeCell ref="CB130:CE130"/>
    <mergeCell ref="H131:K131"/>
    <mergeCell ref="N131:Q131"/>
    <mergeCell ref="T131:W131"/>
    <mergeCell ref="Z131:AC131"/>
    <mergeCell ref="AF131:AI131"/>
    <mergeCell ref="AL131:AO131"/>
    <mergeCell ref="AR131:AU131"/>
    <mergeCell ref="AX131:BA131"/>
    <mergeCell ref="BD131:BG131"/>
    <mergeCell ref="BJ131:BM131"/>
    <mergeCell ref="BP131:BS131"/>
    <mergeCell ref="BV131:BY131"/>
    <mergeCell ref="CB131:CE131"/>
    <mergeCell ref="H133:I133"/>
    <mergeCell ref="N133:O133"/>
    <mergeCell ref="T133:U133"/>
    <mergeCell ref="Z133:AA133"/>
    <mergeCell ref="AF133:AG133"/>
    <mergeCell ref="AL133:AM133"/>
    <mergeCell ref="AR133:AS133"/>
    <mergeCell ref="AX133:AY133"/>
    <mergeCell ref="BD133:BE133"/>
    <mergeCell ref="BJ133:BK133"/>
    <mergeCell ref="BP133:BQ133"/>
    <mergeCell ref="BV133:BW133"/>
    <mergeCell ref="CB133:CC133"/>
    <mergeCell ref="H136:I136"/>
    <mergeCell ref="N136:O136"/>
    <mergeCell ref="T136:U136"/>
    <mergeCell ref="Z136:AA136"/>
    <mergeCell ref="AF136:AG136"/>
    <mergeCell ref="AL136:AM136"/>
    <mergeCell ref="AR136:AS136"/>
    <mergeCell ref="AX136:AY136"/>
    <mergeCell ref="BD136:BE136"/>
    <mergeCell ref="BJ136:BK136"/>
    <mergeCell ref="BP136:BQ136"/>
    <mergeCell ref="BV136:BW136"/>
    <mergeCell ref="CB136:CC136"/>
    <mergeCell ref="H139:I139"/>
    <mergeCell ref="N139:O139"/>
    <mergeCell ref="T139:U139"/>
    <mergeCell ref="Z139:AA139"/>
    <mergeCell ref="AF139:AG139"/>
    <mergeCell ref="AL139:AM139"/>
    <mergeCell ref="AR139:AS139"/>
    <mergeCell ref="AX139:AY139"/>
    <mergeCell ref="BD139:BE139"/>
    <mergeCell ref="BJ139:BK139"/>
    <mergeCell ref="BP139:BQ139"/>
    <mergeCell ref="BV139:BW139"/>
    <mergeCell ref="CB139:CC139"/>
    <mergeCell ref="F141:F142"/>
    <mergeCell ref="L141:L142"/>
    <mergeCell ref="R141:R142"/>
    <mergeCell ref="X141:X142"/>
    <mergeCell ref="AD141:AD142"/>
    <mergeCell ref="AJ141:AJ142"/>
    <mergeCell ref="AP141:AP142"/>
    <mergeCell ref="AV141:AV142"/>
    <mergeCell ref="BB141:BB142"/>
    <mergeCell ref="BH141:BH142"/>
    <mergeCell ref="BN141:BN142"/>
    <mergeCell ref="BT141:BT142"/>
    <mergeCell ref="BJ142:BM142"/>
    <mergeCell ref="BP142:BS142"/>
    <mergeCell ref="BZ141:BZ142"/>
    <mergeCell ref="H142:K142"/>
    <mergeCell ref="N142:Q142"/>
    <mergeCell ref="T142:W142"/>
    <mergeCell ref="Z142:AC142"/>
    <mergeCell ref="AF142:AI142"/>
    <mergeCell ref="AL142:AO142"/>
    <mergeCell ref="AR142:AU142"/>
    <mergeCell ref="AX142:BA142"/>
    <mergeCell ref="BD142:BG142"/>
    <mergeCell ref="BV142:BY142"/>
    <mergeCell ref="CB142:CE142"/>
    <mergeCell ref="F148:F149"/>
    <mergeCell ref="H148:K148"/>
    <mergeCell ref="L148:L149"/>
    <mergeCell ref="N148:Q148"/>
    <mergeCell ref="R148:R149"/>
    <mergeCell ref="T148:W148"/>
    <mergeCell ref="X148:X149"/>
    <mergeCell ref="Z148:AC148"/>
    <mergeCell ref="AD148:AD149"/>
    <mergeCell ref="AF148:AI148"/>
    <mergeCell ref="AJ148:AJ149"/>
    <mergeCell ref="AL148:AO148"/>
    <mergeCell ref="AP148:AP149"/>
    <mergeCell ref="AR148:AU148"/>
    <mergeCell ref="AV148:AV149"/>
    <mergeCell ref="AX148:BA148"/>
    <mergeCell ref="BB148:BB149"/>
    <mergeCell ref="BD148:BG148"/>
    <mergeCell ref="BH148:BH149"/>
    <mergeCell ref="BJ148:BM148"/>
    <mergeCell ref="BD149:BE149"/>
    <mergeCell ref="BJ149:BK149"/>
    <mergeCell ref="BN148:BN149"/>
    <mergeCell ref="BP148:BS148"/>
    <mergeCell ref="BT148:BT149"/>
    <mergeCell ref="BV148:BY148"/>
    <mergeCell ref="BP149:BQ149"/>
    <mergeCell ref="BV149:BW149"/>
    <mergeCell ref="BZ148:BZ149"/>
    <mergeCell ref="CB148:CE148"/>
    <mergeCell ref="H149:I149"/>
    <mergeCell ref="N149:O149"/>
    <mergeCell ref="T149:U149"/>
    <mergeCell ref="Z149:AA149"/>
    <mergeCell ref="AF149:AG149"/>
    <mergeCell ref="AL149:AM149"/>
    <mergeCell ref="AR149:AS149"/>
    <mergeCell ref="AX149:AY149"/>
    <mergeCell ref="CB149:CC149"/>
    <mergeCell ref="H150:I150"/>
    <mergeCell ref="N150:O150"/>
    <mergeCell ref="T150:U150"/>
    <mergeCell ref="Z150:AA150"/>
    <mergeCell ref="AF150:AG150"/>
    <mergeCell ref="AL150:AM150"/>
    <mergeCell ref="AR150:AS150"/>
    <mergeCell ref="AX150:AY150"/>
    <mergeCell ref="BD150:BE150"/>
    <mergeCell ref="BJ150:BK150"/>
    <mergeCell ref="BP150:BQ150"/>
    <mergeCell ref="BV150:BW150"/>
    <mergeCell ref="CB150:CC150"/>
    <mergeCell ref="H157:I157"/>
    <mergeCell ref="N157:O157"/>
    <mergeCell ref="T157:U157"/>
    <mergeCell ref="Z157:AA157"/>
    <mergeCell ref="AF157:AG157"/>
    <mergeCell ref="AL157:AM157"/>
    <mergeCell ref="AR157:AS157"/>
    <mergeCell ref="AX157:AY157"/>
    <mergeCell ref="BD157:BE157"/>
    <mergeCell ref="BJ157:BK157"/>
    <mergeCell ref="BP157:BQ157"/>
    <mergeCell ref="BV157:BW157"/>
    <mergeCell ref="CB157:CC157"/>
    <mergeCell ref="H159:K159"/>
    <mergeCell ref="N159:Q159"/>
    <mergeCell ref="T159:W159"/>
    <mergeCell ref="Z159:AC159"/>
    <mergeCell ref="AF159:AI159"/>
    <mergeCell ref="AL159:AO159"/>
    <mergeCell ref="AR159:AU159"/>
    <mergeCell ref="AX159:BA159"/>
    <mergeCell ref="BD159:BG159"/>
    <mergeCell ref="BJ159:BM159"/>
    <mergeCell ref="BP159:BS159"/>
    <mergeCell ref="BV159:BY159"/>
    <mergeCell ref="CB159:CE159"/>
    <mergeCell ref="H160:K160"/>
    <mergeCell ref="N160:Q160"/>
    <mergeCell ref="T160:W160"/>
    <mergeCell ref="Z160:AC160"/>
    <mergeCell ref="AF160:AI160"/>
    <mergeCell ref="AL160:AO160"/>
    <mergeCell ref="AR160:AU160"/>
    <mergeCell ref="AX160:BA160"/>
    <mergeCell ref="BD160:BG160"/>
    <mergeCell ref="BJ160:BM160"/>
    <mergeCell ref="BP160:BS160"/>
    <mergeCell ref="BV160:BY160"/>
    <mergeCell ref="CB160:CE160"/>
    <mergeCell ref="H162:I162"/>
    <mergeCell ref="N162:O162"/>
    <mergeCell ref="T162:U162"/>
    <mergeCell ref="Z162:AA162"/>
    <mergeCell ref="AF162:AG162"/>
    <mergeCell ref="AL162:AM162"/>
    <mergeCell ref="AR162:AS162"/>
    <mergeCell ref="AX162:AY162"/>
    <mergeCell ref="BD162:BE162"/>
    <mergeCell ref="BJ162:BK162"/>
    <mergeCell ref="BP162:BQ162"/>
    <mergeCell ref="BV162:BW162"/>
    <mergeCell ref="CB162:CC162"/>
    <mergeCell ref="H165:I165"/>
    <mergeCell ref="N165:O165"/>
    <mergeCell ref="T165:U165"/>
    <mergeCell ref="Z165:AA165"/>
    <mergeCell ref="AF165:AG165"/>
    <mergeCell ref="AL165:AM165"/>
    <mergeCell ref="AR165:AS165"/>
    <mergeCell ref="AX165:AY165"/>
    <mergeCell ref="BD165:BE165"/>
    <mergeCell ref="BJ165:BK165"/>
    <mergeCell ref="BP165:BQ165"/>
    <mergeCell ref="BV165:BW165"/>
    <mergeCell ref="CB165:CC165"/>
    <mergeCell ref="H168:I168"/>
    <mergeCell ref="N168:O168"/>
    <mergeCell ref="T168:U168"/>
    <mergeCell ref="Z168:AA168"/>
    <mergeCell ref="AF168:AG168"/>
    <mergeCell ref="AL168:AM168"/>
    <mergeCell ref="AR168:AS168"/>
    <mergeCell ref="AX168:AY168"/>
    <mergeCell ref="BD168:BE168"/>
    <mergeCell ref="BJ168:BK168"/>
    <mergeCell ref="BP168:BQ168"/>
    <mergeCell ref="BV168:BW168"/>
    <mergeCell ref="CB168:CC168"/>
    <mergeCell ref="F170:F171"/>
    <mergeCell ref="L170:L171"/>
    <mergeCell ref="R170:R171"/>
    <mergeCell ref="X170:X171"/>
    <mergeCell ref="AD170:AD171"/>
    <mergeCell ref="AJ170:AJ171"/>
    <mergeCell ref="AP170:AP171"/>
    <mergeCell ref="AV170:AV171"/>
    <mergeCell ref="BN170:BN171"/>
    <mergeCell ref="BT170:BT171"/>
    <mergeCell ref="BJ171:BM171"/>
    <mergeCell ref="BP171:BS171"/>
    <mergeCell ref="AX171:BA171"/>
    <mergeCell ref="BD171:BG171"/>
    <mergeCell ref="BB170:BB171"/>
    <mergeCell ref="BH170:BH171"/>
    <mergeCell ref="BV171:BY171"/>
    <mergeCell ref="CB171:CE171"/>
    <mergeCell ref="BZ170:BZ171"/>
    <mergeCell ref="H171:K171"/>
    <mergeCell ref="N171:Q171"/>
    <mergeCell ref="T171:W171"/>
    <mergeCell ref="Z171:AC171"/>
    <mergeCell ref="AF171:AI171"/>
    <mergeCell ref="AL171:AO171"/>
    <mergeCell ref="AR171:AU171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53" r:id="rId2"/>
  <headerFooter alignWithMargins="0">
    <oddHeader>&amp;C&amp;A</oddHeader>
    <oddFooter>&amp;R&amp;D</oddFooter>
  </headerFooter>
  <rowBreaks count="1" manualBreakCount="1">
    <brk id="117" max="255" man="1"/>
  </rowBreaks>
  <colBreaks count="1" manualBreakCount="1">
    <brk id="8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9"/>
  <sheetViews>
    <sheetView zoomScale="75" zoomScaleNormal="75" workbookViewId="0" topLeftCell="A1">
      <selection activeCell="Z1" sqref="Z1"/>
    </sheetView>
  </sheetViews>
  <sheetFormatPr defaultColWidth="8.796875" defaultRowHeight="17.25"/>
  <cols>
    <col min="1" max="1" width="2.09765625" style="0" customWidth="1"/>
    <col min="2" max="2" width="3.69921875" style="0" customWidth="1"/>
    <col min="3" max="5" width="0.8984375" style="0" customWidth="1"/>
    <col min="6" max="6" width="4.19921875" style="0" customWidth="1"/>
    <col min="7" max="7" width="3.296875" style="0" customWidth="1"/>
    <col min="8" max="8" width="3.3984375" style="0" customWidth="1"/>
    <col min="9" max="11" width="0.8984375" style="0" customWidth="1"/>
    <col min="12" max="12" width="4.19921875" style="0" customWidth="1"/>
    <col min="13" max="13" width="3.296875" style="0" customWidth="1"/>
    <col min="14" max="14" width="3.3984375" style="0" customWidth="1"/>
    <col min="15" max="17" width="0.8984375" style="0" customWidth="1"/>
    <col min="18" max="18" width="4.19921875" style="0" customWidth="1"/>
    <col min="19" max="19" width="3.296875" style="0" customWidth="1"/>
    <col min="20" max="20" width="3.3984375" style="0" customWidth="1"/>
    <col min="21" max="23" width="0.8984375" style="0" customWidth="1"/>
    <col min="24" max="24" width="4.19921875" style="0" customWidth="1"/>
    <col min="25" max="25" width="3.296875" style="0" customWidth="1"/>
    <col min="26" max="26" width="3.3984375" style="0" customWidth="1"/>
    <col min="27" max="29" width="0.8984375" style="0" customWidth="1"/>
    <col min="30" max="30" width="4.19921875" style="0" customWidth="1"/>
    <col min="31" max="31" width="3.296875" style="0" customWidth="1"/>
    <col min="32" max="32" width="3.3984375" style="0" customWidth="1"/>
    <col min="33" max="35" width="0.8984375" style="0" customWidth="1"/>
    <col min="36" max="36" width="4.19921875" style="0" customWidth="1"/>
    <col min="37" max="37" width="3.296875" style="0" customWidth="1"/>
    <col min="38" max="38" width="3.3984375" style="0" customWidth="1"/>
    <col min="39" max="41" width="0.8984375" style="0" customWidth="1"/>
    <col min="42" max="42" width="4.19921875" style="0" customWidth="1"/>
    <col min="43" max="43" width="3.296875" style="0" customWidth="1"/>
    <col min="44" max="44" width="3.3984375" style="0" customWidth="1"/>
    <col min="45" max="47" width="0.8984375" style="0" customWidth="1"/>
    <col min="48" max="48" width="4.19921875" style="0" customWidth="1"/>
    <col min="49" max="49" width="3.296875" style="0" customWidth="1"/>
    <col min="50" max="50" width="3.3984375" style="0" customWidth="1"/>
    <col min="51" max="53" width="0.8984375" style="0" customWidth="1"/>
    <col min="54" max="54" width="4.19921875" style="0" customWidth="1"/>
    <col min="55" max="55" width="3.296875" style="0" customWidth="1"/>
    <col min="56" max="56" width="3.3984375" style="0" customWidth="1"/>
    <col min="57" max="59" width="0.8984375" style="0" customWidth="1"/>
    <col min="60" max="60" width="4.19921875" style="0" customWidth="1"/>
    <col min="61" max="61" width="3.296875" style="0" customWidth="1"/>
    <col min="62" max="62" width="3.3984375" style="0" customWidth="1"/>
    <col min="63" max="65" width="0.8984375" style="0" customWidth="1"/>
    <col min="66" max="66" width="4.19921875" style="0" customWidth="1"/>
    <col min="67" max="67" width="3.296875" style="0" customWidth="1"/>
    <col min="68" max="68" width="3.3984375" style="0" customWidth="1"/>
    <col min="69" max="71" width="0.8984375" style="0" customWidth="1"/>
    <col min="72" max="72" width="4.19921875" style="0" customWidth="1"/>
    <col min="73" max="73" width="3.296875" style="0" customWidth="1"/>
    <col min="74" max="74" width="3.3984375" style="0" customWidth="1"/>
    <col min="75" max="77" width="0.8984375" style="0" customWidth="1"/>
    <col min="78" max="78" width="4.19921875" style="0" customWidth="1"/>
    <col min="79" max="79" width="3.296875" style="0" customWidth="1"/>
    <col min="80" max="80" width="3.3984375" style="0" customWidth="1"/>
    <col min="81" max="83" width="0.8984375" style="0" customWidth="1"/>
    <col min="87" max="87" width="6.59765625" style="0" customWidth="1"/>
  </cols>
  <sheetData>
    <row r="1" spans="1:105" ht="21" customHeight="1" thickBot="1">
      <c r="A1" s="8" t="str">
        <f>'軸組Y'!A1</f>
        <v>（甲府市建築指導課：2001/07/12）</v>
      </c>
      <c r="G1" s="3"/>
      <c r="M1" s="3"/>
      <c r="S1" s="3"/>
      <c r="Y1" s="3"/>
      <c r="AE1" s="6" t="s">
        <v>211</v>
      </c>
      <c r="AK1" s="3"/>
      <c r="AQ1" s="3"/>
      <c r="AW1" s="3"/>
      <c r="BC1" s="3"/>
      <c r="BI1" s="3"/>
      <c r="BO1" s="3"/>
      <c r="BU1" s="3"/>
      <c r="CA1" s="3"/>
      <c r="CF1" s="6"/>
      <c r="CI1" s="3"/>
      <c r="CL1" s="3"/>
      <c r="CO1" s="3"/>
      <c r="CR1" s="3"/>
      <c r="CY1" s="8"/>
      <c r="DA1" s="3"/>
    </row>
    <row r="2" spans="7:105" ht="21" customHeight="1" thickBot="1">
      <c r="G2" s="3"/>
      <c r="M2" s="3"/>
      <c r="S2" s="3"/>
      <c r="Y2" s="3"/>
      <c r="AE2" s="3"/>
      <c r="AK2" s="3"/>
      <c r="AQ2" s="3"/>
      <c r="AW2" s="3"/>
      <c r="BC2" s="3"/>
      <c r="BI2" s="3"/>
      <c r="BO2" s="3"/>
      <c r="BU2" s="3"/>
      <c r="CA2" s="3"/>
      <c r="CF2" s="3"/>
      <c r="CH2" s="26" t="s">
        <v>104</v>
      </c>
      <c r="CI2" s="27" t="s">
        <v>105</v>
      </c>
      <c r="CL2" s="3"/>
      <c r="CO2" s="3"/>
      <c r="CR2" s="3"/>
      <c r="CY2" s="8"/>
      <c r="DA2" s="3"/>
    </row>
    <row r="3" spans="6:87" ht="17.25" customHeight="1">
      <c r="F3" s="114" t="str">
        <f>IF(H6=0," ",VLOOKUP(H3,$CH$3:$CI$20,2))</f>
        <v> </v>
      </c>
      <c r="G3" s="10" t="s">
        <v>106</v>
      </c>
      <c r="H3" s="120">
        <f>(H4+H5)*H6-H7</f>
        <v>0</v>
      </c>
      <c r="I3" s="120"/>
      <c r="J3" s="120"/>
      <c r="K3" s="124"/>
      <c r="L3" s="114" t="str">
        <f>IF(N6=0," ",VLOOKUP(N3,$CH$3:$CI$20,2))</f>
        <v> </v>
      </c>
      <c r="M3" s="10" t="s">
        <v>107</v>
      </c>
      <c r="N3" s="120">
        <f>(N4+N5)*N6-N7</f>
        <v>0</v>
      </c>
      <c r="O3" s="120"/>
      <c r="P3" s="120"/>
      <c r="Q3" s="124"/>
      <c r="R3" s="114" t="str">
        <f>IF(T6=0," ",VLOOKUP(T3,$CH$3:$CI$20,2))</f>
        <v> </v>
      </c>
      <c r="S3" s="10" t="s">
        <v>106</v>
      </c>
      <c r="T3" s="120">
        <f>(T4+T5)*T6-T7</f>
        <v>0</v>
      </c>
      <c r="U3" s="120"/>
      <c r="V3" s="120"/>
      <c r="W3" s="124"/>
      <c r="X3" s="114" t="str">
        <f>IF(Z6=0," ",VLOOKUP(Z3,$CH$3:$CI$20,2))</f>
        <v> </v>
      </c>
      <c r="Y3" s="10" t="s">
        <v>107</v>
      </c>
      <c r="Z3" s="120">
        <f>(Z4+Z5)*Z6-Z7</f>
        <v>0</v>
      </c>
      <c r="AA3" s="120"/>
      <c r="AB3" s="120"/>
      <c r="AC3" s="124"/>
      <c r="AD3" s="114" t="str">
        <f>IF(AF6=0," ",VLOOKUP(AF3,$CH$3:$CI$20,2))</f>
        <v> </v>
      </c>
      <c r="AE3" s="10" t="s">
        <v>106</v>
      </c>
      <c r="AF3" s="120">
        <f>(AF4+AF5)*AF6-AF7</f>
        <v>0</v>
      </c>
      <c r="AG3" s="120"/>
      <c r="AH3" s="120"/>
      <c r="AI3" s="124"/>
      <c r="AJ3" s="114" t="str">
        <f>IF(AL6=0," ",VLOOKUP(AL3,$CH$3:$CI$20,2))</f>
        <v> </v>
      </c>
      <c r="AK3" s="10" t="s">
        <v>107</v>
      </c>
      <c r="AL3" s="120">
        <f>(AL4+AL5)*AL6-AL7</f>
        <v>0</v>
      </c>
      <c r="AM3" s="120"/>
      <c r="AN3" s="120"/>
      <c r="AO3" s="124"/>
      <c r="AP3" s="114" t="str">
        <f>IF(AR6=0," ",VLOOKUP(AR3,$CH$3:$CI$20,2))</f>
        <v> </v>
      </c>
      <c r="AQ3" s="10" t="s">
        <v>106</v>
      </c>
      <c r="AR3" s="120">
        <f>(AR4+AR5)*AR6-AR7</f>
        <v>0</v>
      </c>
      <c r="AS3" s="120"/>
      <c r="AT3" s="120"/>
      <c r="AU3" s="124"/>
      <c r="AV3" s="114" t="str">
        <f>IF(AX6=0," ",VLOOKUP(AX3,$CH$3:$CI$20,2))</f>
        <v> </v>
      </c>
      <c r="AW3" s="10" t="s">
        <v>107</v>
      </c>
      <c r="AX3" s="120">
        <f>(AX4+AX5)*AX6-AX7</f>
        <v>0</v>
      </c>
      <c r="AY3" s="120"/>
      <c r="AZ3" s="120"/>
      <c r="BA3" s="124"/>
      <c r="BB3" s="114" t="str">
        <f>IF(BD6=0," ",VLOOKUP(BD3,$CH$3:$CI$20,2))</f>
        <v> </v>
      </c>
      <c r="BC3" s="10" t="s">
        <v>107</v>
      </c>
      <c r="BD3" s="120">
        <f>(BD4+BD5)*BD6-BD7</f>
        <v>0</v>
      </c>
      <c r="BE3" s="120"/>
      <c r="BF3" s="120"/>
      <c r="BG3" s="124"/>
      <c r="BH3" s="114" t="str">
        <f>IF(BJ6=0," ",VLOOKUP(BJ3,$CH$3:$CI$20,2))</f>
        <v> </v>
      </c>
      <c r="BI3" s="10" t="s">
        <v>107</v>
      </c>
      <c r="BJ3" s="120">
        <f>(BJ4+BJ5)*BJ6-BJ7</f>
        <v>0</v>
      </c>
      <c r="BK3" s="120"/>
      <c r="BL3" s="120"/>
      <c r="BM3" s="124"/>
      <c r="BN3" s="114" t="str">
        <f>IF(BP6=0," ",VLOOKUP(BP3,$CH$3:$CI$20,2))</f>
        <v> </v>
      </c>
      <c r="BO3" s="10" t="s">
        <v>107</v>
      </c>
      <c r="BP3" s="120">
        <f>(BP4+BP5)*BP6-BP7</f>
        <v>0</v>
      </c>
      <c r="BQ3" s="120"/>
      <c r="BR3" s="120"/>
      <c r="BS3" s="124"/>
      <c r="BT3" s="114" t="str">
        <f>IF(BV6=0," ",VLOOKUP(BV3,$CH$3:$CI$20,2))</f>
        <v> </v>
      </c>
      <c r="BU3" s="10" t="s">
        <v>107</v>
      </c>
      <c r="BV3" s="120">
        <f>(BV4+BV5)*BV6-BV7</f>
        <v>0</v>
      </c>
      <c r="BW3" s="120"/>
      <c r="BX3" s="120"/>
      <c r="BY3" s="124"/>
      <c r="BZ3" s="114" t="str">
        <f>IF(CB6=0," ",VLOOKUP(CB3,$CH$3:$CI$20,2))</f>
        <v> </v>
      </c>
      <c r="CA3" s="10" t="s">
        <v>107</v>
      </c>
      <c r="CB3" s="120">
        <f>(CB4+CB5)*CB6-CB7</f>
        <v>0</v>
      </c>
      <c r="CC3" s="120"/>
      <c r="CD3" s="120"/>
      <c r="CE3" s="120"/>
      <c r="CG3" s="12"/>
      <c r="CH3" s="28">
        <v>-10</v>
      </c>
      <c r="CI3" s="29" t="s">
        <v>108</v>
      </c>
    </row>
    <row r="4" spans="6:87" ht="18" customHeight="1" thickBot="1">
      <c r="F4" s="115"/>
      <c r="G4" s="14" t="s">
        <v>109</v>
      </c>
      <c r="H4" s="122">
        <f>ABS(B12-H12)</f>
        <v>0</v>
      </c>
      <c r="I4" s="122"/>
      <c r="J4" s="18"/>
      <c r="L4" s="115"/>
      <c r="M4" s="14" t="s">
        <v>109</v>
      </c>
      <c r="N4" s="122">
        <f>ABS(H12-N12)</f>
        <v>0</v>
      </c>
      <c r="O4" s="122"/>
      <c r="P4" s="18"/>
      <c r="R4" s="115"/>
      <c r="S4" s="14" t="s">
        <v>109</v>
      </c>
      <c r="T4" s="122">
        <f>ABS(N12-T12)</f>
        <v>0</v>
      </c>
      <c r="U4" s="122"/>
      <c r="V4" s="18"/>
      <c r="X4" s="115"/>
      <c r="Y4" s="14" t="s">
        <v>109</v>
      </c>
      <c r="Z4" s="122">
        <f>ABS(T12-Z12)</f>
        <v>0</v>
      </c>
      <c r="AA4" s="122"/>
      <c r="AB4" s="18"/>
      <c r="AD4" s="115"/>
      <c r="AE4" s="14" t="s">
        <v>109</v>
      </c>
      <c r="AF4" s="122">
        <f>ABS(Z12-AF12)</f>
        <v>0</v>
      </c>
      <c r="AG4" s="122"/>
      <c r="AH4" s="18"/>
      <c r="AJ4" s="115"/>
      <c r="AK4" s="14" t="s">
        <v>109</v>
      </c>
      <c r="AL4" s="122">
        <f>ABS(AF12-AL12)</f>
        <v>0</v>
      </c>
      <c r="AM4" s="122"/>
      <c r="AN4" s="18"/>
      <c r="AP4" s="115"/>
      <c r="AQ4" s="14" t="s">
        <v>109</v>
      </c>
      <c r="AR4" s="122">
        <f>ABS(AL12-AR12)</f>
        <v>0</v>
      </c>
      <c r="AS4" s="122"/>
      <c r="AT4" s="18"/>
      <c r="AV4" s="115"/>
      <c r="AW4" s="14" t="s">
        <v>109</v>
      </c>
      <c r="AX4" s="122">
        <f>ABS(AR12-AX12)</f>
        <v>0</v>
      </c>
      <c r="AY4" s="122"/>
      <c r="AZ4" s="18"/>
      <c r="BB4" s="115"/>
      <c r="BC4" s="14" t="s">
        <v>109</v>
      </c>
      <c r="BD4" s="122">
        <f>ABS(AX12-BD12)</f>
        <v>0</v>
      </c>
      <c r="BE4" s="122"/>
      <c r="BF4" s="18"/>
      <c r="BH4" s="115"/>
      <c r="BI4" s="14" t="s">
        <v>109</v>
      </c>
      <c r="BJ4" s="122">
        <f>ABS(BD12-BJ12)</f>
        <v>0</v>
      </c>
      <c r="BK4" s="122"/>
      <c r="BL4" s="18"/>
      <c r="BN4" s="115"/>
      <c r="BO4" s="14" t="s">
        <v>109</v>
      </c>
      <c r="BP4" s="122">
        <f>ABS(BJ12-BP12)</f>
        <v>0</v>
      </c>
      <c r="BQ4" s="122"/>
      <c r="BR4" s="18"/>
      <c r="BT4" s="115"/>
      <c r="BU4" s="14" t="s">
        <v>109</v>
      </c>
      <c r="BV4" s="122">
        <f>ABS(BP12-BV12)</f>
        <v>0</v>
      </c>
      <c r="BW4" s="122"/>
      <c r="BX4" s="18"/>
      <c r="BZ4" s="115"/>
      <c r="CA4" s="14" t="s">
        <v>109</v>
      </c>
      <c r="CB4" s="122">
        <f>ABS(BV12-CB12)</f>
        <v>0</v>
      </c>
      <c r="CC4" s="122"/>
      <c r="CD4" s="18"/>
      <c r="CG4" s="1"/>
      <c r="CH4" s="30">
        <v>0</v>
      </c>
      <c r="CI4" s="31" t="s">
        <v>108</v>
      </c>
    </row>
    <row r="5" spans="6:87" ht="17.25">
      <c r="F5" s="1"/>
      <c r="G5" s="14" t="s">
        <v>8</v>
      </c>
      <c r="H5" s="134"/>
      <c r="I5" s="135"/>
      <c r="J5" s="18"/>
      <c r="M5" s="14" t="s">
        <v>8</v>
      </c>
      <c r="N5" s="128"/>
      <c r="O5" s="129"/>
      <c r="S5" s="14" t="s">
        <v>8</v>
      </c>
      <c r="T5" s="128"/>
      <c r="U5" s="129"/>
      <c r="Y5" s="14" t="s">
        <v>8</v>
      </c>
      <c r="Z5" s="128"/>
      <c r="AA5" s="129"/>
      <c r="AE5" s="14" t="s">
        <v>8</v>
      </c>
      <c r="AF5" s="128"/>
      <c r="AG5" s="129"/>
      <c r="AK5" s="14" t="s">
        <v>8</v>
      </c>
      <c r="AL5" s="128"/>
      <c r="AM5" s="129"/>
      <c r="AQ5" s="14" t="s">
        <v>8</v>
      </c>
      <c r="AR5" s="128"/>
      <c r="AS5" s="129"/>
      <c r="AW5" s="14" t="s">
        <v>8</v>
      </c>
      <c r="AX5" s="128"/>
      <c r="AY5" s="129"/>
      <c r="BC5" s="14" t="s">
        <v>8</v>
      </c>
      <c r="BD5" s="128"/>
      <c r="BE5" s="129"/>
      <c r="BI5" s="14" t="s">
        <v>8</v>
      </c>
      <c r="BJ5" s="128"/>
      <c r="BK5" s="129"/>
      <c r="BO5" s="14" t="s">
        <v>8</v>
      </c>
      <c r="BP5" s="128"/>
      <c r="BQ5" s="129"/>
      <c r="BU5" s="14" t="s">
        <v>8</v>
      </c>
      <c r="BV5" s="128"/>
      <c r="BW5" s="129"/>
      <c r="CA5" s="14" t="s">
        <v>8</v>
      </c>
      <c r="CB5" s="128"/>
      <c r="CC5" s="129"/>
      <c r="CG5" s="13"/>
      <c r="CH5" s="32">
        <v>0.01</v>
      </c>
      <c r="CI5" s="33" t="s">
        <v>110</v>
      </c>
    </row>
    <row r="6" spans="7:87" ht="17.25">
      <c r="G6" s="14" t="s">
        <v>111</v>
      </c>
      <c r="H6" s="15">
        <f>IF(F9="出",0.8,IF(F9="他",0.5,0))</f>
        <v>0</v>
      </c>
      <c r="M6" s="14" t="s">
        <v>111</v>
      </c>
      <c r="N6" s="15">
        <f>IF(L9="出",0.8,IF(L9="他",0.5,0))</f>
        <v>0</v>
      </c>
      <c r="S6" s="14" t="s">
        <v>111</v>
      </c>
      <c r="T6" s="15">
        <f>IF(R9="出",0.8,IF(R9="他",0.5,0))</f>
        <v>0</v>
      </c>
      <c r="Y6" s="14" t="s">
        <v>111</v>
      </c>
      <c r="Z6" s="15">
        <f>IF(X9="出",0.8,IF(X9="他",0.5,0))</f>
        <v>0</v>
      </c>
      <c r="AE6" s="14" t="s">
        <v>111</v>
      </c>
      <c r="AF6" s="15">
        <f>IF(AD9="出",0.8,IF(AD9="他",0.5,0))</f>
        <v>0</v>
      </c>
      <c r="AK6" s="14" t="s">
        <v>111</v>
      </c>
      <c r="AL6" s="15">
        <f>IF(AJ9="出",0.8,IF(AJ9="他",0.5,0))</f>
        <v>0</v>
      </c>
      <c r="AQ6" s="14" t="s">
        <v>111</v>
      </c>
      <c r="AR6" s="15">
        <f>IF(AP9="出",0.8,IF(AP9="他",0.5,0))</f>
        <v>0</v>
      </c>
      <c r="AW6" s="14" t="s">
        <v>111</v>
      </c>
      <c r="AX6" s="15">
        <f>IF(AV9="出",0.8,IF(AV9="他",0.5,0))</f>
        <v>0</v>
      </c>
      <c r="BC6" s="14" t="s">
        <v>111</v>
      </c>
      <c r="BD6" s="15">
        <f>IF(BB9="出",0.8,IF(BB9="他",0.5,0))</f>
        <v>0</v>
      </c>
      <c r="BI6" s="14" t="s">
        <v>111</v>
      </c>
      <c r="BJ6" s="15">
        <f>IF(BH9="出",0.8,IF(BH9="他",0.5,0))</f>
        <v>0</v>
      </c>
      <c r="BO6" s="14" t="s">
        <v>111</v>
      </c>
      <c r="BP6" s="15">
        <f>IF(BN9="出",0.8,IF(BN9="他",0.5,0))</f>
        <v>0</v>
      </c>
      <c r="BU6" s="14" t="s">
        <v>111</v>
      </c>
      <c r="BV6" s="15">
        <f>IF(BT9="出",0.8,IF(BT9="他",0.5,0))</f>
        <v>0</v>
      </c>
      <c r="CA6" s="14" t="s">
        <v>111</v>
      </c>
      <c r="CB6" s="15">
        <f>IF(BZ9="出",0.8,IF(BZ9="他",0.5,0))</f>
        <v>0</v>
      </c>
      <c r="CG6" s="13"/>
      <c r="CH6" s="34">
        <v>0.65</v>
      </c>
      <c r="CI6" s="31" t="s">
        <v>110</v>
      </c>
    </row>
    <row r="7" spans="7:87" ht="17.25">
      <c r="G7" s="14" t="s">
        <v>112</v>
      </c>
      <c r="H7" s="15">
        <f>IF(F9="出",0.4,IF(F9="他",0.6,0))</f>
        <v>0</v>
      </c>
      <c r="M7" s="14" t="s">
        <v>112</v>
      </c>
      <c r="N7" s="15">
        <f>IF(L9="出",0.4,IF(L9="他",0.6,0))</f>
        <v>0</v>
      </c>
      <c r="S7" s="14" t="s">
        <v>112</v>
      </c>
      <c r="T7" s="15">
        <f>IF(R9="出",0.4,IF(R9="他",0.6,0))</f>
        <v>0</v>
      </c>
      <c r="Y7" s="14" t="s">
        <v>112</v>
      </c>
      <c r="Z7" s="15">
        <f>IF(X9="出",0.4,IF(X9="他",0.6,0))</f>
        <v>0</v>
      </c>
      <c r="AE7" s="14" t="s">
        <v>112</v>
      </c>
      <c r="AF7" s="15">
        <f>IF(AD9="出",0.4,IF(AD9="他",0.6,0))</f>
        <v>0</v>
      </c>
      <c r="AK7" s="14" t="s">
        <v>112</v>
      </c>
      <c r="AL7" s="15">
        <f>IF(AJ9="出",0.4,IF(AJ9="他",0.6,0))</f>
        <v>0</v>
      </c>
      <c r="AQ7" s="14" t="s">
        <v>112</v>
      </c>
      <c r="AR7" s="15">
        <f>IF(AP9="出",0.4,IF(AP9="他",0.6,0))</f>
        <v>0</v>
      </c>
      <c r="AW7" s="14" t="s">
        <v>112</v>
      </c>
      <c r="AX7" s="15">
        <f>IF(AV9="出",0.4,IF(AV9="他",0.6,0))</f>
        <v>0</v>
      </c>
      <c r="BC7" s="14" t="s">
        <v>112</v>
      </c>
      <c r="BD7" s="15">
        <f>IF(BB9="出",0.4,IF(BB9="他",0.6,0))</f>
        <v>0</v>
      </c>
      <c r="BI7" s="14" t="s">
        <v>112</v>
      </c>
      <c r="BJ7" s="15">
        <f>IF(BH9="出",0.4,IF(BH9="他",0.6,0))</f>
        <v>0</v>
      </c>
      <c r="BO7" s="14" t="s">
        <v>112</v>
      </c>
      <c r="BP7" s="15">
        <f>IF(BN9="出",0.4,IF(BN9="他",0.6,0))</f>
        <v>0</v>
      </c>
      <c r="BU7" s="14" t="s">
        <v>112</v>
      </c>
      <c r="BV7" s="15">
        <f>IF(BT9="出",0.4,IF(BT9="他",0.6,0))</f>
        <v>0</v>
      </c>
      <c r="CA7" s="14" t="s">
        <v>112</v>
      </c>
      <c r="CB7" s="15">
        <f>IF(BZ9="出",0.4,IF(BZ9="他",0.6,0))</f>
        <v>0</v>
      </c>
      <c r="CG7" s="13"/>
      <c r="CH7" s="32">
        <v>0.651</v>
      </c>
      <c r="CI7" s="33" t="s">
        <v>113</v>
      </c>
    </row>
    <row r="8" spans="7:87" ht="17.25">
      <c r="G8" s="7"/>
      <c r="H8" s="15"/>
      <c r="M8" s="7"/>
      <c r="N8" s="15"/>
      <c r="S8" s="7"/>
      <c r="T8" s="15"/>
      <c r="Y8" s="7"/>
      <c r="Z8" s="15"/>
      <c r="AE8" s="7"/>
      <c r="AF8" s="15"/>
      <c r="AK8" s="7"/>
      <c r="AL8" s="15"/>
      <c r="AQ8" s="7"/>
      <c r="AR8" s="15"/>
      <c r="AW8" s="7"/>
      <c r="AX8" s="15"/>
      <c r="BC8" s="7"/>
      <c r="BD8" s="15"/>
      <c r="BI8" s="7"/>
      <c r="BJ8" s="15"/>
      <c r="BO8" s="7"/>
      <c r="BP8" s="15"/>
      <c r="BU8" s="7"/>
      <c r="BV8" s="15"/>
      <c r="CA8" s="7"/>
      <c r="CB8" s="15"/>
      <c r="CG8" s="13"/>
      <c r="CH8" s="30">
        <v>1</v>
      </c>
      <c r="CI8" s="31" t="s">
        <v>113</v>
      </c>
    </row>
    <row r="9" spans="2:87" ht="17.25">
      <c r="B9" s="2" t="s">
        <v>114</v>
      </c>
      <c r="F9" s="25"/>
      <c r="G9" s="7"/>
      <c r="H9" s="15"/>
      <c r="L9" s="25"/>
      <c r="M9" s="7"/>
      <c r="N9" s="15"/>
      <c r="R9" s="25"/>
      <c r="S9" s="7"/>
      <c r="T9" s="15"/>
      <c r="X9" s="25"/>
      <c r="Y9" s="7"/>
      <c r="Z9" s="15"/>
      <c r="AD9" s="25"/>
      <c r="AE9" s="7"/>
      <c r="AF9" s="15"/>
      <c r="AJ9" s="25"/>
      <c r="AK9" s="7"/>
      <c r="AL9" s="15"/>
      <c r="AP9" s="25"/>
      <c r="AQ9" s="7"/>
      <c r="AR9" s="15"/>
      <c r="AV9" s="25"/>
      <c r="AW9" s="7"/>
      <c r="AX9" s="15"/>
      <c r="BB9" s="25"/>
      <c r="BC9" s="7"/>
      <c r="BD9" s="15"/>
      <c r="BH9" s="25"/>
      <c r="BI9" s="7"/>
      <c r="BJ9" s="15"/>
      <c r="BN9" s="25"/>
      <c r="BO9" s="7"/>
      <c r="BP9" s="15"/>
      <c r="BT9" s="25"/>
      <c r="BU9" s="7"/>
      <c r="BV9" s="15"/>
      <c r="BZ9" s="25"/>
      <c r="CA9" s="7"/>
      <c r="CB9" s="15"/>
      <c r="CG9" s="13"/>
      <c r="CH9" s="32">
        <v>1.01</v>
      </c>
      <c r="CI9" s="33" t="s">
        <v>115</v>
      </c>
    </row>
    <row r="10" spans="3:87" ht="17.25">
      <c r="C10" s="2"/>
      <c r="G10" s="7"/>
      <c r="H10" s="16"/>
      <c r="M10" s="7"/>
      <c r="N10" s="9"/>
      <c r="S10" s="7"/>
      <c r="T10" s="16"/>
      <c r="Y10" s="7"/>
      <c r="Z10" s="9"/>
      <c r="AE10" s="7"/>
      <c r="AF10" s="16"/>
      <c r="AK10" s="7"/>
      <c r="AL10" s="9"/>
      <c r="AQ10" s="7"/>
      <c r="AR10" s="16"/>
      <c r="AW10" s="7"/>
      <c r="AX10" s="9"/>
      <c r="BC10" s="7"/>
      <c r="BD10" s="9"/>
      <c r="BI10" s="7"/>
      <c r="BJ10" s="9"/>
      <c r="BO10" s="7"/>
      <c r="BP10" s="9"/>
      <c r="BU10" s="7"/>
      <c r="BV10" s="9"/>
      <c r="CA10" s="7"/>
      <c r="CB10" s="9"/>
      <c r="CG10" s="13"/>
      <c r="CH10" s="34">
        <v>1.4</v>
      </c>
      <c r="CI10" s="31" t="s">
        <v>115</v>
      </c>
    </row>
    <row r="11" spans="2:87" ht="17.25">
      <c r="B11" s="2"/>
      <c r="C11" s="2"/>
      <c r="D11" s="2"/>
      <c r="G11" s="7"/>
      <c r="H11" s="9"/>
      <c r="M11" s="7"/>
      <c r="N11" s="9"/>
      <c r="S11" s="7"/>
      <c r="T11" s="9"/>
      <c r="Y11" s="7"/>
      <c r="Z11" s="9"/>
      <c r="AE11" s="7"/>
      <c r="AF11" s="9"/>
      <c r="AK11" s="7"/>
      <c r="AL11" s="9"/>
      <c r="AQ11" s="7"/>
      <c r="AR11" s="9"/>
      <c r="AW11" s="7"/>
      <c r="AX11" s="9"/>
      <c r="BC11" s="7"/>
      <c r="BD11" s="9"/>
      <c r="BI11" s="7"/>
      <c r="BJ11" s="9"/>
      <c r="BO11" s="7"/>
      <c r="BP11" s="9"/>
      <c r="BU11" s="7"/>
      <c r="BV11" s="9"/>
      <c r="CA11" s="7"/>
      <c r="CB11" s="9"/>
      <c r="CG11" s="13"/>
      <c r="CH11" s="32">
        <v>1.41</v>
      </c>
      <c r="CI11" s="33" t="s">
        <v>116</v>
      </c>
    </row>
    <row r="12" spans="2:87" ht="17.25">
      <c r="B12" s="2"/>
      <c r="C12" s="2"/>
      <c r="D12" s="4"/>
      <c r="G12" s="21" t="s">
        <v>117</v>
      </c>
      <c r="H12" s="132"/>
      <c r="I12" s="133"/>
      <c r="J12" s="20"/>
      <c r="M12" s="21" t="s">
        <v>117</v>
      </c>
      <c r="N12" s="130"/>
      <c r="O12" s="131"/>
      <c r="P12" s="19"/>
      <c r="S12" s="21" t="s">
        <v>117</v>
      </c>
      <c r="T12" s="132"/>
      <c r="U12" s="133"/>
      <c r="V12" s="20"/>
      <c r="Y12" s="21" t="s">
        <v>117</v>
      </c>
      <c r="Z12" s="130"/>
      <c r="AA12" s="131"/>
      <c r="AB12" s="19"/>
      <c r="AE12" s="21" t="s">
        <v>117</v>
      </c>
      <c r="AF12" s="132"/>
      <c r="AG12" s="133"/>
      <c r="AH12" s="20"/>
      <c r="AK12" s="21" t="s">
        <v>117</v>
      </c>
      <c r="AL12" s="130"/>
      <c r="AM12" s="131"/>
      <c r="AN12" s="19"/>
      <c r="AQ12" s="21" t="s">
        <v>117</v>
      </c>
      <c r="AR12" s="132"/>
      <c r="AS12" s="133"/>
      <c r="AT12" s="20"/>
      <c r="AW12" s="21" t="s">
        <v>117</v>
      </c>
      <c r="AX12" s="130"/>
      <c r="AY12" s="131"/>
      <c r="AZ12" s="19"/>
      <c r="BC12" s="21" t="s">
        <v>117</v>
      </c>
      <c r="BD12" s="130"/>
      <c r="BE12" s="131"/>
      <c r="BF12" s="19"/>
      <c r="BI12" s="21" t="s">
        <v>117</v>
      </c>
      <c r="BJ12" s="130"/>
      <c r="BK12" s="131"/>
      <c r="BL12" s="19"/>
      <c r="BO12" s="21" t="s">
        <v>117</v>
      </c>
      <c r="BP12" s="130"/>
      <c r="BQ12" s="131"/>
      <c r="BR12" s="19"/>
      <c r="BU12" s="21" t="s">
        <v>117</v>
      </c>
      <c r="BV12" s="130"/>
      <c r="BW12" s="131"/>
      <c r="BX12" s="19"/>
      <c r="CA12" s="21" t="s">
        <v>117</v>
      </c>
      <c r="CB12" s="130"/>
      <c r="CC12" s="131"/>
      <c r="CD12" s="19"/>
      <c r="CG12" s="13"/>
      <c r="CH12" s="34">
        <v>1.6</v>
      </c>
      <c r="CI12" s="31" t="s">
        <v>118</v>
      </c>
    </row>
    <row r="13" spans="85:87" ht="18" thickBot="1">
      <c r="CG13" s="13"/>
      <c r="CH13" s="32">
        <v>1.61</v>
      </c>
      <c r="CI13" s="33" t="s">
        <v>119</v>
      </c>
    </row>
    <row r="14" spans="6:87" ht="18" thickBot="1">
      <c r="F14" s="11" t="str">
        <f>F3</f>
        <v> </v>
      </c>
      <c r="G14" s="10" t="s">
        <v>120</v>
      </c>
      <c r="H14" s="120">
        <f>H3</f>
        <v>0</v>
      </c>
      <c r="I14" s="120"/>
      <c r="J14" s="120"/>
      <c r="K14" s="124"/>
      <c r="L14" s="11" t="str">
        <f>L3</f>
        <v> </v>
      </c>
      <c r="M14" s="10" t="s">
        <v>120</v>
      </c>
      <c r="N14" s="116">
        <f>N3</f>
        <v>0</v>
      </c>
      <c r="O14" s="116"/>
      <c r="P14" s="116"/>
      <c r="Q14" s="123"/>
      <c r="R14" s="11" t="str">
        <f>R3</f>
        <v> </v>
      </c>
      <c r="S14" s="10" t="s">
        <v>120</v>
      </c>
      <c r="T14" s="120">
        <f>T3</f>
        <v>0</v>
      </c>
      <c r="U14" s="120"/>
      <c r="V14" s="120"/>
      <c r="W14" s="124"/>
      <c r="X14" s="11" t="str">
        <f>X3</f>
        <v> </v>
      </c>
      <c r="Y14" s="10" t="s">
        <v>120</v>
      </c>
      <c r="Z14" s="116">
        <f>Z3</f>
        <v>0</v>
      </c>
      <c r="AA14" s="116"/>
      <c r="AB14" s="116"/>
      <c r="AC14" s="123"/>
      <c r="AD14" s="11" t="str">
        <f>AD3</f>
        <v> </v>
      </c>
      <c r="AE14" s="10" t="s">
        <v>120</v>
      </c>
      <c r="AF14" s="120">
        <f>AF3</f>
        <v>0</v>
      </c>
      <c r="AG14" s="120"/>
      <c r="AH14" s="120"/>
      <c r="AI14" s="124"/>
      <c r="AJ14" s="11" t="str">
        <f>AJ3</f>
        <v> </v>
      </c>
      <c r="AK14" s="10" t="s">
        <v>120</v>
      </c>
      <c r="AL14" s="116">
        <f>AL3</f>
        <v>0</v>
      </c>
      <c r="AM14" s="116"/>
      <c r="AN14" s="116"/>
      <c r="AO14" s="123"/>
      <c r="AP14" s="11" t="str">
        <f>AP3</f>
        <v> </v>
      </c>
      <c r="AQ14" s="10" t="s">
        <v>120</v>
      </c>
      <c r="AR14" s="120">
        <f>AR3</f>
        <v>0</v>
      </c>
      <c r="AS14" s="120"/>
      <c r="AT14" s="120"/>
      <c r="AU14" s="124"/>
      <c r="AV14" s="11" t="str">
        <f>AV3</f>
        <v> </v>
      </c>
      <c r="AW14" s="10" t="s">
        <v>120</v>
      </c>
      <c r="AX14" s="120">
        <f>AX3</f>
        <v>0</v>
      </c>
      <c r="AY14" s="120"/>
      <c r="AZ14" s="120"/>
      <c r="BA14" s="124"/>
      <c r="BB14" s="11" t="str">
        <f>BB3</f>
        <v> </v>
      </c>
      <c r="BC14" s="10" t="s">
        <v>120</v>
      </c>
      <c r="BD14" s="120">
        <f>BD3</f>
        <v>0</v>
      </c>
      <c r="BE14" s="120"/>
      <c r="BF14" s="120"/>
      <c r="BG14" s="124"/>
      <c r="BH14" s="11" t="str">
        <f>BH3</f>
        <v> </v>
      </c>
      <c r="BI14" s="10" t="s">
        <v>120</v>
      </c>
      <c r="BJ14" s="120">
        <f>BJ3</f>
        <v>0</v>
      </c>
      <c r="BK14" s="120"/>
      <c r="BL14" s="120"/>
      <c r="BM14" s="124"/>
      <c r="BN14" s="11" t="str">
        <f>BN3</f>
        <v> </v>
      </c>
      <c r="BO14" s="10" t="s">
        <v>120</v>
      </c>
      <c r="BP14" s="120">
        <f>BP3</f>
        <v>0</v>
      </c>
      <c r="BQ14" s="120"/>
      <c r="BR14" s="120"/>
      <c r="BS14" s="124"/>
      <c r="BT14" s="11" t="str">
        <f>BT3</f>
        <v> </v>
      </c>
      <c r="BU14" s="10" t="s">
        <v>120</v>
      </c>
      <c r="BV14" s="120">
        <f>BV3</f>
        <v>0</v>
      </c>
      <c r="BW14" s="120"/>
      <c r="BX14" s="120"/>
      <c r="BY14" s="124"/>
      <c r="BZ14" s="11" t="str">
        <f>BZ3</f>
        <v> </v>
      </c>
      <c r="CA14" s="10" t="s">
        <v>120</v>
      </c>
      <c r="CB14" s="120">
        <f>CB3</f>
        <v>0</v>
      </c>
      <c r="CC14" s="120"/>
      <c r="CD14" s="120"/>
      <c r="CE14" s="120"/>
      <c r="CG14" s="13"/>
      <c r="CH14" s="34">
        <v>1.8</v>
      </c>
      <c r="CI14" s="31" t="s">
        <v>119</v>
      </c>
    </row>
    <row r="15" spans="6:87" ht="18" thickBot="1">
      <c r="F15" s="11" t="str">
        <f>F25</f>
        <v> </v>
      </c>
      <c r="G15" s="10" t="s">
        <v>120</v>
      </c>
      <c r="H15" s="120">
        <f>H26</f>
        <v>0</v>
      </c>
      <c r="I15" s="120"/>
      <c r="J15" s="120"/>
      <c r="K15" s="124"/>
      <c r="L15" s="11" t="str">
        <f>L25</f>
        <v> </v>
      </c>
      <c r="M15" s="10" t="s">
        <v>120</v>
      </c>
      <c r="N15" s="116">
        <f>N26</f>
        <v>0</v>
      </c>
      <c r="O15" s="116"/>
      <c r="P15" s="116"/>
      <c r="Q15" s="123"/>
      <c r="R15" s="11" t="str">
        <f>R25</f>
        <v> </v>
      </c>
      <c r="S15" s="10" t="s">
        <v>120</v>
      </c>
      <c r="T15" s="120">
        <f>T26</f>
        <v>0</v>
      </c>
      <c r="U15" s="120"/>
      <c r="V15" s="120"/>
      <c r="W15" s="124"/>
      <c r="X15" s="11" t="str">
        <f>X25</f>
        <v> </v>
      </c>
      <c r="Y15" s="10" t="s">
        <v>120</v>
      </c>
      <c r="Z15" s="116">
        <f>Z26</f>
        <v>0</v>
      </c>
      <c r="AA15" s="116"/>
      <c r="AB15" s="116"/>
      <c r="AC15" s="123"/>
      <c r="AD15" s="11" t="str">
        <f>AD25</f>
        <v> </v>
      </c>
      <c r="AE15" s="10" t="s">
        <v>120</v>
      </c>
      <c r="AF15" s="120">
        <f>AF26</f>
        <v>0</v>
      </c>
      <c r="AG15" s="120"/>
      <c r="AH15" s="120"/>
      <c r="AI15" s="124"/>
      <c r="AJ15" s="11" t="str">
        <f>AJ25</f>
        <v> </v>
      </c>
      <c r="AK15" s="10" t="s">
        <v>120</v>
      </c>
      <c r="AL15" s="116">
        <f>AL26</f>
        <v>0</v>
      </c>
      <c r="AM15" s="116"/>
      <c r="AN15" s="116"/>
      <c r="AO15" s="123"/>
      <c r="AP15" s="11" t="str">
        <f>AP25</f>
        <v> </v>
      </c>
      <c r="AQ15" s="10" t="s">
        <v>120</v>
      </c>
      <c r="AR15" s="120">
        <f>AR26</f>
        <v>0</v>
      </c>
      <c r="AS15" s="120"/>
      <c r="AT15" s="120"/>
      <c r="AU15" s="124"/>
      <c r="AV15" s="11" t="str">
        <f>AV25</f>
        <v> </v>
      </c>
      <c r="AW15" s="10" t="s">
        <v>120</v>
      </c>
      <c r="AX15" s="120">
        <f>AX26</f>
        <v>0</v>
      </c>
      <c r="AY15" s="120"/>
      <c r="AZ15" s="120"/>
      <c r="BA15" s="124"/>
      <c r="BB15" s="11" t="str">
        <f>BB25</f>
        <v> </v>
      </c>
      <c r="BC15" s="10" t="s">
        <v>120</v>
      </c>
      <c r="BD15" s="120">
        <f>BD26</f>
        <v>0</v>
      </c>
      <c r="BE15" s="120"/>
      <c r="BF15" s="120"/>
      <c r="BG15" s="124"/>
      <c r="BH15" s="11" t="str">
        <f>BH25</f>
        <v> </v>
      </c>
      <c r="BI15" s="10" t="s">
        <v>120</v>
      </c>
      <c r="BJ15" s="120">
        <f>BJ26</f>
        <v>0</v>
      </c>
      <c r="BK15" s="120"/>
      <c r="BL15" s="120"/>
      <c r="BM15" s="124"/>
      <c r="BN15" s="11" t="str">
        <f>BN25</f>
        <v> </v>
      </c>
      <c r="BO15" s="10" t="s">
        <v>120</v>
      </c>
      <c r="BP15" s="120">
        <f>BP26</f>
        <v>0</v>
      </c>
      <c r="BQ15" s="120"/>
      <c r="BR15" s="120"/>
      <c r="BS15" s="124"/>
      <c r="BT15" s="11" t="str">
        <f>BT25</f>
        <v> </v>
      </c>
      <c r="BU15" s="10" t="s">
        <v>120</v>
      </c>
      <c r="BV15" s="120">
        <f>BV26</f>
        <v>0</v>
      </c>
      <c r="BW15" s="120"/>
      <c r="BX15" s="120"/>
      <c r="BY15" s="124"/>
      <c r="BZ15" s="11" t="str">
        <f>BZ25</f>
        <v> </v>
      </c>
      <c r="CA15" s="10" t="s">
        <v>120</v>
      </c>
      <c r="CB15" s="120">
        <f>CB26</f>
        <v>0</v>
      </c>
      <c r="CC15" s="120"/>
      <c r="CD15" s="120"/>
      <c r="CE15" s="120"/>
      <c r="CG15" s="13"/>
      <c r="CH15" s="32">
        <v>1.81</v>
      </c>
      <c r="CI15" s="33" t="s">
        <v>121</v>
      </c>
    </row>
    <row r="16" spans="6:87" ht="17.25">
      <c r="F16" s="4"/>
      <c r="G16" s="10"/>
      <c r="H16" s="17"/>
      <c r="L16" s="4"/>
      <c r="M16" s="10"/>
      <c r="N16" s="17"/>
      <c r="R16" s="4"/>
      <c r="S16" s="10"/>
      <c r="T16" s="17"/>
      <c r="X16" s="4"/>
      <c r="Y16" s="10"/>
      <c r="Z16" s="17"/>
      <c r="AD16" s="4"/>
      <c r="AE16" s="10"/>
      <c r="AF16" s="17"/>
      <c r="AJ16" s="4"/>
      <c r="AK16" s="10"/>
      <c r="AL16" s="17"/>
      <c r="AP16" s="4"/>
      <c r="AQ16" s="10"/>
      <c r="AR16" s="17"/>
      <c r="AV16" s="4"/>
      <c r="AW16" s="10"/>
      <c r="AX16" s="17"/>
      <c r="BB16" s="4"/>
      <c r="BC16" s="10"/>
      <c r="BD16" s="17"/>
      <c r="BH16" s="4"/>
      <c r="BI16" s="10"/>
      <c r="BJ16" s="17"/>
      <c r="BN16" s="4"/>
      <c r="BO16" s="10"/>
      <c r="BP16" s="17"/>
      <c r="BT16" s="4"/>
      <c r="BU16" s="10"/>
      <c r="BV16" s="17"/>
      <c r="BZ16" s="4"/>
      <c r="CA16" s="10"/>
      <c r="CB16" s="17"/>
      <c r="CG16" s="13"/>
      <c r="CH16" s="34">
        <v>2.8</v>
      </c>
      <c r="CI16" s="31" t="s">
        <v>121</v>
      </c>
    </row>
    <row r="17" spans="4:87" ht="17.25">
      <c r="D17" s="4"/>
      <c r="F17" s="4"/>
      <c r="G17" s="21" t="s">
        <v>117</v>
      </c>
      <c r="H17" s="130"/>
      <c r="I17" s="131"/>
      <c r="J17" s="19"/>
      <c r="L17" s="4"/>
      <c r="M17" s="21" t="s">
        <v>117</v>
      </c>
      <c r="N17" s="130"/>
      <c r="O17" s="131"/>
      <c r="P17" s="19"/>
      <c r="R17" s="4"/>
      <c r="S17" s="21" t="s">
        <v>117</v>
      </c>
      <c r="T17" s="130"/>
      <c r="U17" s="131"/>
      <c r="V17" s="19"/>
      <c r="X17" s="4"/>
      <c r="Y17" s="21" t="s">
        <v>117</v>
      </c>
      <c r="Z17" s="130"/>
      <c r="AA17" s="131"/>
      <c r="AB17" s="19"/>
      <c r="AD17" s="4"/>
      <c r="AE17" s="21" t="s">
        <v>117</v>
      </c>
      <c r="AF17" s="130"/>
      <c r="AG17" s="131"/>
      <c r="AH17" s="19"/>
      <c r="AJ17" s="4"/>
      <c r="AK17" s="21" t="s">
        <v>117</v>
      </c>
      <c r="AL17" s="130"/>
      <c r="AM17" s="131"/>
      <c r="AN17" s="19"/>
      <c r="AP17" s="4"/>
      <c r="AQ17" s="21" t="s">
        <v>117</v>
      </c>
      <c r="AR17" s="130"/>
      <c r="AS17" s="131"/>
      <c r="AT17" s="19"/>
      <c r="AV17" s="4"/>
      <c r="AW17" s="21" t="s">
        <v>117</v>
      </c>
      <c r="AX17" s="130"/>
      <c r="AY17" s="131"/>
      <c r="AZ17" s="19"/>
      <c r="BB17" s="4"/>
      <c r="BC17" s="21" t="s">
        <v>117</v>
      </c>
      <c r="BD17" s="130"/>
      <c r="BE17" s="131"/>
      <c r="BF17" s="19"/>
      <c r="BH17" s="4"/>
      <c r="BI17" s="21" t="s">
        <v>117</v>
      </c>
      <c r="BJ17" s="130"/>
      <c r="BK17" s="131"/>
      <c r="BL17" s="19"/>
      <c r="BN17" s="4"/>
      <c r="BO17" s="21" t="s">
        <v>117</v>
      </c>
      <c r="BP17" s="130"/>
      <c r="BQ17" s="131"/>
      <c r="BR17" s="19"/>
      <c r="BT17" s="4"/>
      <c r="BU17" s="21" t="s">
        <v>117</v>
      </c>
      <c r="BV17" s="130"/>
      <c r="BW17" s="131"/>
      <c r="BX17" s="19"/>
      <c r="BZ17" s="4"/>
      <c r="CA17" s="21" t="s">
        <v>117</v>
      </c>
      <c r="CB17" s="130"/>
      <c r="CC17" s="131"/>
      <c r="CD17" s="19"/>
      <c r="CG17" s="13"/>
      <c r="CH17" s="32">
        <v>2.81</v>
      </c>
      <c r="CI17" s="33" t="s">
        <v>122</v>
      </c>
    </row>
    <row r="18" spans="85:87" ht="17.25">
      <c r="CG18" s="1"/>
      <c r="CH18" s="34">
        <v>3.7</v>
      </c>
      <c r="CI18" s="31" t="s">
        <v>122</v>
      </c>
    </row>
    <row r="19" spans="7:87" ht="17.25">
      <c r="G19" s="14" t="s">
        <v>123</v>
      </c>
      <c r="H19" s="22">
        <f>ABS(B17-H17)</f>
        <v>0</v>
      </c>
      <c r="M19" s="14" t="s">
        <v>123</v>
      </c>
      <c r="N19" s="22">
        <f>ABS(H17-N17)</f>
        <v>0</v>
      </c>
      <c r="S19" s="14" t="s">
        <v>123</v>
      </c>
      <c r="T19" s="22">
        <f>ABS(N17-T17)</f>
        <v>0</v>
      </c>
      <c r="Y19" s="14" t="s">
        <v>123</v>
      </c>
      <c r="Z19" s="22">
        <f>ABS(T17-Z17)</f>
        <v>0</v>
      </c>
      <c r="AE19" s="14" t="s">
        <v>123</v>
      </c>
      <c r="AF19" s="22">
        <f>ABS(Z17-AF17)</f>
        <v>0</v>
      </c>
      <c r="AK19" s="14" t="s">
        <v>123</v>
      </c>
      <c r="AL19" s="22">
        <f>ABS(AF17-AL17)</f>
        <v>0</v>
      </c>
      <c r="AQ19" s="14" t="s">
        <v>123</v>
      </c>
      <c r="AR19" s="22">
        <f>ABS(AL17-AR17)</f>
        <v>0</v>
      </c>
      <c r="AW19" s="14" t="s">
        <v>123</v>
      </c>
      <c r="AX19" s="22">
        <f>ABS(AR17-AX17)</f>
        <v>0</v>
      </c>
      <c r="BC19" s="14" t="s">
        <v>123</v>
      </c>
      <c r="BD19" s="22">
        <f>ABS(AX17-BD17)</f>
        <v>0</v>
      </c>
      <c r="BI19" s="14" t="s">
        <v>123</v>
      </c>
      <c r="BJ19" s="22">
        <f>ABS(BD17-BJ17)</f>
        <v>0</v>
      </c>
      <c r="BO19" s="14" t="s">
        <v>123</v>
      </c>
      <c r="BP19" s="22">
        <f>ABS(BJ17-BP17)</f>
        <v>0</v>
      </c>
      <c r="BU19" s="14" t="s">
        <v>123</v>
      </c>
      <c r="BV19" s="22">
        <f>ABS(BP17-BV17)</f>
        <v>0</v>
      </c>
      <c r="CA19" s="14" t="s">
        <v>123</v>
      </c>
      <c r="CB19" s="22">
        <f>ABS(BV17-CB17)</f>
        <v>0</v>
      </c>
      <c r="CH19" s="32">
        <v>3.71</v>
      </c>
      <c r="CI19" s="33" t="s">
        <v>124</v>
      </c>
    </row>
    <row r="20" spans="2:87" ht="18" thickBot="1">
      <c r="B20" s="2" t="s">
        <v>125</v>
      </c>
      <c r="C20" s="2"/>
      <c r="F20" s="25"/>
      <c r="G20" s="14" t="s">
        <v>8</v>
      </c>
      <c r="H20" s="128"/>
      <c r="I20" s="129"/>
      <c r="L20" s="25"/>
      <c r="M20" s="14" t="s">
        <v>8</v>
      </c>
      <c r="N20" s="128"/>
      <c r="O20" s="129"/>
      <c r="R20" s="25"/>
      <c r="S20" s="14" t="s">
        <v>8</v>
      </c>
      <c r="T20" s="128"/>
      <c r="U20" s="129"/>
      <c r="X20" s="25"/>
      <c r="Y20" s="14" t="s">
        <v>8</v>
      </c>
      <c r="Z20" s="128"/>
      <c r="AA20" s="129"/>
      <c r="AD20" s="25"/>
      <c r="AE20" s="14" t="s">
        <v>8</v>
      </c>
      <c r="AF20" s="128"/>
      <c r="AG20" s="129"/>
      <c r="AJ20" s="25"/>
      <c r="AK20" s="14" t="s">
        <v>8</v>
      </c>
      <c r="AL20" s="128"/>
      <c r="AM20" s="129"/>
      <c r="AP20" s="25"/>
      <c r="AQ20" s="14" t="s">
        <v>8</v>
      </c>
      <c r="AR20" s="128"/>
      <c r="AS20" s="129"/>
      <c r="AV20" s="25"/>
      <c r="AW20" s="14" t="s">
        <v>8</v>
      </c>
      <c r="AX20" s="128"/>
      <c r="AY20" s="129"/>
      <c r="BB20" s="25"/>
      <c r="BC20" s="14" t="s">
        <v>8</v>
      </c>
      <c r="BD20" s="128"/>
      <c r="BE20" s="129"/>
      <c r="BH20" s="25"/>
      <c r="BI20" s="14" t="s">
        <v>8</v>
      </c>
      <c r="BJ20" s="128"/>
      <c r="BK20" s="129"/>
      <c r="BN20" s="25"/>
      <c r="BO20" s="14" t="s">
        <v>8</v>
      </c>
      <c r="BP20" s="128">
        <v>0</v>
      </c>
      <c r="BQ20" s="129"/>
      <c r="BT20" s="25"/>
      <c r="BU20" s="14" t="s">
        <v>8</v>
      </c>
      <c r="BV20" s="128"/>
      <c r="BW20" s="129"/>
      <c r="BZ20" s="25"/>
      <c r="CA20" s="14" t="s">
        <v>8</v>
      </c>
      <c r="CB20" s="128"/>
      <c r="CC20" s="129"/>
      <c r="CH20" s="35">
        <v>4.7</v>
      </c>
      <c r="CI20" s="36" t="s">
        <v>126</v>
      </c>
    </row>
    <row r="21" spans="7:80" ht="17.25">
      <c r="G21" s="14" t="s">
        <v>111</v>
      </c>
      <c r="H21" s="15">
        <f>IF(F20="出",0.8,IF(F20="他",0.5,0))</f>
        <v>0</v>
      </c>
      <c r="M21" s="14" t="s">
        <v>111</v>
      </c>
      <c r="N21" s="15">
        <f>IF(L20="出",0.8,IF(L20="他",0.5,0))</f>
        <v>0</v>
      </c>
      <c r="S21" s="14" t="s">
        <v>111</v>
      </c>
      <c r="T21" s="15">
        <f>IF(R20="出",0.8,IF(R20="他",0.5,0))</f>
        <v>0</v>
      </c>
      <c r="Y21" s="14" t="s">
        <v>111</v>
      </c>
      <c r="Z21" s="15">
        <f>IF(X20="出",0.8,IF(X20="他",0.5,0))</f>
        <v>0</v>
      </c>
      <c r="AE21" s="14" t="s">
        <v>111</v>
      </c>
      <c r="AF21" s="15">
        <f>IF(AD20="出",0.8,IF(AD20="他",0.5,0))</f>
        <v>0</v>
      </c>
      <c r="AK21" s="14" t="s">
        <v>111</v>
      </c>
      <c r="AL21" s="15">
        <f>IF(AJ20="出",0.8,IF(AJ20="他",0.5,0))</f>
        <v>0</v>
      </c>
      <c r="AQ21" s="14" t="s">
        <v>111</v>
      </c>
      <c r="AR21" s="15">
        <f>IF(AP20="出",0.8,IF(AP20="他",0.5,0))</f>
        <v>0</v>
      </c>
      <c r="AW21" s="14" t="s">
        <v>111</v>
      </c>
      <c r="AX21" s="15">
        <f>IF(AV20="出",0.8,IF(AV20="他",0.5,0))</f>
        <v>0</v>
      </c>
      <c r="BC21" s="14" t="s">
        <v>111</v>
      </c>
      <c r="BD21" s="15">
        <f>IF(BB20="出",0.8,IF(BB20="他",0.5,0))</f>
        <v>0</v>
      </c>
      <c r="BI21" s="14" t="s">
        <v>111</v>
      </c>
      <c r="BJ21" s="15">
        <f>IF(BH20="出",0.8,IF(BH20="他",0.5,0))</f>
        <v>0</v>
      </c>
      <c r="BO21" s="14" t="s">
        <v>111</v>
      </c>
      <c r="BP21" s="15">
        <f>IF(BN20="出",0.8,IF(BN20="他",0.5,0))</f>
        <v>0</v>
      </c>
      <c r="BU21" s="14" t="s">
        <v>111</v>
      </c>
      <c r="BV21" s="15">
        <f>IF(BT20="出",0.8,IF(BT20="他",0.5,0))</f>
        <v>0</v>
      </c>
      <c r="CA21" s="14" t="s">
        <v>111</v>
      </c>
      <c r="CB21" s="15">
        <f>IF(BZ20="出",0.8,IF(BZ20="他",0.5,0))</f>
        <v>0</v>
      </c>
    </row>
    <row r="22" spans="2:80" ht="17.25">
      <c r="B22" s="2"/>
      <c r="C22" s="2"/>
      <c r="D22" s="2"/>
      <c r="G22" s="14" t="s">
        <v>127</v>
      </c>
      <c r="H22" s="22">
        <f>ABS(B12-H12)</f>
        <v>0</v>
      </c>
      <c r="M22" s="14" t="s">
        <v>127</v>
      </c>
      <c r="N22" s="22">
        <f>ABS(H12-N12)</f>
        <v>0</v>
      </c>
      <c r="S22" s="14" t="s">
        <v>127</v>
      </c>
      <c r="T22" s="22">
        <f>ABS(N12-T12)</f>
        <v>0</v>
      </c>
      <c r="Y22" s="14" t="s">
        <v>127</v>
      </c>
      <c r="Z22" s="22">
        <f>ABS(T12-Z12)</f>
        <v>0</v>
      </c>
      <c r="AE22" s="14" t="s">
        <v>127</v>
      </c>
      <c r="AF22" s="22">
        <f>ABS(Z12-AF12)</f>
        <v>0</v>
      </c>
      <c r="AK22" s="14" t="s">
        <v>127</v>
      </c>
      <c r="AL22" s="22">
        <f>ABS(AF12-AL12)</f>
        <v>0</v>
      </c>
      <c r="AQ22" s="14" t="s">
        <v>127</v>
      </c>
      <c r="AR22" s="22">
        <f>ABS(AL12-AR12)</f>
        <v>0</v>
      </c>
      <c r="AW22" s="14" t="s">
        <v>127</v>
      </c>
      <c r="AX22" s="22">
        <f>ABS(AR12-AX12)</f>
        <v>0</v>
      </c>
      <c r="BC22" s="14" t="s">
        <v>127</v>
      </c>
      <c r="BD22" s="22">
        <f>ABS(AX12-BD12)</f>
        <v>0</v>
      </c>
      <c r="BI22" s="14" t="s">
        <v>127</v>
      </c>
      <c r="BJ22" s="22">
        <f>ABS(BD12-BJ12)</f>
        <v>0</v>
      </c>
      <c r="BO22" s="14" t="s">
        <v>127</v>
      </c>
      <c r="BP22" s="22">
        <f>ABS(BJ12-BP12)</f>
        <v>0</v>
      </c>
      <c r="BU22" s="14" t="s">
        <v>127</v>
      </c>
      <c r="BV22" s="22">
        <f>ABS(BP12-BV12)</f>
        <v>0</v>
      </c>
      <c r="CA22" s="14" t="s">
        <v>127</v>
      </c>
      <c r="CB22" s="22">
        <f>ABS(BV12-CB12)</f>
        <v>0</v>
      </c>
    </row>
    <row r="23" spans="2:81" ht="17.25">
      <c r="B23" s="2"/>
      <c r="C23" s="2"/>
      <c r="D23" s="2"/>
      <c r="G23" s="14" t="s">
        <v>8</v>
      </c>
      <c r="H23" s="128"/>
      <c r="I23" s="129"/>
      <c r="M23" s="14" t="s">
        <v>8</v>
      </c>
      <c r="N23" s="128"/>
      <c r="O23" s="129"/>
      <c r="S23" s="14" t="s">
        <v>8</v>
      </c>
      <c r="T23" s="128"/>
      <c r="U23" s="129"/>
      <c r="Y23" s="14" t="s">
        <v>8</v>
      </c>
      <c r="Z23" s="128"/>
      <c r="AA23" s="129"/>
      <c r="AE23" s="14" t="s">
        <v>8</v>
      </c>
      <c r="AF23" s="128"/>
      <c r="AG23" s="129"/>
      <c r="AK23" s="14" t="s">
        <v>8</v>
      </c>
      <c r="AL23" s="128"/>
      <c r="AM23" s="129"/>
      <c r="AQ23" s="14" t="s">
        <v>8</v>
      </c>
      <c r="AR23" s="128"/>
      <c r="AS23" s="129"/>
      <c r="AW23" s="14" t="s">
        <v>8</v>
      </c>
      <c r="AX23" s="128"/>
      <c r="AY23" s="129"/>
      <c r="BC23" s="14" t="s">
        <v>8</v>
      </c>
      <c r="BD23" s="128"/>
      <c r="BE23" s="129"/>
      <c r="BI23" s="14" t="s">
        <v>8</v>
      </c>
      <c r="BJ23" s="128"/>
      <c r="BK23" s="129"/>
      <c r="BO23" s="14" t="s">
        <v>8</v>
      </c>
      <c r="BP23" s="128"/>
      <c r="BQ23" s="129"/>
      <c r="BU23" s="14" t="s">
        <v>8</v>
      </c>
      <c r="BV23" s="128"/>
      <c r="BW23" s="129"/>
      <c r="CA23" s="14" t="s">
        <v>8</v>
      </c>
      <c r="CB23" s="128"/>
      <c r="CC23" s="129"/>
    </row>
    <row r="24" spans="7:80" ht="18" thickBot="1">
      <c r="G24" s="14" t="s">
        <v>128</v>
      </c>
      <c r="H24" s="15">
        <f>IF(F9="出",0.8,IF(F9="他",0.5,0))</f>
        <v>0</v>
      </c>
      <c r="M24" s="14" t="s">
        <v>128</v>
      </c>
      <c r="N24" s="15">
        <f>IF(L9="出",0.8,IF(L9="他",0.5,0))</f>
        <v>0</v>
      </c>
      <c r="S24" s="14" t="s">
        <v>128</v>
      </c>
      <c r="T24" s="15">
        <f>IF(R9="出",0.8,IF(R9="他",0.5,0))</f>
        <v>0</v>
      </c>
      <c r="Y24" s="14" t="s">
        <v>128</v>
      </c>
      <c r="Z24" s="15">
        <f>IF(X9="出",0.8,IF(X9="他",0.5,0))</f>
        <v>0</v>
      </c>
      <c r="AE24" s="14" t="s">
        <v>128</v>
      </c>
      <c r="AF24" s="15">
        <f>IF(AD9="出",0.8,IF(AD9="他",0.5,0))</f>
        <v>0</v>
      </c>
      <c r="AK24" s="14" t="s">
        <v>128</v>
      </c>
      <c r="AL24" s="15">
        <f>IF(AJ9="出",0.8,IF(AJ9="他",0.5,0))</f>
        <v>0</v>
      </c>
      <c r="AQ24" s="14" t="s">
        <v>128</v>
      </c>
      <c r="AR24" s="15">
        <f>IF(AP9="出",0.8,IF(AP9="他",0.5,0))</f>
        <v>0</v>
      </c>
      <c r="AW24" s="14" t="s">
        <v>128</v>
      </c>
      <c r="AX24" s="15">
        <f>IF(AV9="出",0.8,IF(AV9="他",0.5,0))</f>
        <v>0</v>
      </c>
      <c r="BC24" s="14" t="s">
        <v>128</v>
      </c>
      <c r="BD24" s="15">
        <f>IF(BB9="出",0.8,IF(BB9="他",0.5,0))</f>
        <v>0</v>
      </c>
      <c r="BI24" s="14" t="s">
        <v>128</v>
      </c>
      <c r="BJ24" s="15">
        <f>IF(BH9="出",0.8,IF(BH9="他",0.5,0))</f>
        <v>0</v>
      </c>
      <c r="BO24" s="14" t="s">
        <v>128</v>
      </c>
      <c r="BP24" s="15">
        <f>IF(BN9="出",0.8,IF(BN9="他",0.5,0))</f>
        <v>0</v>
      </c>
      <c r="BU24" s="14" t="s">
        <v>128</v>
      </c>
      <c r="BV24" s="15">
        <f>IF(BT9="出",0.8,IF(BT9="他",0.5,0))</f>
        <v>0</v>
      </c>
      <c r="CA24" s="14" t="s">
        <v>128</v>
      </c>
      <c r="CB24" s="15">
        <f>IF(BZ9="出",0.8,IF(BZ9="他",0.5,0))</f>
        <v>0</v>
      </c>
    </row>
    <row r="25" spans="6:80" ht="17.25" customHeight="1">
      <c r="F25" s="114" t="str">
        <f>IF(H21=0," ",(VLOOKUP(H26,$CH$3:$CI$20,2)))</f>
        <v> </v>
      </c>
      <c r="G25" s="7" t="s">
        <v>112</v>
      </c>
      <c r="H25" s="24">
        <f>IF(F9=0,IF(F20="出",0.4,IF(F20="他",0.6,0)),IF(F20="出",1,IF(F20="他",1.6,0)))</f>
        <v>0</v>
      </c>
      <c r="L25" s="114" t="str">
        <f>IF(N21=0," ",(VLOOKUP(N26,$CH$3:$CI$20,2)))</f>
        <v> </v>
      </c>
      <c r="M25" s="7" t="s">
        <v>112</v>
      </c>
      <c r="N25" s="24">
        <f>IF(L9=0,IF(L20="出",0.4,IF(L20="他",0.6,0)),IF(L20="出",1,IF(L20="他",1.6,0)))</f>
        <v>0</v>
      </c>
      <c r="R25" s="114" t="str">
        <f>IF(T21=0," ",(VLOOKUP(T26,$CH$3:$CI$20,2)))</f>
        <v> </v>
      </c>
      <c r="S25" s="7" t="s">
        <v>112</v>
      </c>
      <c r="T25" s="24">
        <f>IF(R9=0,IF(R20="出",0.4,IF(R20="他",0.6,0)),IF(R20="出",1,IF(R20="他",1.6,0)))</f>
        <v>0</v>
      </c>
      <c r="X25" s="114" t="str">
        <f>IF(Z21=0," ",(VLOOKUP(Z26,$CH$3:$CI$20,2)))</f>
        <v> </v>
      </c>
      <c r="Y25" s="7" t="s">
        <v>112</v>
      </c>
      <c r="Z25" s="24">
        <f>IF(X9=0,IF(X20="出",0.4,IF(X20="他",0.6,0)),IF(X20="出",1,IF(X20="他",1.6,0)))</f>
        <v>0</v>
      </c>
      <c r="AD25" s="114" t="str">
        <f>IF(AF21=0," ",(VLOOKUP(AF26,$CH$3:$CI$20,2)))</f>
        <v> </v>
      </c>
      <c r="AE25" s="7" t="s">
        <v>112</v>
      </c>
      <c r="AF25" s="24">
        <f>IF(AD9=0,IF(AD20="出",0.4,IF(AD20="他",0.6,0)),IF(AD20="出",1,IF(AD20="他",1.6,0)))</f>
        <v>0</v>
      </c>
      <c r="AJ25" s="114" t="str">
        <f>IF(AL21=0," ",(VLOOKUP(AL26,$CH$3:$CI$20,2)))</f>
        <v> </v>
      </c>
      <c r="AK25" s="7" t="s">
        <v>112</v>
      </c>
      <c r="AL25" s="24">
        <f>IF(AJ9=0,IF(AJ20="出",0.4,IF(AJ20="他",0.6,0)),IF(AJ20="出",1,IF(AJ20="他",1.6,0)))</f>
        <v>0</v>
      </c>
      <c r="AP25" s="114" t="str">
        <f>IF(AR21=0," ",(VLOOKUP(AR26,$CH$3:$CI$20,2)))</f>
        <v> </v>
      </c>
      <c r="AQ25" s="7" t="s">
        <v>112</v>
      </c>
      <c r="AR25" s="24">
        <f>IF(AP9=0,IF(AP20="出",0.4,IF(AP20="他",0.6,0)),IF(AP20="出",1,IF(AP20="他",1.6,0)))</f>
        <v>0</v>
      </c>
      <c r="AV25" s="114" t="str">
        <f>IF(AX21=0," ",(VLOOKUP(AX26,$CH$3:$CI$20,2)))</f>
        <v> </v>
      </c>
      <c r="AW25" s="7" t="s">
        <v>112</v>
      </c>
      <c r="AX25" s="24">
        <f>IF(AV9=0,IF(AV20="出",0.4,IF(AV20="他",0.6,0)),IF(AV20="出",1,IF(AV20="他",1.6,0)))</f>
        <v>0</v>
      </c>
      <c r="BB25" s="114" t="str">
        <f>IF(BD21=0," ",(VLOOKUP(BD26,$CH$3:$CI$20,2)))</f>
        <v> </v>
      </c>
      <c r="BC25" s="7" t="s">
        <v>112</v>
      </c>
      <c r="BD25" s="24">
        <f>IF(BB9=0,IF(BB20="出",0.4,IF(BB20="他",0.6,0)),IF(BB20="出",1,IF(BB20="他",1.6,0)))</f>
        <v>0</v>
      </c>
      <c r="BH25" s="114" t="str">
        <f>IF(BJ21=0," ",(VLOOKUP(BJ26,$CH$3:$CI$20,2)))</f>
        <v> </v>
      </c>
      <c r="BI25" s="7" t="s">
        <v>112</v>
      </c>
      <c r="BJ25" s="24">
        <f>IF(BH9=0,IF(BH20="出",0.4,IF(BH20="他",0.6,0)),IF(BH20="出",1,IF(BH20="他",1.6,0)))</f>
        <v>0</v>
      </c>
      <c r="BN25" s="114" t="str">
        <f>IF(BP21=0," ",(VLOOKUP(BP26,$CH$3:$CI$20,2)))</f>
        <v> </v>
      </c>
      <c r="BO25" s="7" t="s">
        <v>112</v>
      </c>
      <c r="BP25" s="24">
        <f>IF(BN9=0,IF(BN20="出",0.4,IF(BN20="他",0.6,0)),IF(BN20="出",1,IF(BN20="他",1.6,0)))</f>
        <v>0</v>
      </c>
      <c r="BT25" s="114" t="str">
        <f>IF(BV21=0," ",(VLOOKUP(BV26,$CH$3:$CI$20,2)))</f>
        <v> </v>
      </c>
      <c r="BU25" s="7" t="s">
        <v>112</v>
      </c>
      <c r="BV25" s="24">
        <f>IF(BT9=0,IF(BT20="出",0.4,IF(BT20="他",0.6,0)),IF(BT20="出",1,IF(BT20="他",1.6,0)))</f>
        <v>0</v>
      </c>
      <c r="BZ25" s="114" t="str">
        <f>IF(CB21=0," ",(VLOOKUP(CB26,$CH$3:$CI$20,2)))</f>
        <v> </v>
      </c>
      <c r="CA25" s="7" t="s">
        <v>112</v>
      </c>
      <c r="CB25" s="24">
        <f>IF(BZ9=0,IF(BZ20="出",0.4,IF(BZ20="他",0.6,0)),IF(BZ20="出",1,IF(BZ20="他",1.6,0)))</f>
        <v>0</v>
      </c>
    </row>
    <row r="26" spans="6:83" ht="18" customHeight="1" thickBot="1">
      <c r="F26" s="115"/>
      <c r="G26" s="10" t="s">
        <v>129</v>
      </c>
      <c r="H26" s="116">
        <f>(H19+H20)*H21+(H22+H23)*H24-H25</f>
        <v>0</v>
      </c>
      <c r="I26" s="116"/>
      <c r="J26" s="116"/>
      <c r="K26" s="123"/>
      <c r="L26" s="115"/>
      <c r="M26" s="10" t="s">
        <v>129</v>
      </c>
      <c r="N26" s="116">
        <f>(N19+N20)*N21+(N22+N23)*N24-N25</f>
        <v>0</v>
      </c>
      <c r="O26" s="116"/>
      <c r="P26" s="116"/>
      <c r="Q26" s="123"/>
      <c r="R26" s="115"/>
      <c r="S26" s="10" t="s">
        <v>129</v>
      </c>
      <c r="T26" s="116">
        <f>(T19+T20)*T21+(T22+T23)*T24-T25</f>
        <v>0</v>
      </c>
      <c r="U26" s="116"/>
      <c r="V26" s="116"/>
      <c r="W26" s="123"/>
      <c r="X26" s="115"/>
      <c r="Y26" s="10" t="s">
        <v>129</v>
      </c>
      <c r="Z26" s="116">
        <f>(Z19+Z20)*Z21+(Z22+Z23)*Z24-Z25</f>
        <v>0</v>
      </c>
      <c r="AA26" s="116"/>
      <c r="AB26" s="116"/>
      <c r="AC26" s="123"/>
      <c r="AD26" s="115"/>
      <c r="AE26" s="10" t="s">
        <v>129</v>
      </c>
      <c r="AF26" s="116">
        <f>(AF19+AF20)*AF21+(AF22+AF23)*AF24-AF25</f>
        <v>0</v>
      </c>
      <c r="AG26" s="116"/>
      <c r="AH26" s="116"/>
      <c r="AI26" s="123"/>
      <c r="AJ26" s="115"/>
      <c r="AK26" s="10" t="s">
        <v>129</v>
      </c>
      <c r="AL26" s="120">
        <f>(AL19+AL20)*AL21+(AL22+AL23)*AL24-AL25</f>
        <v>0</v>
      </c>
      <c r="AM26" s="120"/>
      <c r="AN26" s="120"/>
      <c r="AO26" s="124"/>
      <c r="AP26" s="115"/>
      <c r="AQ26" s="10" t="s">
        <v>129</v>
      </c>
      <c r="AR26" s="120">
        <f>(AR19+AR20)*AR21+(AR22+AR23)*AR24-AR25</f>
        <v>0</v>
      </c>
      <c r="AS26" s="120"/>
      <c r="AT26" s="120"/>
      <c r="AU26" s="124"/>
      <c r="AV26" s="115"/>
      <c r="AW26" s="10" t="s">
        <v>129</v>
      </c>
      <c r="AX26" s="120">
        <f>(AX19+AX20)*AX21+(AX22+AX23)*AX24-AX25</f>
        <v>0</v>
      </c>
      <c r="AY26" s="120"/>
      <c r="AZ26" s="120"/>
      <c r="BA26" s="124"/>
      <c r="BB26" s="115"/>
      <c r="BC26" s="10" t="s">
        <v>129</v>
      </c>
      <c r="BD26" s="120">
        <f>(BD19+BD20)*BD21+(BD22+BD23)*BD24-BD25</f>
        <v>0</v>
      </c>
      <c r="BE26" s="120"/>
      <c r="BF26" s="120"/>
      <c r="BG26" s="124"/>
      <c r="BH26" s="115"/>
      <c r="BI26" s="10" t="s">
        <v>129</v>
      </c>
      <c r="BJ26" s="120">
        <f>(BJ19+BJ20)*BJ21+(BJ22+BJ23)*BJ24-BJ25</f>
        <v>0</v>
      </c>
      <c r="BK26" s="120"/>
      <c r="BL26" s="120"/>
      <c r="BM26" s="124"/>
      <c r="BN26" s="115"/>
      <c r="BO26" s="10" t="s">
        <v>129</v>
      </c>
      <c r="BP26" s="120">
        <f>(BP19+BP20)*BP21+(BP22+BP23)*BP24-BP25</f>
        <v>0</v>
      </c>
      <c r="BQ26" s="120"/>
      <c r="BR26" s="120"/>
      <c r="BS26" s="124"/>
      <c r="BT26" s="115"/>
      <c r="BU26" s="10" t="s">
        <v>129</v>
      </c>
      <c r="BV26" s="120">
        <f>(BV19+BV20)*BV21+(BV22+BV23)*BV24-BV25</f>
        <v>0</v>
      </c>
      <c r="BW26" s="120"/>
      <c r="BX26" s="120"/>
      <c r="BY26" s="124"/>
      <c r="BZ26" s="115"/>
      <c r="CA26" s="10" t="s">
        <v>129</v>
      </c>
      <c r="CB26" s="120">
        <f>(CB19+CB20)*CB21+(CB22+CB23)*CB24-CB25</f>
        <v>0</v>
      </c>
      <c r="CC26" s="120"/>
      <c r="CD26" s="120"/>
      <c r="CE26" s="120"/>
    </row>
    <row r="27" ht="17.25">
      <c r="E27" s="5"/>
    </row>
    <row r="28" spans="6:78" ht="17.25">
      <c r="F28" s="23" t="s">
        <v>131</v>
      </c>
      <c r="L28" s="23" t="s">
        <v>132</v>
      </c>
      <c r="R28" s="23" t="s">
        <v>133</v>
      </c>
      <c r="X28" s="23" t="s">
        <v>134</v>
      </c>
      <c r="AD28" s="23" t="s">
        <v>135</v>
      </c>
      <c r="AJ28" s="23" t="s">
        <v>136</v>
      </c>
      <c r="AP28" s="23" t="s">
        <v>137</v>
      </c>
      <c r="AV28" s="23" t="s">
        <v>138</v>
      </c>
      <c r="BB28" s="23" t="s">
        <v>139</v>
      </c>
      <c r="BH28" s="23" t="s">
        <v>140</v>
      </c>
      <c r="BN28" s="23" t="s">
        <v>141</v>
      </c>
      <c r="BT28" s="23" t="s">
        <v>142</v>
      </c>
      <c r="BZ28" s="23" t="s">
        <v>143</v>
      </c>
    </row>
    <row r="30" spans="35:43" ht="18" thickBot="1">
      <c r="AI30" s="39"/>
      <c r="AJ30" s="40" t="s">
        <v>144</v>
      </c>
      <c r="AK30" s="41">
        <v>1</v>
      </c>
      <c r="AL30" s="37"/>
      <c r="AM30" s="37"/>
      <c r="AN30" s="37"/>
      <c r="AO30" s="37"/>
      <c r="AP30" s="41" t="s">
        <v>130</v>
      </c>
      <c r="AQ30" s="38"/>
    </row>
    <row r="31" spans="7:105" ht="21" customHeight="1" thickBot="1">
      <c r="G31" s="3"/>
      <c r="M31" s="3"/>
      <c r="S31" s="3"/>
      <c r="Y31" s="3"/>
      <c r="AE31" s="3"/>
      <c r="AK31" s="3"/>
      <c r="AQ31" s="3"/>
      <c r="AW31" s="3"/>
      <c r="BC31" s="3"/>
      <c r="BI31" s="3"/>
      <c r="BO31" s="3"/>
      <c r="BU31" s="3"/>
      <c r="CA31" s="3"/>
      <c r="CF31" s="3"/>
      <c r="CH31" s="26" t="s">
        <v>104</v>
      </c>
      <c r="CI31" s="27" t="s">
        <v>105</v>
      </c>
      <c r="CL31" s="3"/>
      <c r="CO31" s="3"/>
      <c r="CR31" s="3"/>
      <c r="CY31" s="8"/>
      <c r="DA31" s="3"/>
    </row>
    <row r="32" spans="6:87" ht="17.25" customHeight="1">
      <c r="F32" s="114" t="str">
        <f>IF(H35=0," ",VLOOKUP(H32,$CH$3:$CI$20,2))</f>
        <v> </v>
      </c>
      <c r="G32" s="10" t="s">
        <v>106</v>
      </c>
      <c r="H32" s="120">
        <f>(H33+H34)*H35-H36</f>
        <v>0</v>
      </c>
      <c r="I32" s="120"/>
      <c r="J32" s="120"/>
      <c r="K32" s="124"/>
      <c r="L32" s="114" t="str">
        <f>IF(N35=0," ",VLOOKUP(N32,$CH$3:$CI$20,2))</f>
        <v> </v>
      </c>
      <c r="M32" s="10" t="s">
        <v>107</v>
      </c>
      <c r="N32" s="120">
        <f>(N33+N34)*N35-N36</f>
        <v>0</v>
      </c>
      <c r="O32" s="120"/>
      <c r="P32" s="120"/>
      <c r="Q32" s="124"/>
      <c r="R32" s="114" t="str">
        <f>IF(T35=0," ",VLOOKUP(T32,$CH$3:$CI$20,2))</f>
        <v> </v>
      </c>
      <c r="S32" s="10" t="s">
        <v>106</v>
      </c>
      <c r="T32" s="120">
        <f>(T33+T34)*T35-T36</f>
        <v>0</v>
      </c>
      <c r="U32" s="120"/>
      <c r="V32" s="120"/>
      <c r="W32" s="124"/>
      <c r="X32" s="114" t="str">
        <f>IF(Z35=0," ",VLOOKUP(Z32,$CH$3:$CI$20,2))</f>
        <v> </v>
      </c>
      <c r="Y32" s="10" t="s">
        <v>107</v>
      </c>
      <c r="Z32" s="120">
        <f>(Z33+Z34)*Z35-Z36</f>
        <v>0</v>
      </c>
      <c r="AA32" s="120"/>
      <c r="AB32" s="120"/>
      <c r="AC32" s="124"/>
      <c r="AD32" s="114" t="str">
        <f>IF(AF35=0," ",VLOOKUP(AF32,$CH$3:$CI$20,2))</f>
        <v> </v>
      </c>
      <c r="AE32" s="10" t="s">
        <v>106</v>
      </c>
      <c r="AF32" s="120">
        <f>(AF33+AF34)*AF35-AF36</f>
        <v>0</v>
      </c>
      <c r="AG32" s="120"/>
      <c r="AH32" s="120"/>
      <c r="AI32" s="124"/>
      <c r="AJ32" s="114" t="str">
        <f>IF(AL35=0," ",VLOOKUP(AL32,$CH$3:$CI$20,2))</f>
        <v> </v>
      </c>
      <c r="AK32" s="10" t="s">
        <v>107</v>
      </c>
      <c r="AL32" s="120">
        <f>(AL33+AL34)*AL35-AL36</f>
        <v>0</v>
      </c>
      <c r="AM32" s="120"/>
      <c r="AN32" s="120"/>
      <c r="AO32" s="124"/>
      <c r="AP32" s="114" t="str">
        <f>IF(AR35=0," ",VLOOKUP(AR32,$CH$3:$CI$20,2))</f>
        <v> </v>
      </c>
      <c r="AQ32" s="10" t="s">
        <v>106</v>
      </c>
      <c r="AR32" s="120">
        <f>(AR33+AR34)*AR35-AR36</f>
        <v>0</v>
      </c>
      <c r="AS32" s="120"/>
      <c r="AT32" s="120"/>
      <c r="AU32" s="124"/>
      <c r="AV32" s="114" t="str">
        <f>IF(AX35=0," ",VLOOKUP(AX32,$CH$3:$CI$20,2))</f>
        <v> </v>
      </c>
      <c r="AW32" s="10" t="s">
        <v>107</v>
      </c>
      <c r="AX32" s="120">
        <f>(AX33+AX34)*AX35-AX36</f>
        <v>0</v>
      </c>
      <c r="AY32" s="120"/>
      <c r="AZ32" s="120"/>
      <c r="BA32" s="124"/>
      <c r="BB32" s="114" t="str">
        <f>IF(BD35=0," ",VLOOKUP(BD32,$CH$3:$CI$20,2))</f>
        <v> </v>
      </c>
      <c r="BC32" s="10" t="s">
        <v>107</v>
      </c>
      <c r="BD32" s="120">
        <f>(BD33+BD34)*BD35-BD36</f>
        <v>0</v>
      </c>
      <c r="BE32" s="120"/>
      <c r="BF32" s="120"/>
      <c r="BG32" s="124"/>
      <c r="BH32" s="114" t="str">
        <f>IF(BJ35=0," ",VLOOKUP(BJ32,$CH$3:$CI$20,2))</f>
        <v> </v>
      </c>
      <c r="BI32" s="10" t="s">
        <v>107</v>
      </c>
      <c r="BJ32" s="120">
        <f>(BJ33+BJ34)*BJ35-BJ36</f>
        <v>0</v>
      </c>
      <c r="BK32" s="120"/>
      <c r="BL32" s="120"/>
      <c r="BM32" s="124"/>
      <c r="BN32" s="114" t="str">
        <f>IF(BP35=0," ",VLOOKUP(BP32,$CH$3:$CI$20,2))</f>
        <v> </v>
      </c>
      <c r="BO32" s="10" t="s">
        <v>107</v>
      </c>
      <c r="BP32" s="120">
        <f>(BP33+BP34)*BP35-BP36</f>
        <v>0</v>
      </c>
      <c r="BQ32" s="120"/>
      <c r="BR32" s="120"/>
      <c r="BS32" s="124"/>
      <c r="BT32" s="114" t="str">
        <f>IF(BV35=0," ",VLOOKUP(BV32,$CH$3:$CI$20,2))</f>
        <v> </v>
      </c>
      <c r="BU32" s="10" t="s">
        <v>107</v>
      </c>
      <c r="BV32" s="120">
        <f>(BV33+BV34)*BV35-BV36</f>
        <v>0</v>
      </c>
      <c r="BW32" s="120"/>
      <c r="BX32" s="120"/>
      <c r="BY32" s="124"/>
      <c r="BZ32" s="114" t="str">
        <f>IF(CB35=0," ",VLOOKUP(CB32,$CH$3:$CI$20,2))</f>
        <v> </v>
      </c>
      <c r="CA32" s="10" t="s">
        <v>107</v>
      </c>
      <c r="CB32" s="120">
        <f>(CB33+CB34)*CB35-CB36</f>
        <v>0</v>
      </c>
      <c r="CC32" s="120"/>
      <c r="CD32" s="120"/>
      <c r="CE32" s="120"/>
      <c r="CG32" s="12"/>
      <c r="CH32" s="28">
        <v>-10</v>
      </c>
      <c r="CI32" s="29" t="s">
        <v>108</v>
      </c>
    </row>
    <row r="33" spans="6:87" ht="18" customHeight="1" thickBot="1">
      <c r="F33" s="115"/>
      <c r="G33" s="14" t="s">
        <v>109</v>
      </c>
      <c r="H33" s="122">
        <f>ABS(B41-H41)</f>
        <v>0</v>
      </c>
      <c r="I33" s="122"/>
      <c r="J33" s="18"/>
      <c r="L33" s="115"/>
      <c r="M33" s="14" t="s">
        <v>109</v>
      </c>
      <c r="N33" s="122">
        <f>ABS(H41-N41)</f>
        <v>0</v>
      </c>
      <c r="O33" s="122"/>
      <c r="P33" s="18"/>
      <c r="R33" s="115"/>
      <c r="S33" s="14" t="s">
        <v>109</v>
      </c>
      <c r="T33" s="122">
        <f>ABS(N41-T41)</f>
        <v>0</v>
      </c>
      <c r="U33" s="122"/>
      <c r="V33" s="18"/>
      <c r="X33" s="115"/>
      <c r="Y33" s="14" t="s">
        <v>109</v>
      </c>
      <c r="Z33" s="122">
        <f>ABS(T41-Z41)</f>
        <v>0</v>
      </c>
      <c r="AA33" s="122"/>
      <c r="AB33" s="18"/>
      <c r="AD33" s="115"/>
      <c r="AE33" s="14" t="s">
        <v>109</v>
      </c>
      <c r="AF33" s="122">
        <f>ABS(Z41-AF41)</f>
        <v>0</v>
      </c>
      <c r="AG33" s="122"/>
      <c r="AH33" s="18"/>
      <c r="AJ33" s="115"/>
      <c r="AK33" s="14" t="s">
        <v>109</v>
      </c>
      <c r="AL33" s="122">
        <f>ABS(AF41-AL41)</f>
        <v>0</v>
      </c>
      <c r="AM33" s="122"/>
      <c r="AN33" s="18"/>
      <c r="AP33" s="115"/>
      <c r="AQ33" s="14" t="s">
        <v>109</v>
      </c>
      <c r="AR33" s="122">
        <f>ABS(AL41-AR41)</f>
        <v>0</v>
      </c>
      <c r="AS33" s="122"/>
      <c r="AT33" s="18"/>
      <c r="AV33" s="115"/>
      <c r="AW33" s="14" t="s">
        <v>109</v>
      </c>
      <c r="AX33" s="122">
        <f>ABS(AR41-AX41)</f>
        <v>0</v>
      </c>
      <c r="AY33" s="122"/>
      <c r="AZ33" s="18"/>
      <c r="BB33" s="115"/>
      <c r="BC33" s="14" t="s">
        <v>109</v>
      </c>
      <c r="BD33" s="122">
        <f>ABS(AX41-BD41)</f>
        <v>0</v>
      </c>
      <c r="BE33" s="122"/>
      <c r="BF33" s="18"/>
      <c r="BH33" s="115"/>
      <c r="BI33" s="14" t="s">
        <v>109</v>
      </c>
      <c r="BJ33" s="122">
        <f>ABS(BD41-BJ41)</f>
        <v>0</v>
      </c>
      <c r="BK33" s="122"/>
      <c r="BL33" s="18"/>
      <c r="BN33" s="115"/>
      <c r="BO33" s="14" t="s">
        <v>109</v>
      </c>
      <c r="BP33" s="122">
        <f>ABS(BJ41-BP41)</f>
        <v>0</v>
      </c>
      <c r="BQ33" s="122"/>
      <c r="BR33" s="18"/>
      <c r="BT33" s="115"/>
      <c r="BU33" s="14" t="s">
        <v>109</v>
      </c>
      <c r="BV33" s="122">
        <f>ABS(BP41-BV41)</f>
        <v>0</v>
      </c>
      <c r="BW33" s="122"/>
      <c r="BX33" s="18"/>
      <c r="BZ33" s="115"/>
      <c r="CA33" s="14" t="s">
        <v>109</v>
      </c>
      <c r="CB33" s="122">
        <f>ABS(BV41-CB41)</f>
        <v>0</v>
      </c>
      <c r="CC33" s="122"/>
      <c r="CD33" s="18"/>
      <c r="CG33" s="1"/>
      <c r="CH33" s="30">
        <v>0</v>
      </c>
      <c r="CI33" s="31" t="s">
        <v>108</v>
      </c>
    </row>
    <row r="34" spans="6:87" ht="17.25">
      <c r="F34" s="1"/>
      <c r="G34" s="14" t="s">
        <v>8</v>
      </c>
      <c r="H34" s="134"/>
      <c r="I34" s="135"/>
      <c r="J34" s="18"/>
      <c r="M34" s="14" t="s">
        <v>8</v>
      </c>
      <c r="N34" s="128"/>
      <c r="O34" s="129"/>
      <c r="S34" s="14" t="s">
        <v>8</v>
      </c>
      <c r="T34" s="128"/>
      <c r="U34" s="129"/>
      <c r="Y34" s="14" t="s">
        <v>8</v>
      </c>
      <c r="Z34" s="128"/>
      <c r="AA34" s="129"/>
      <c r="AE34" s="14" t="s">
        <v>8</v>
      </c>
      <c r="AF34" s="128"/>
      <c r="AG34" s="129"/>
      <c r="AK34" s="14" t="s">
        <v>8</v>
      </c>
      <c r="AL34" s="128"/>
      <c r="AM34" s="129"/>
      <c r="AQ34" s="14" t="s">
        <v>8</v>
      </c>
      <c r="AR34" s="128"/>
      <c r="AS34" s="129"/>
      <c r="AW34" s="14" t="s">
        <v>8</v>
      </c>
      <c r="AX34" s="128"/>
      <c r="AY34" s="129"/>
      <c r="BC34" s="14" t="s">
        <v>8</v>
      </c>
      <c r="BD34" s="128"/>
      <c r="BE34" s="129"/>
      <c r="BI34" s="14" t="s">
        <v>8</v>
      </c>
      <c r="BJ34" s="128"/>
      <c r="BK34" s="129"/>
      <c r="BO34" s="14" t="s">
        <v>8</v>
      </c>
      <c r="BP34" s="128"/>
      <c r="BQ34" s="129"/>
      <c r="BU34" s="14" t="s">
        <v>8</v>
      </c>
      <c r="BV34" s="128"/>
      <c r="BW34" s="129"/>
      <c r="CA34" s="14" t="s">
        <v>8</v>
      </c>
      <c r="CB34" s="128"/>
      <c r="CC34" s="129"/>
      <c r="CG34" s="13"/>
      <c r="CH34" s="32">
        <v>0.01</v>
      </c>
      <c r="CI34" s="33" t="s">
        <v>110</v>
      </c>
    </row>
    <row r="35" spans="7:87" ht="17.25">
      <c r="G35" s="14" t="s">
        <v>111</v>
      </c>
      <c r="H35" s="15">
        <f>IF(F38="出",0.8,IF(F38="他",0.5,0))</f>
        <v>0</v>
      </c>
      <c r="M35" s="14" t="s">
        <v>111</v>
      </c>
      <c r="N35" s="15">
        <f>IF(L38="出",0.8,IF(L38="他",0.5,0))</f>
        <v>0</v>
      </c>
      <c r="S35" s="14" t="s">
        <v>111</v>
      </c>
      <c r="T35" s="15">
        <f>IF(R38="出",0.8,IF(R38="他",0.5,0))</f>
        <v>0</v>
      </c>
      <c r="Y35" s="14" t="s">
        <v>111</v>
      </c>
      <c r="Z35" s="15">
        <f>IF(X38="出",0.8,IF(X38="他",0.5,0))</f>
        <v>0</v>
      </c>
      <c r="AE35" s="14" t="s">
        <v>111</v>
      </c>
      <c r="AF35" s="15">
        <f>IF(AD38="出",0.8,IF(AD38="他",0.5,0))</f>
        <v>0</v>
      </c>
      <c r="AK35" s="14" t="s">
        <v>111</v>
      </c>
      <c r="AL35" s="15">
        <f>IF(AJ38="出",0.8,IF(AJ38="他",0.5,0))</f>
        <v>0</v>
      </c>
      <c r="AQ35" s="14" t="s">
        <v>111</v>
      </c>
      <c r="AR35" s="15">
        <f>IF(AP38="出",0.8,IF(AP38="他",0.5,0))</f>
        <v>0</v>
      </c>
      <c r="AW35" s="14" t="s">
        <v>111</v>
      </c>
      <c r="AX35" s="15">
        <f>IF(AV38="出",0.8,IF(AV38="他",0.5,0))</f>
        <v>0</v>
      </c>
      <c r="BC35" s="14" t="s">
        <v>111</v>
      </c>
      <c r="BD35" s="15">
        <f>IF(BB38="出",0.8,IF(BB38="他",0.5,0))</f>
        <v>0</v>
      </c>
      <c r="BI35" s="14" t="s">
        <v>111</v>
      </c>
      <c r="BJ35" s="15">
        <f>IF(BH38="出",0.8,IF(BH38="他",0.5,0))</f>
        <v>0</v>
      </c>
      <c r="BO35" s="14" t="s">
        <v>111</v>
      </c>
      <c r="BP35" s="15">
        <f>IF(BN38="出",0.8,IF(BN38="他",0.5,0))</f>
        <v>0</v>
      </c>
      <c r="BU35" s="14" t="s">
        <v>111</v>
      </c>
      <c r="BV35" s="15">
        <f>IF(BT38="出",0.8,IF(BT38="他",0.5,0))</f>
        <v>0</v>
      </c>
      <c r="CA35" s="14" t="s">
        <v>111</v>
      </c>
      <c r="CB35" s="15">
        <f>IF(BZ38="出",0.8,IF(BZ38="他",0.5,0))</f>
        <v>0</v>
      </c>
      <c r="CG35" s="13"/>
      <c r="CH35" s="34">
        <v>0.65</v>
      </c>
      <c r="CI35" s="31" t="s">
        <v>110</v>
      </c>
    </row>
    <row r="36" spans="7:87" ht="17.25">
      <c r="G36" s="14" t="s">
        <v>112</v>
      </c>
      <c r="H36" s="15">
        <f>IF(F38="出",0.4,IF(F38="他",0.6,0))</f>
        <v>0</v>
      </c>
      <c r="M36" s="14" t="s">
        <v>112</v>
      </c>
      <c r="N36" s="15">
        <f>IF(L38="出",0.4,IF(L38="他",0.6,0))</f>
        <v>0</v>
      </c>
      <c r="S36" s="14" t="s">
        <v>112</v>
      </c>
      <c r="T36" s="15">
        <f>IF(R38="出",0.4,IF(R38="他",0.6,0))</f>
        <v>0</v>
      </c>
      <c r="Y36" s="14" t="s">
        <v>112</v>
      </c>
      <c r="Z36" s="15">
        <f>IF(X38="出",0.4,IF(X38="他",0.6,0))</f>
        <v>0</v>
      </c>
      <c r="AE36" s="14" t="s">
        <v>112</v>
      </c>
      <c r="AF36" s="15">
        <f>IF(AD38="出",0.4,IF(AD38="他",0.6,0))</f>
        <v>0</v>
      </c>
      <c r="AK36" s="14" t="s">
        <v>112</v>
      </c>
      <c r="AL36" s="15">
        <f>IF(AJ38="出",0.4,IF(AJ38="他",0.6,0))</f>
        <v>0</v>
      </c>
      <c r="AQ36" s="14" t="s">
        <v>112</v>
      </c>
      <c r="AR36" s="15">
        <f>IF(AP38="出",0.4,IF(AP38="他",0.6,0))</f>
        <v>0</v>
      </c>
      <c r="AW36" s="14" t="s">
        <v>112</v>
      </c>
      <c r="AX36" s="15">
        <f>IF(AV38="出",0.4,IF(AV38="他",0.6,0))</f>
        <v>0</v>
      </c>
      <c r="BC36" s="14" t="s">
        <v>112</v>
      </c>
      <c r="BD36" s="15">
        <f>IF(BB38="出",0.4,IF(BB38="他",0.6,0))</f>
        <v>0</v>
      </c>
      <c r="BI36" s="14" t="s">
        <v>112</v>
      </c>
      <c r="BJ36" s="15">
        <f>IF(BH38="出",0.4,IF(BH38="他",0.6,0))</f>
        <v>0</v>
      </c>
      <c r="BO36" s="14" t="s">
        <v>112</v>
      </c>
      <c r="BP36" s="15">
        <f>IF(BN38="出",0.4,IF(BN38="他",0.6,0))</f>
        <v>0</v>
      </c>
      <c r="BU36" s="14" t="s">
        <v>112</v>
      </c>
      <c r="BV36" s="15">
        <f>IF(BT38="出",0.4,IF(BT38="他",0.6,0))</f>
        <v>0</v>
      </c>
      <c r="CA36" s="14" t="s">
        <v>112</v>
      </c>
      <c r="CB36" s="15">
        <f>IF(BZ38="出",0.4,IF(BZ38="他",0.6,0))</f>
        <v>0</v>
      </c>
      <c r="CG36" s="13"/>
      <c r="CH36" s="32">
        <v>0.651</v>
      </c>
      <c r="CI36" s="33" t="s">
        <v>113</v>
      </c>
    </row>
    <row r="37" spans="7:87" ht="17.25">
      <c r="G37" s="7"/>
      <c r="H37" s="15"/>
      <c r="M37" s="7"/>
      <c r="N37" s="15"/>
      <c r="S37" s="7"/>
      <c r="T37" s="15"/>
      <c r="Y37" s="7"/>
      <c r="Z37" s="15"/>
      <c r="AE37" s="7"/>
      <c r="AF37" s="15"/>
      <c r="AK37" s="7"/>
      <c r="AL37" s="15"/>
      <c r="AQ37" s="7"/>
      <c r="AR37" s="15"/>
      <c r="AW37" s="7"/>
      <c r="AX37" s="15"/>
      <c r="BC37" s="7"/>
      <c r="BD37" s="15"/>
      <c r="BI37" s="7"/>
      <c r="BJ37" s="15"/>
      <c r="BO37" s="7"/>
      <c r="BP37" s="15"/>
      <c r="BU37" s="7"/>
      <c r="BV37" s="15"/>
      <c r="CA37" s="7"/>
      <c r="CB37" s="15"/>
      <c r="CG37" s="13"/>
      <c r="CH37" s="30">
        <v>1</v>
      </c>
      <c r="CI37" s="31" t="s">
        <v>113</v>
      </c>
    </row>
    <row r="38" spans="2:87" ht="17.25">
      <c r="B38" s="2" t="s">
        <v>114</v>
      </c>
      <c r="F38" s="25"/>
      <c r="G38" s="7"/>
      <c r="H38" s="15"/>
      <c r="L38" s="25"/>
      <c r="M38" s="7"/>
      <c r="N38" s="15"/>
      <c r="R38" s="25"/>
      <c r="S38" s="7"/>
      <c r="T38" s="15"/>
      <c r="X38" s="25"/>
      <c r="Y38" s="7"/>
      <c r="Z38" s="15"/>
      <c r="AD38" s="25"/>
      <c r="AE38" s="7"/>
      <c r="AF38" s="15"/>
      <c r="AJ38" s="25"/>
      <c r="AK38" s="7"/>
      <c r="AL38" s="15"/>
      <c r="AP38" s="25"/>
      <c r="AQ38" s="7"/>
      <c r="AR38" s="15"/>
      <c r="AV38" s="25"/>
      <c r="AW38" s="7"/>
      <c r="AX38" s="15"/>
      <c r="BB38" s="25"/>
      <c r="BC38" s="7"/>
      <c r="BD38" s="15"/>
      <c r="BH38" s="25"/>
      <c r="BI38" s="7"/>
      <c r="BJ38" s="15"/>
      <c r="BN38" s="25"/>
      <c r="BO38" s="7"/>
      <c r="BP38" s="15"/>
      <c r="BT38" s="25"/>
      <c r="BU38" s="7"/>
      <c r="BV38" s="15"/>
      <c r="BZ38" s="25"/>
      <c r="CA38" s="7"/>
      <c r="CB38" s="15"/>
      <c r="CG38" s="13"/>
      <c r="CH38" s="32">
        <v>1.01</v>
      </c>
      <c r="CI38" s="33" t="s">
        <v>115</v>
      </c>
    </row>
    <row r="39" spans="3:87" ht="17.25">
      <c r="C39" s="2"/>
      <c r="G39" s="7"/>
      <c r="H39" s="16"/>
      <c r="M39" s="7"/>
      <c r="N39" s="9"/>
      <c r="S39" s="7"/>
      <c r="T39" s="16"/>
      <c r="Y39" s="7"/>
      <c r="Z39" s="9"/>
      <c r="AE39" s="7"/>
      <c r="AF39" s="16"/>
      <c r="AK39" s="7"/>
      <c r="AL39" s="9"/>
      <c r="AQ39" s="7"/>
      <c r="AR39" s="16"/>
      <c r="AW39" s="7"/>
      <c r="AX39" s="9"/>
      <c r="BC39" s="7"/>
      <c r="BD39" s="9"/>
      <c r="BI39" s="7"/>
      <c r="BJ39" s="9"/>
      <c r="BO39" s="7"/>
      <c r="BP39" s="9"/>
      <c r="BU39" s="7"/>
      <c r="BV39" s="9"/>
      <c r="CA39" s="7"/>
      <c r="CB39" s="9"/>
      <c r="CG39" s="13"/>
      <c r="CH39" s="34">
        <v>1.4</v>
      </c>
      <c r="CI39" s="31" t="s">
        <v>115</v>
      </c>
    </row>
    <row r="40" spans="2:87" ht="17.25">
      <c r="B40" s="2"/>
      <c r="C40" s="2"/>
      <c r="D40" s="2"/>
      <c r="G40" s="7"/>
      <c r="H40" s="9"/>
      <c r="M40" s="7"/>
      <c r="N40" s="9"/>
      <c r="S40" s="7"/>
      <c r="T40" s="9"/>
      <c r="Y40" s="7"/>
      <c r="Z40" s="9"/>
      <c r="AE40" s="7"/>
      <c r="AF40" s="9"/>
      <c r="AK40" s="7"/>
      <c r="AL40" s="9"/>
      <c r="AQ40" s="7"/>
      <c r="AR40" s="9"/>
      <c r="AW40" s="7"/>
      <c r="AX40" s="9"/>
      <c r="BC40" s="7"/>
      <c r="BD40" s="9"/>
      <c r="BI40" s="7"/>
      <c r="BJ40" s="9"/>
      <c r="BO40" s="7"/>
      <c r="BP40" s="9"/>
      <c r="BU40" s="7"/>
      <c r="BV40" s="9"/>
      <c r="CA40" s="7"/>
      <c r="CB40" s="9"/>
      <c r="CG40" s="13"/>
      <c r="CH40" s="32">
        <v>1.41</v>
      </c>
      <c r="CI40" s="33" t="s">
        <v>116</v>
      </c>
    </row>
    <row r="41" spans="2:87" ht="17.25">
      <c r="B41" s="2"/>
      <c r="C41" s="2"/>
      <c r="D41" s="4"/>
      <c r="G41" s="21" t="s">
        <v>117</v>
      </c>
      <c r="H41" s="132"/>
      <c r="I41" s="133"/>
      <c r="J41" s="20"/>
      <c r="M41" s="21" t="s">
        <v>117</v>
      </c>
      <c r="N41" s="130"/>
      <c r="O41" s="131"/>
      <c r="P41" s="19"/>
      <c r="S41" s="21" t="s">
        <v>117</v>
      </c>
      <c r="T41" s="132"/>
      <c r="U41" s="133"/>
      <c r="V41" s="20"/>
      <c r="Y41" s="21" t="s">
        <v>117</v>
      </c>
      <c r="Z41" s="130"/>
      <c r="AA41" s="131"/>
      <c r="AB41" s="19"/>
      <c r="AE41" s="21" t="s">
        <v>117</v>
      </c>
      <c r="AF41" s="132"/>
      <c r="AG41" s="133"/>
      <c r="AH41" s="20"/>
      <c r="AK41" s="21" t="s">
        <v>117</v>
      </c>
      <c r="AL41" s="130"/>
      <c r="AM41" s="131"/>
      <c r="AN41" s="19"/>
      <c r="AQ41" s="21" t="s">
        <v>117</v>
      </c>
      <c r="AR41" s="132"/>
      <c r="AS41" s="133"/>
      <c r="AT41" s="20"/>
      <c r="AW41" s="21" t="s">
        <v>117</v>
      </c>
      <c r="AX41" s="130"/>
      <c r="AY41" s="131"/>
      <c r="AZ41" s="19"/>
      <c r="BC41" s="21" t="s">
        <v>117</v>
      </c>
      <c r="BD41" s="130"/>
      <c r="BE41" s="131"/>
      <c r="BF41" s="19"/>
      <c r="BI41" s="21" t="s">
        <v>117</v>
      </c>
      <c r="BJ41" s="130"/>
      <c r="BK41" s="131"/>
      <c r="BL41" s="19"/>
      <c r="BO41" s="21" t="s">
        <v>117</v>
      </c>
      <c r="BP41" s="130"/>
      <c r="BQ41" s="131"/>
      <c r="BR41" s="19"/>
      <c r="BU41" s="21" t="s">
        <v>117</v>
      </c>
      <c r="BV41" s="130"/>
      <c r="BW41" s="131"/>
      <c r="BX41" s="19"/>
      <c r="CA41" s="21" t="s">
        <v>117</v>
      </c>
      <c r="CB41" s="130"/>
      <c r="CC41" s="131"/>
      <c r="CD41" s="19"/>
      <c r="CG41" s="13"/>
      <c r="CH41" s="34">
        <v>1.6</v>
      </c>
      <c r="CI41" s="31" t="s">
        <v>118</v>
      </c>
    </row>
    <row r="42" spans="85:87" ht="18" thickBot="1">
      <c r="CG42" s="13"/>
      <c r="CH42" s="32">
        <v>1.61</v>
      </c>
      <c r="CI42" s="33" t="s">
        <v>119</v>
      </c>
    </row>
    <row r="43" spans="6:87" ht="18" thickBot="1">
      <c r="F43" s="11" t="str">
        <f>F32</f>
        <v> </v>
      </c>
      <c r="G43" s="10" t="s">
        <v>120</v>
      </c>
      <c r="H43" s="120">
        <f>H32</f>
        <v>0</v>
      </c>
      <c r="I43" s="120"/>
      <c r="J43" s="120"/>
      <c r="K43" s="124"/>
      <c r="L43" s="11" t="str">
        <f>L32</f>
        <v> </v>
      </c>
      <c r="M43" s="10" t="s">
        <v>120</v>
      </c>
      <c r="N43" s="116">
        <f>N32</f>
        <v>0</v>
      </c>
      <c r="O43" s="116"/>
      <c r="P43" s="116"/>
      <c r="Q43" s="123"/>
      <c r="R43" s="11" t="str">
        <f>R32</f>
        <v> </v>
      </c>
      <c r="S43" s="10" t="s">
        <v>120</v>
      </c>
      <c r="T43" s="120">
        <f>T32</f>
        <v>0</v>
      </c>
      <c r="U43" s="120"/>
      <c r="V43" s="120"/>
      <c r="W43" s="124"/>
      <c r="X43" s="11" t="str">
        <f>X32</f>
        <v> </v>
      </c>
      <c r="Y43" s="10" t="s">
        <v>120</v>
      </c>
      <c r="Z43" s="116">
        <f>Z32</f>
        <v>0</v>
      </c>
      <c r="AA43" s="116"/>
      <c r="AB43" s="116"/>
      <c r="AC43" s="123"/>
      <c r="AD43" s="11" t="str">
        <f>AD32</f>
        <v> </v>
      </c>
      <c r="AE43" s="10" t="s">
        <v>120</v>
      </c>
      <c r="AF43" s="120">
        <f>AF32</f>
        <v>0</v>
      </c>
      <c r="AG43" s="120"/>
      <c r="AH43" s="120"/>
      <c r="AI43" s="124"/>
      <c r="AJ43" s="11" t="str">
        <f>AJ32</f>
        <v> </v>
      </c>
      <c r="AK43" s="10" t="s">
        <v>120</v>
      </c>
      <c r="AL43" s="116">
        <f>AL32</f>
        <v>0</v>
      </c>
      <c r="AM43" s="116"/>
      <c r="AN43" s="116"/>
      <c r="AO43" s="123"/>
      <c r="AP43" s="11" t="str">
        <f>AP32</f>
        <v> </v>
      </c>
      <c r="AQ43" s="10" t="s">
        <v>120</v>
      </c>
      <c r="AR43" s="120">
        <f>AR32</f>
        <v>0</v>
      </c>
      <c r="AS43" s="120"/>
      <c r="AT43" s="120"/>
      <c r="AU43" s="124"/>
      <c r="AV43" s="11" t="str">
        <f>AV32</f>
        <v> </v>
      </c>
      <c r="AW43" s="10" t="s">
        <v>120</v>
      </c>
      <c r="AX43" s="120">
        <f>AX32</f>
        <v>0</v>
      </c>
      <c r="AY43" s="120"/>
      <c r="AZ43" s="120"/>
      <c r="BA43" s="124"/>
      <c r="BB43" s="11" t="str">
        <f>BB32</f>
        <v> </v>
      </c>
      <c r="BC43" s="10" t="s">
        <v>120</v>
      </c>
      <c r="BD43" s="120">
        <f>BD32</f>
        <v>0</v>
      </c>
      <c r="BE43" s="120"/>
      <c r="BF43" s="120"/>
      <c r="BG43" s="124"/>
      <c r="BH43" s="11" t="str">
        <f>BH32</f>
        <v> </v>
      </c>
      <c r="BI43" s="10" t="s">
        <v>120</v>
      </c>
      <c r="BJ43" s="120">
        <f>BJ32</f>
        <v>0</v>
      </c>
      <c r="BK43" s="120"/>
      <c r="BL43" s="120"/>
      <c r="BM43" s="124"/>
      <c r="BN43" s="11" t="str">
        <f>BN32</f>
        <v> </v>
      </c>
      <c r="BO43" s="10" t="s">
        <v>120</v>
      </c>
      <c r="BP43" s="120">
        <f>BP32</f>
        <v>0</v>
      </c>
      <c r="BQ43" s="120"/>
      <c r="BR43" s="120"/>
      <c r="BS43" s="124"/>
      <c r="BT43" s="11" t="str">
        <f>BT32</f>
        <v> </v>
      </c>
      <c r="BU43" s="10" t="s">
        <v>120</v>
      </c>
      <c r="BV43" s="120">
        <f>BV32</f>
        <v>0</v>
      </c>
      <c r="BW43" s="120"/>
      <c r="BX43" s="120"/>
      <c r="BY43" s="124"/>
      <c r="BZ43" s="11" t="str">
        <f>BZ32</f>
        <v> </v>
      </c>
      <c r="CA43" s="10" t="s">
        <v>120</v>
      </c>
      <c r="CB43" s="120">
        <f>CB32</f>
        <v>0</v>
      </c>
      <c r="CC43" s="120"/>
      <c r="CD43" s="120"/>
      <c r="CE43" s="120"/>
      <c r="CG43" s="13"/>
      <c r="CH43" s="34">
        <v>1.8</v>
      </c>
      <c r="CI43" s="31" t="s">
        <v>119</v>
      </c>
    </row>
    <row r="44" spans="6:87" ht="18" thickBot="1">
      <c r="F44" s="11" t="str">
        <f>F54</f>
        <v> </v>
      </c>
      <c r="G44" s="10" t="s">
        <v>120</v>
      </c>
      <c r="H44" s="120">
        <f>H55</f>
        <v>0</v>
      </c>
      <c r="I44" s="120"/>
      <c r="J44" s="120"/>
      <c r="K44" s="124"/>
      <c r="L44" s="11" t="str">
        <f>L54</f>
        <v> </v>
      </c>
      <c r="M44" s="10" t="s">
        <v>120</v>
      </c>
      <c r="N44" s="116">
        <f>N55</f>
        <v>0</v>
      </c>
      <c r="O44" s="116"/>
      <c r="P44" s="116"/>
      <c r="Q44" s="123"/>
      <c r="R44" s="11" t="str">
        <f>R54</f>
        <v> </v>
      </c>
      <c r="S44" s="10" t="s">
        <v>120</v>
      </c>
      <c r="T44" s="120">
        <f>T55</f>
        <v>0</v>
      </c>
      <c r="U44" s="120"/>
      <c r="V44" s="120"/>
      <c r="W44" s="124"/>
      <c r="X44" s="11" t="str">
        <f>X54</f>
        <v> </v>
      </c>
      <c r="Y44" s="10" t="s">
        <v>120</v>
      </c>
      <c r="Z44" s="116">
        <f>Z55</f>
        <v>0</v>
      </c>
      <c r="AA44" s="116"/>
      <c r="AB44" s="116"/>
      <c r="AC44" s="123"/>
      <c r="AD44" s="11" t="str">
        <f>AD54</f>
        <v> </v>
      </c>
      <c r="AE44" s="10" t="s">
        <v>120</v>
      </c>
      <c r="AF44" s="120">
        <f>AF55</f>
        <v>0</v>
      </c>
      <c r="AG44" s="120"/>
      <c r="AH44" s="120"/>
      <c r="AI44" s="124"/>
      <c r="AJ44" s="11" t="str">
        <f>AJ54</f>
        <v> </v>
      </c>
      <c r="AK44" s="10" t="s">
        <v>120</v>
      </c>
      <c r="AL44" s="116">
        <f>AL55</f>
        <v>0</v>
      </c>
      <c r="AM44" s="116"/>
      <c r="AN44" s="116"/>
      <c r="AO44" s="123"/>
      <c r="AP44" s="11" t="str">
        <f>AP54</f>
        <v> </v>
      </c>
      <c r="AQ44" s="10" t="s">
        <v>120</v>
      </c>
      <c r="AR44" s="120">
        <f>AR55</f>
        <v>0</v>
      </c>
      <c r="AS44" s="120"/>
      <c r="AT44" s="120"/>
      <c r="AU44" s="124"/>
      <c r="AV44" s="11" t="str">
        <f>AV54</f>
        <v> </v>
      </c>
      <c r="AW44" s="10" t="s">
        <v>120</v>
      </c>
      <c r="AX44" s="120">
        <f>AX55</f>
        <v>0</v>
      </c>
      <c r="AY44" s="120"/>
      <c r="AZ44" s="120"/>
      <c r="BA44" s="124"/>
      <c r="BB44" s="11" t="str">
        <f>BB54</f>
        <v> </v>
      </c>
      <c r="BC44" s="10" t="s">
        <v>120</v>
      </c>
      <c r="BD44" s="120">
        <f>BD55</f>
        <v>0</v>
      </c>
      <c r="BE44" s="120"/>
      <c r="BF44" s="120"/>
      <c r="BG44" s="124"/>
      <c r="BH44" s="11" t="str">
        <f>BH54</f>
        <v> </v>
      </c>
      <c r="BI44" s="10" t="s">
        <v>120</v>
      </c>
      <c r="BJ44" s="120">
        <f>BJ55</f>
        <v>0</v>
      </c>
      <c r="BK44" s="120"/>
      <c r="BL44" s="120"/>
      <c r="BM44" s="124"/>
      <c r="BN44" s="11" t="str">
        <f>BN54</f>
        <v> </v>
      </c>
      <c r="BO44" s="10" t="s">
        <v>120</v>
      </c>
      <c r="BP44" s="120">
        <f>BP55</f>
        <v>0</v>
      </c>
      <c r="BQ44" s="120"/>
      <c r="BR44" s="120"/>
      <c r="BS44" s="124"/>
      <c r="BT44" s="11" t="str">
        <f>BT54</f>
        <v> </v>
      </c>
      <c r="BU44" s="10" t="s">
        <v>120</v>
      </c>
      <c r="BV44" s="120">
        <f>BV55</f>
        <v>0</v>
      </c>
      <c r="BW44" s="120"/>
      <c r="BX44" s="120"/>
      <c r="BY44" s="124"/>
      <c r="BZ44" s="11" t="str">
        <f>BZ54</f>
        <v> </v>
      </c>
      <c r="CA44" s="10" t="s">
        <v>120</v>
      </c>
      <c r="CB44" s="120">
        <f>CB55</f>
        <v>0</v>
      </c>
      <c r="CC44" s="120"/>
      <c r="CD44" s="120"/>
      <c r="CE44" s="120"/>
      <c r="CG44" s="13"/>
      <c r="CH44" s="32">
        <v>1.81</v>
      </c>
      <c r="CI44" s="33" t="s">
        <v>121</v>
      </c>
    </row>
    <row r="45" spans="6:87" ht="17.25">
      <c r="F45" s="4"/>
      <c r="G45" s="10"/>
      <c r="H45" s="17"/>
      <c r="L45" s="4"/>
      <c r="M45" s="10"/>
      <c r="N45" s="17"/>
      <c r="R45" s="4"/>
      <c r="S45" s="10"/>
      <c r="T45" s="17"/>
      <c r="X45" s="4"/>
      <c r="Y45" s="10"/>
      <c r="Z45" s="17"/>
      <c r="AD45" s="4"/>
      <c r="AE45" s="10"/>
      <c r="AF45" s="17"/>
      <c r="AJ45" s="4"/>
      <c r="AK45" s="10"/>
      <c r="AL45" s="17"/>
      <c r="AP45" s="4"/>
      <c r="AQ45" s="10"/>
      <c r="AR45" s="17"/>
      <c r="AV45" s="4"/>
      <c r="AW45" s="10"/>
      <c r="AX45" s="17"/>
      <c r="BB45" s="4"/>
      <c r="BC45" s="10"/>
      <c r="BD45" s="17"/>
      <c r="BH45" s="4"/>
      <c r="BI45" s="10"/>
      <c r="BJ45" s="17"/>
      <c r="BN45" s="4"/>
      <c r="BO45" s="10"/>
      <c r="BP45" s="17"/>
      <c r="BT45" s="4"/>
      <c r="BU45" s="10"/>
      <c r="BV45" s="17"/>
      <c r="BZ45" s="4"/>
      <c r="CA45" s="10"/>
      <c r="CB45" s="17"/>
      <c r="CG45" s="13"/>
      <c r="CH45" s="34">
        <v>2.8</v>
      </c>
      <c r="CI45" s="31" t="s">
        <v>121</v>
      </c>
    </row>
    <row r="46" spans="4:87" ht="17.25">
      <c r="D46" s="4"/>
      <c r="F46" s="4"/>
      <c r="G46" s="21" t="s">
        <v>117</v>
      </c>
      <c r="H46" s="130"/>
      <c r="I46" s="131"/>
      <c r="J46" s="19"/>
      <c r="L46" s="4"/>
      <c r="M46" s="21" t="s">
        <v>117</v>
      </c>
      <c r="N46" s="130"/>
      <c r="O46" s="131"/>
      <c r="P46" s="19"/>
      <c r="R46" s="4"/>
      <c r="S46" s="21" t="s">
        <v>117</v>
      </c>
      <c r="T46" s="130"/>
      <c r="U46" s="131"/>
      <c r="V46" s="19"/>
      <c r="X46" s="4"/>
      <c r="Y46" s="21" t="s">
        <v>117</v>
      </c>
      <c r="Z46" s="130"/>
      <c r="AA46" s="131"/>
      <c r="AB46" s="19"/>
      <c r="AD46" s="4"/>
      <c r="AE46" s="21" t="s">
        <v>117</v>
      </c>
      <c r="AF46" s="130"/>
      <c r="AG46" s="131"/>
      <c r="AH46" s="19"/>
      <c r="AJ46" s="4"/>
      <c r="AK46" s="21" t="s">
        <v>117</v>
      </c>
      <c r="AL46" s="130"/>
      <c r="AM46" s="131"/>
      <c r="AN46" s="19"/>
      <c r="AP46" s="4"/>
      <c r="AQ46" s="21" t="s">
        <v>117</v>
      </c>
      <c r="AR46" s="130"/>
      <c r="AS46" s="131"/>
      <c r="AT46" s="19"/>
      <c r="AV46" s="4"/>
      <c r="AW46" s="21" t="s">
        <v>117</v>
      </c>
      <c r="AX46" s="130"/>
      <c r="AY46" s="131"/>
      <c r="AZ46" s="19"/>
      <c r="BB46" s="4"/>
      <c r="BC46" s="21" t="s">
        <v>117</v>
      </c>
      <c r="BD46" s="130"/>
      <c r="BE46" s="131"/>
      <c r="BF46" s="19"/>
      <c r="BH46" s="4"/>
      <c r="BI46" s="21" t="s">
        <v>117</v>
      </c>
      <c r="BJ46" s="130"/>
      <c r="BK46" s="131"/>
      <c r="BL46" s="19"/>
      <c r="BN46" s="4"/>
      <c r="BO46" s="21" t="s">
        <v>117</v>
      </c>
      <c r="BP46" s="130"/>
      <c r="BQ46" s="131"/>
      <c r="BR46" s="19"/>
      <c r="BT46" s="4"/>
      <c r="BU46" s="21" t="s">
        <v>117</v>
      </c>
      <c r="BV46" s="130"/>
      <c r="BW46" s="131"/>
      <c r="BX46" s="19"/>
      <c r="BZ46" s="4"/>
      <c r="CA46" s="21" t="s">
        <v>117</v>
      </c>
      <c r="CB46" s="130"/>
      <c r="CC46" s="131"/>
      <c r="CD46" s="19"/>
      <c r="CG46" s="13"/>
      <c r="CH46" s="32">
        <v>2.81</v>
      </c>
      <c r="CI46" s="33" t="s">
        <v>122</v>
      </c>
    </row>
    <row r="47" spans="85:87" ht="17.25">
      <c r="CG47" s="1"/>
      <c r="CH47" s="34">
        <v>3.7</v>
      </c>
      <c r="CI47" s="31" t="s">
        <v>122</v>
      </c>
    </row>
    <row r="48" spans="7:87" ht="17.25">
      <c r="G48" s="14" t="s">
        <v>123</v>
      </c>
      <c r="H48" s="22">
        <f>ABS(B46-H46)</f>
        <v>0</v>
      </c>
      <c r="M48" s="14" t="s">
        <v>123</v>
      </c>
      <c r="N48" s="22">
        <f>ABS(H46-N46)</f>
        <v>0</v>
      </c>
      <c r="S48" s="14" t="s">
        <v>123</v>
      </c>
      <c r="T48" s="22">
        <f>ABS(N46-T46)</f>
        <v>0</v>
      </c>
      <c r="Y48" s="14" t="s">
        <v>123</v>
      </c>
      <c r="Z48" s="22">
        <f>ABS(T46-Z46)</f>
        <v>0</v>
      </c>
      <c r="AE48" s="14" t="s">
        <v>123</v>
      </c>
      <c r="AF48" s="22">
        <f>ABS(Z46-AF46)</f>
        <v>0</v>
      </c>
      <c r="AK48" s="14" t="s">
        <v>123</v>
      </c>
      <c r="AL48" s="22">
        <f>ABS(AF46-AL46)</f>
        <v>0</v>
      </c>
      <c r="AQ48" s="14" t="s">
        <v>123</v>
      </c>
      <c r="AR48" s="22">
        <f>ABS(AL46-AR46)</f>
        <v>0</v>
      </c>
      <c r="AW48" s="14" t="s">
        <v>123</v>
      </c>
      <c r="AX48" s="22">
        <f>ABS(AR46-AX46)</f>
        <v>0</v>
      </c>
      <c r="BC48" s="14" t="s">
        <v>123</v>
      </c>
      <c r="BD48" s="22">
        <f>ABS(AX46-BD46)</f>
        <v>0</v>
      </c>
      <c r="BI48" s="14" t="s">
        <v>123</v>
      </c>
      <c r="BJ48" s="22">
        <f>ABS(BD46-BJ46)</f>
        <v>0</v>
      </c>
      <c r="BO48" s="14" t="s">
        <v>123</v>
      </c>
      <c r="BP48" s="22">
        <f>ABS(BJ46-BP46)</f>
        <v>0</v>
      </c>
      <c r="BU48" s="14" t="s">
        <v>123</v>
      </c>
      <c r="BV48" s="22">
        <f>ABS(BP46-BV46)</f>
        <v>0</v>
      </c>
      <c r="CA48" s="14" t="s">
        <v>123</v>
      </c>
      <c r="CB48" s="22">
        <f>ABS(BV46-CB46)</f>
        <v>0</v>
      </c>
      <c r="CH48" s="32">
        <v>3.71</v>
      </c>
      <c r="CI48" s="33" t="s">
        <v>124</v>
      </c>
    </row>
    <row r="49" spans="2:87" ht="18" thickBot="1">
      <c r="B49" s="2" t="s">
        <v>125</v>
      </c>
      <c r="C49" s="2"/>
      <c r="F49" s="25"/>
      <c r="G49" s="14" t="s">
        <v>8</v>
      </c>
      <c r="H49" s="128"/>
      <c r="I49" s="129"/>
      <c r="L49" s="25"/>
      <c r="M49" s="14" t="s">
        <v>8</v>
      </c>
      <c r="N49" s="128"/>
      <c r="O49" s="129"/>
      <c r="R49" s="25"/>
      <c r="S49" s="14" t="s">
        <v>8</v>
      </c>
      <c r="T49" s="128"/>
      <c r="U49" s="129"/>
      <c r="X49" s="25"/>
      <c r="Y49" s="14" t="s">
        <v>8</v>
      </c>
      <c r="Z49" s="128"/>
      <c r="AA49" s="129"/>
      <c r="AD49" s="25"/>
      <c r="AE49" s="14" t="s">
        <v>8</v>
      </c>
      <c r="AF49" s="128"/>
      <c r="AG49" s="129"/>
      <c r="AJ49" s="25"/>
      <c r="AK49" s="14" t="s">
        <v>8</v>
      </c>
      <c r="AL49" s="128"/>
      <c r="AM49" s="129"/>
      <c r="AP49" s="25"/>
      <c r="AQ49" s="14" t="s">
        <v>8</v>
      </c>
      <c r="AR49" s="128"/>
      <c r="AS49" s="129"/>
      <c r="AV49" s="25"/>
      <c r="AW49" s="14" t="s">
        <v>8</v>
      </c>
      <c r="AX49" s="128"/>
      <c r="AY49" s="129"/>
      <c r="BB49" s="25"/>
      <c r="BC49" s="14" t="s">
        <v>8</v>
      </c>
      <c r="BD49" s="128"/>
      <c r="BE49" s="129"/>
      <c r="BH49" s="25"/>
      <c r="BI49" s="14" t="s">
        <v>8</v>
      </c>
      <c r="BJ49" s="128"/>
      <c r="BK49" s="129"/>
      <c r="BN49" s="25"/>
      <c r="BO49" s="14" t="s">
        <v>8</v>
      </c>
      <c r="BP49" s="128">
        <v>0</v>
      </c>
      <c r="BQ49" s="129"/>
      <c r="BT49" s="25"/>
      <c r="BU49" s="14" t="s">
        <v>8</v>
      </c>
      <c r="BV49" s="128"/>
      <c r="BW49" s="129"/>
      <c r="BZ49" s="25"/>
      <c r="CA49" s="14" t="s">
        <v>8</v>
      </c>
      <c r="CB49" s="128"/>
      <c r="CC49" s="129"/>
      <c r="CH49" s="35">
        <v>4.7</v>
      </c>
      <c r="CI49" s="36" t="s">
        <v>126</v>
      </c>
    </row>
    <row r="50" spans="7:80" ht="17.25">
      <c r="G50" s="14" t="s">
        <v>111</v>
      </c>
      <c r="H50" s="15">
        <f>IF(F49="出",0.8,IF(F49="他",0.5,0))</f>
        <v>0</v>
      </c>
      <c r="M50" s="14" t="s">
        <v>111</v>
      </c>
      <c r="N50" s="15">
        <f>IF(L49="出",0.8,IF(L49="他",0.5,0))</f>
        <v>0</v>
      </c>
      <c r="S50" s="14" t="s">
        <v>111</v>
      </c>
      <c r="T50" s="15">
        <f>IF(R49="出",0.8,IF(R49="他",0.5,0))</f>
        <v>0</v>
      </c>
      <c r="Y50" s="14" t="s">
        <v>111</v>
      </c>
      <c r="Z50" s="15">
        <f>IF(X49="出",0.8,IF(X49="他",0.5,0))</f>
        <v>0</v>
      </c>
      <c r="AE50" s="14" t="s">
        <v>111</v>
      </c>
      <c r="AF50" s="15">
        <f>IF(AD49="出",0.8,IF(AD49="他",0.5,0))</f>
        <v>0</v>
      </c>
      <c r="AK50" s="14" t="s">
        <v>111</v>
      </c>
      <c r="AL50" s="15">
        <f>IF(AJ49="出",0.8,IF(AJ49="他",0.5,0))</f>
        <v>0</v>
      </c>
      <c r="AQ50" s="14" t="s">
        <v>111</v>
      </c>
      <c r="AR50" s="15">
        <f>IF(AP49="出",0.8,IF(AP49="他",0.5,0))</f>
        <v>0</v>
      </c>
      <c r="AW50" s="14" t="s">
        <v>111</v>
      </c>
      <c r="AX50" s="15">
        <f>IF(AV49="出",0.8,IF(AV49="他",0.5,0))</f>
        <v>0</v>
      </c>
      <c r="BC50" s="14" t="s">
        <v>111</v>
      </c>
      <c r="BD50" s="15">
        <f>IF(BB49="出",0.8,IF(BB49="他",0.5,0))</f>
        <v>0</v>
      </c>
      <c r="BI50" s="14" t="s">
        <v>111</v>
      </c>
      <c r="BJ50" s="15">
        <f>IF(BH49="出",0.8,IF(BH49="他",0.5,0))</f>
        <v>0</v>
      </c>
      <c r="BO50" s="14" t="s">
        <v>111</v>
      </c>
      <c r="BP50" s="15">
        <f>IF(BN49="出",0.8,IF(BN49="他",0.5,0))</f>
        <v>0</v>
      </c>
      <c r="BU50" s="14" t="s">
        <v>111</v>
      </c>
      <c r="BV50" s="15">
        <f>IF(BT49="出",0.8,IF(BT49="他",0.5,0))</f>
        <v>0</v>
      </c>
      <c r="CA50" s="14" t="s">
        <v>111</v>
      </c>
      <c r="CB50" s="15">
        <f>IF(BZ49="出",0.8,IF(BZ49="他",0.5,0))</f>
        <v>0</v>
      </c>
    </row>
    <row r="51" spans="2:80" ht="17.25">
      <c r="B51" s="2"/>
      <c r="C51" s="2"/>
      <c r="D51" s="2"/>
      <c r="G51" s="14" t="s">
        <v>127</v>
      </c>
      <c r="H51" s="22">
        <f>ABS(B41-H41)</f>
        <v>0</v>
      </c>
      <c r="M51" s="14" t="s">
        <v>127</v>
      </c>
      <c r="N51" s="22">
        <f>ABS(H41-N41)</f>
        <v>0</v>
      </c>
      <c r="S51" s="14" t="s">
        <v>127</v>
      </c>
      <c r="T51" s="22">
        <f>ABS(N41-T41)</f>
        <v>0</v>
      </c>
      <c r="Y51" s="14" t="s">
        <v>127</v>
      </c>
      <c r="Z51" s="22">
        <f>ABS(T41-Z41)</f>
        <v>0</v>
      </c>
      <c r="AE51" s="14" t="s">
        <v>127</v>
      </c>
      <c r="AF51" s="22">
        <f>ABS(Z41-AF41)</f>
        <v>0</v>
      </c>
      <c r="AK51" s="14" t="s">
        <v>127</v>
      </c>
      <c r="AL51" s="22">
        <f>ABS(AF41-AL41)</f>
        <v>0</v>
      </c>
      <c r="AQ51" s="14" t="s">
        <v>127</v>
      </c>
      <c r="AR51" s="22">
        <f>ABS(AL41-AR41)</f>
        <v>0</v>
      </c>
      <c r="AW51" s="14" t="s">
        <v>127</v>
      </c>
      <c r="AX51" s="22">
        <f>ABS(AR41-AX41)</f>
        <v>0</v>
      </c>
      <c r="BC51" s="14" t="s">
        <v>127</v>
      </c>
      <c r="BD51" s="22">
        <f>ABS(AX41-BD41)</f>
        <v>0</v>
      </c>
      <c r="BI51" s="14" t="s">
        <v>127</v>
      </c>
      <c r="BJ51" s="22">
        <f>ABS(BD41-BJ41)</f>
        <v>0</v>
      </c>
      <c r="BO51" s="14" t="s">
        <v>127</v>
      </c>
      <c r="BP51" s="22">
        <f>ABS(BJ41-BP41)</f>
        <v>0</v>
      </c>
      <c r="BU51" s="14" t="s">
        <v>127</v>
      </c>
      <c r="BV51" s="22">
        <f>ABS(BP41-BV41)</f>
        <v>0</v>
      </c>
      <c r="CA51" s="14" t="s">
        <v>127</v>
      </c>
      <c r="CB51" s="22">
        <f>ABS(BV41-CB41)</f>
        <v>0</v>
      </c>
    </row>
    <row r="52" spans="2:81" ht="17.25">
      <c r="B52" s="2"/>
      <c r="C52" s="2"/>
      <c r="D52" s="2"/>
      <c r="G52" s="14" t="s">
        <v>8</v>
      </c>
      <c r="H52" s="128"/>
      <c r="I52" s="129"/>
      <c r="M52" s="14" t="s">
        <v>8</v>
      </c>
      <c r="N52" s="128"/>
      <c r="O52" s="129"/>
      <c r="S52" s="14" t="s">
        <v>8</v>
      </c>
      <c r="T52" s="128"/>
      <c r="U52" s="129"/>
      <c r="Y52" s="14" t="s">
        <v>8</v>
      </c>
      <c r="Z52" s="128"/>
      <c r="AA52" s="129"/>
      <c r="AE52" s="14" t="s">
        <v>8</v>
      </c>
      <c r="AF52" s="128"/>
      <c r="AG52" s="129"/>
      <c r="AK52" s="14" t="s">
        <v>8</v>
      </c>
      <c r="AL52" s="128"/>
      <c r="AM52" s="129"/>
      <c r="AQ52" s="14" t="s">
        <v>8</v>
      </c>
      <c r="AR52" s="128"/>
      <c r="AS52" s="129"/>
      <c r="AW52" s="14" t="s">
        <v>8</v>
      </c>
      <c r="AX52" s="128"/>
      <c r="AY52" s="129"/>
      <c r="BC52" s="14" t="s">
        <v>8</v>
      </c>
      <c r="BD52" s="128"/>
      <c r="BE52" s="129"/>
      <c r="BI52" s="14" t="s">
        <v>8</v>
      </c>
      <c r="BJ52" s="128"/>
      <c r="BK52" s="129"/>
      <c r="BO52" s="14" t="s">
        <v>8</v>
      </c>
      <c r="BP52" s="128"/>
      <c r="BQ52" s="129"/>
      <c r="BU52" s="14" t="s">
        <v>8</v>
      </c>
      <c r="BV52" s="128"/>
      <c r="BW52" s="129"/>
      <c r="CA52" s="14" t="s">
        <v>8</v>
      </c>
      <c r="CB52" s="128"/>
      <c r="CC52" s="129"/>
    </row>
    <row r="53" spans="7:80" ht="18" thickBot="1">
      <c r="G53" s="14" t="s">
        <v>128</v>
      </c>
      <c r="H53" s="15">
        <f>IF(F38="出",0.8,IF(F38="他",0.5,0))</f>
        <v>0</v>
      </c>
      <c r="M53" s="14" t="s">
        <v>128</v>
      </c>
      <c r="N53" s="15">
        <f>IF(L38="出",0.8,IF(L38="他",0.5,0))</f>
        <v>0</v>
      </c>
      <c r="S53" s="14" t="s">
        <v>128</v>
      </c>
      <c r="T53" s="15">
        <f>IF(R38="出",0.8,IF(R38="他",0.5,0))</f>
        <v>0</v>
      </c>
      <c r="Y53" s="14" t="s">
        <v>128</v>
      </c>
      <c r="Z53" s="15">
        <f>IF(X38="出",0.8,IF(X38="他",0.5,0))</f>
        <v>0</v>
      </c>
      <c r="AE53" s="14" t="s">
        <v>128</v>
      </c>
      <c r="AF53" s="15">
        <f>IF(AD38="出",0.8,IF(AD38="他",0.5,0))</f>
        <v>0</v>
      </c>
      <c r="AK53" s="14" t="s">
        <v>128</v>
      </c>
      <c r="AL53" s="15">
        <f>IF(AJ38="出",0.8,IF(AJ38="他",0.5,0))</f>
        <v>0</v>
      </c>
      <c r="AQ53" s="14" t="s">
        <v>128</v>
      </c>
      <c r="AR53" s="15">
        <f>IF(AP38="出",0.8,IF(AP38="他",0.5,0))</f>
        <v>0</v>
      </c>
      <c r="AW53" s="14" t="s">
        <v>128</v>
      </c>
      <c r="AX53" s="15">
        <f>IF(AV38="出",0.8,IF(AV38="他",0.5,0))</f>
        <v>0</v>
      </c>
      <c r="BC53" s="14" t="s">
        <v>128</v>
      </c>
      <c r="BD53" s="15">
        <f>IF(BB38="出",0.8,IF(BB38="他",0.5,0))</f>
        <v>0</v>
      </c>
      <c r="BI53" s="14" t="s">
        <v>128</v>
      </c>
      <c r="BJ53" s="15">
        <f>IF(BH38="出",0.8,IF(BH38="他",0.5,0))</f>
        <v>0</v>
      </c>
      <c r="BO53" s="14" t="s">
        <v>128</v>
      </c>
      <c r="BP53" s="15">
        <f>IF(BN38="出",0.8,IF(BN38="他",0.5,0))</f>
        <v>0</v>
      </c>
      <c r="BU53" s="14" t="s">
        <v>128</v>
      </c>
      <c r="BV53" s="15">
        <f>IF(BT38="出",0.8,IF(BT38="他",0.5,0))</f>
        <v>0</v>
      </c>
      <c r="CA53" s="14" t="s">
        <v>128</v>
      </c>
      <c r="CB53" s="15">
        <f>IF(BZ38="出",0.8,IF(BZ38="他",0.5,0))</f>
        <v>0</v>
      </c>
    </row>
    <row r="54" spans="6:80" ht="17.25" customHeight="1">
      <c r="F54" s="114" t="str">
        <f>IF(H50=0," ",(VLOOKUP(H55,$CH$3:$CI$20,2)))</f>
        <v> </v>
      </c>
      <c r="G54" s="7" t="s">
        <v>112</v>
      </c>
      <c r="H54" s="24">
        <f>IF(F38=0,IF(F49="出",0.4,IF(F49="他",0.6,0)),IF(F49="出",1,IF(F49="他",1.6,0)))</f>
        <v>0</v>
      </c>
      <c r="L54" s="114" t="str">
        <f>IF(N50=0," ",(VLOOKUP(N55,$CH$3:$CI$20,2)))</f>
        <v> </v>
      </c>
      <c r="M54" s="7" t="s">
        <v>112</v>
      </c>
      <c r="N54" s="24">
        <f>IF(L38=0,IF(L49="出",0.4,IF(L49="他",0.6,0)),IF(L49="出",1,IF(L49="他",1.6,0)))</f>
        <v>0</v>
      </c>
      <c r="R54" s="114" t="str">
        <f>IF(T50=0," ",(VLOOKUP(T55,$CH$3:$CI$20,2)))</f>
        <v> </v>
      </c>
      <c r="S54" s="7" t="s">
        <v>112</v>
      </c>
      <c r="T54" s="24">
        <f>IF(R38=0,IF(R49="出",0.4,IF(R49="他",0.6,0)),IF(R49="出",1,IF(R49="他",1.6,0)))</f>
        <v>0</v>
      </c>
      <c r="X54" s="114" t="str">
        <f>IF(Z50=0," ",(VLOOKUP(Z55,$CH$3:$CI$20,2)))</f>
        <v> </v>
      </c>
      <c r="Y54" s="7" t="s">
        <v>112</v>
      </c>
      <c r="Z54" s="24">
        <f>IF(X38=0,IF(X49="出",0.4,IF(X49="他",0.6,0)),IF(X49="出",1,IF(X49="他",1.6,0)))</f>
        <v>0</v>
      </c>
      <c r="AD54" s="114" t="str">
        <f>IF(AF50=0," ",(VLOOKUP(AF55,$CH$3:$CI$20,2)))</f>
        <v> </v>
      </c>
      <c r="AE54" s="7" t="s">
        <v>112</v>
      </c>
      <c r="AF54" s="24">
        <f>IF(AD38=0,IF(AD49="出",0.4,IF(AD49="他",0.6,0)),IF(AD49="出",1,IF(AD49="他",1.6,0)))</f>
        <v>0</v>
      </c>
      <c r="AJ54" s="114" t="str">
        <f>IF(AL50=0," ",(VLOOKUP(AL55,$CH$3:$CI$20,2)))</f>
        <v> </v>
      </c>
      <c r="AK54" s="7" t="s">
        <v>112</v>
      </c>
      <c r="AL54" s="24">
        <f>IF(AJ38=0,IF(AJ49="出",0.4,IF(AJ49="他",0.6,0)),IF(AJ49="出",1,IF(AJ49="他",1.6,0)))</f>
        <v>0</v>
      </c>
      <c r="AP54" s="114" t="str">
        <f>IF(AR50=0," ",(VLOOKUP(AR55,$CH$3:$CI$20,2)))</f>
        <v> </v>
      </c>
      <c r="AQ54" s="7" t="s">
        <v>112</v>
      </c>
      <c r="AR54" s="24">
        <f>IF(AP38=0,IF(AP49="出",0.4,IF(AP49="他",0.6,0)),IF(AP49="出",1,IF(AP49="他",1.6,0)))</f>
        <v>0</v>
      </c>
      <c r="AV54" s="114" t="str">
        <f>IF(AX50=0," ",(VLOOKUP(AX55,$CH$3:$CI$20,2)))</f>
        <v> </v>
      </c>
      <c r="AW54" s="7" t="s">
        <v>112</v>
      </c>
      <c r="AX54" s="24">
        <f>IF(AV38=0,IF(AV49="出",0.4,IF(AV49="他",0.6,0)),IF(AV49="出",1,IF(AV49="他",1.6,0)))</f>
        <v>0</v>
      </c>
      <c r="BB54" s="114" t="str">
        <f>IF(BD50=0," ",(VLOOKUP(BD55,$CH$3:$CI$20,2)))</f>
        <v> </v>
      </c>
      <c r="BC54" s="7" t="s">
        <v>112</v>
      </c>
      <c r="BD54" s="24">
        <f>IF(BB38=0,IF(BB49="出",0.4,IF(BB49="他",0.6,0)),IF(BB49="出",1,IF(BB49="他",1.6,0)))</f>
        <v>0</v>
      </c>
      <c r="BH54" s="114" t="str">
        <f>IF(BJ50=0," ",(VLOOKUP(BJ55,$CH$3:$CI$20,2)))</f>
        <v> </v>
      </c>
      <c r="BI54" s="7" t="s">
        <v>112</v>
      </c>
      <c r="BJ54" s="24">
        <f>IF(BH38=0,IF(BH49="出",0.4,IF(BH49="他",0.6,0)),IF(BH49="出",1,IF(BH49="他",1.6,0)))</f>
        <v>0</v>
      </c>
      <c r="BN54" s="114" t="str">
        <f>IF(BP50=0," ",(VLOOKUP(BP55,$CH$3:$CI$20,2)))</f>
        <v> </v>
      </c>
      <c r="BO54" s="7" t="s">
        <v>112</v>
      </c>
      <c r="BP54" s="24">
        <f>IF(BN38=0,IF(BN49="出",0.4,IF(BN49="他",0.6,0)),IF(BN49="出",1,IF(BN49="他",1.6,0)))</f>
        <v>0</v>
      </c>
      <c r="BT54" s="114" t="str">
        <f>IF(BV50=0," ",(VLOOKUP(BV55,$CH$3:$CI$20,2)))</f>
        <v> </v>
      </c>
      <c r="BU54" s="7" t="s">
        <v>112</v>
      </c>
      <c r="BV54" s="24">
        <f>IF(BT38=0,IF(BT49="出",0.4,IF(BT49="他",0.6,0)),IF(BT49="出",1,IF(BT49="他",1.6,0)))</f>
        <v>0</v>
      </c>
      <c r="BZ54" s="114" t="str">
        <f>IF(CB50=0," ",(VLOOKUP(CB55,$CH$3:$CI$20,2)))</f>
        <v> </v>
      </c>
      <c r="CA54" s="7" t="s">
        <v>112</v>
      </c>
      <c r="CB54" s="24">
        <f>IF(BZ38=0,IF(BZ49="出",0.4,IF(BZ49="他",0.6,0)),IF(BZ49="出",1,IF(BZ49="他",1.6,0)))</f>
        <v>0</v>
      </c>
    </row>
    <row r="55" spans="6:83" ht="18" customHeight="1" thickBot="1">
      <c r="F55" s="115"/>
      <c r="G55" s="10" t="s">
        <v>129</v>
      </c>
      <c r="H55" s="116">
        <f>(H48+H49)*H50+(H51+H52)*H53-H54</f>
        <v>0</v>
      </c>
      <c r="I55" s="116"/>
      <c r="J55" s="116"/>
      <c r="K55" s="123"/>
      <c r="L55" s="115"/>
      <c r="M55" s="10" t="s">
        <v>129</v>
      </c>
      <c r="N55" s="116">
        <f>(N48+N49)*N50+(N51+N52)*N53-N54</f>
        <v>0</v>
      </c>
      <c r="O55" s="116"/>
      <c r="P55" s="116"/>
      <c r="Q55" s="123"/>
      <c r="R55" s="115"/>
      <c r="S55" s="10" t="s">
        <v>129</v>
      </c>
      <c r="T55" s="116">
        <f>(T48+T49)*T50+(T51+T52)*T53-T54</f>
        <v>0</v>
      </c>
      <c r="U55" s="116"/>
      <c r="V55" s="116"/>
      <c r="W55" s="123"/>
      <c r="X55" s="115"/>
      <c r="Y55" s="10" t="s">
        <v>129</v>
      </c>
      <c r="Z55" s="116">
        <f>(Z48+Z49)*Z50+(Z51+Z52)*Z53-Z54</f>
        <v>0</v>
      </c>
      <c r="AA55" s="116"/>
      <c r="AB55" s="116"/>
      <c r="AC55" s="123"/>
      <c r="AD55" s="115"/>
      <c r="AE55" s="10" t="s">
        <v>129</v>
      </c>
      <c r="AF55" s="116">
        <f>(AF48+AF49)*AF50+(AF51+AF52)*AF53-AF54</f>
        <v>0</v>
      </c>
      <c r="AG55" s="116"/>
      <c r="AH55" s="116"/>
      <c r="AI55" s="123"/>
      <c r="AJ55" s="115"/>
      <c r="AK55" s="10" t="s">
        <v>129</v>
      </c>
      <c r="AL55" s="120">
        <f>(AL48+AL49)*AL50+(AL51+AL52)*AL53-AL54</f>
        <v>0</v>
      </c>
      <c r="AM55" s="120"/>
      <c r="AN55" s="120"/>
      <c r="AO55" s="124"/>
      <c r="AP55" s="115"/>
      <c r="AQ55" s="10" t="s">
        <v>129</v>
      </c>
      <c r="AR55" s="120">
        <f>(AR48+AR49)*AR50+(AR51+AR52)*AR53-AR54</f>
        <v>0</v>
      </c>
      <c r="AS55" s="120"/>
      <c r="AT55" s="120"/>
      <c r="AU55" s="124"/>
      <c r="AV55" s="115"/>
      <c r="AW55" s="10" t="s">
        <v>129</v>
      </c>
      <c r="AX55" s="120">
        <f>(AX48+AX49)*AX50+(AX51+AX52)*AX53-AX54</f>
        <v>0</v>
      </c>
      <c r="AY55" s="120"/>
      <c r="AZ55" s="120"/>
      <c r="BA55" s="124"/>
      <c r="BB55" s="115"/>
      <c r="BC55" s="10" t="s">
        <v>129</v>
      </c>
      <c r="BD55" s="120">
        <f>(BD48+BD49)*BD50+(BD51+BD52)*BD53-BD54</f>
        <v>0</v>
      </c>
      <c r="BE55" s="120"/>
      <c r="BF55" s="120"/>
      <c r="BG55" s="124"/>
      <c r="BH55" s="115"/>
      <c r="BI55" s="10" t="s">
        <v>129</v>
      </c>
      <c r="BJ55" s="120">
        <f>(BJ48+BJ49)*BJ50+(BJ51+BJ52)*BJ53-BJ54</f>
        <v>0</v>
      </c>
      <c r="BK55" s="120"/>
      <c r="BL55" s="120"/>
      <c r="BM55" s="124"/>
      <c r="BN55" s="115"/>
      <c r="BO55" s="10" t="s">
        <v>129</v>
      </c>
      <c r="BP55" s="120">
        <f>(BP48+BP49)*BP50+(BP51+BP52)*BP53-BP54</f>
        <v>0</v>
      </c>
      <c r="BQ55" s="120"/>
      <c r="BR55" s="120"/>
      <c r="BS55" s="124"/>
      <c r="BT55" s="115"/>
      <c r="BU55" s="10" t="s">
        <v>129</v>
      </c>
      <c r="BV55" s="120">
        <f>(BV48+BV49)*BV50+(BV51+BV52)*BV53-BV54</f>
        <v>0</v>
      </c>
      <c r="BW55" s="120"/>
      <c r="BX55" s="120"/>
      <c r="BY55" s="124"/>
      <c r="BZ55" s="115"/>
      <c r="CA55" s="10" t="s">
        <v>129</v>
      </c>
      <c r="CB55" s="120">
        <f>(CB48+CB49)*CB50+(CB51+CB52)*CB53-CB54</f>
        <v>0</v>
      </c>
      <c r="CC55" s="120"/>
      <c r="CD55" s="120"/>
      <c r="CE55" s="120"/>
    </row>
    <row r="56" ht="17.25">
      <c r="E56" s="5"/>
    </row>
    <row r="57" spans="6:78" ht="17.25">
      <c r="F57" s="23" t="s">
        <v>131</v>
      </c>
      <c r="L57" s="23" t="s">
        <v>132</v>
      </c>
      <c r="R57" s="23" t="s">
        <v>133</v>
      </c>
      <c r="X57" s="23" t="s">
        <v>134</v>
      </c>
      <c r="AD57" s="23" t="s">
        <v>135</v>
      </c>
      <c r="AJ57" s="23" t="s">
        <v>136</v>
      </c>
      <c r="AP57" s="23" t="s">
        <v>137</v>
      </c>
      <c r="AV57" s="23" t="s">
        <v>138</v>
      </c>
      <c r="BB57" s="23" t="s">
        <v>139</v>
      </c>
      <c r="BH57" s="23" t="s">
        <v>140</v>
      </c>
      <c r="BN57" s="23" t="s">
        <v>141</v>
      </c>
      <c r="BT57" s="23" t="s">
        <v>142</v>
      </c>
      <c r="BZ57" s="23" t="s">
        <v>143</v>
      </c>
    </row>
    <row r="59" spans="35:43" ht="18" thickBot="1">
      <c r="AI59" s="39"/>
      <c r="AJ59" s="40" t="s">
        <v>144</v>
      </c>
      <c r="AK59" s="41">
        <v>2</v>
      </c>
      <c r="AL59" s="37"/>
      <c r="AM59" s="37"/>
      <c r="AN59" s="37"/>
      <c r="AO59" s="37"/>
      <c r="AP59" s="41" t="s">
        <v>130</v>
      </c>
      <c r="AQ59" s="38"/>
    </row>
  </sheetData>
  <mergeCells count="312">
    <mergeCell ref="BV55:BY55"/>
    <mergeCell ref="CB55:CE55"/>
    <mergeCell ref="BZ54:BZ55"/>
    <mergeCell ref="H55:K55"/>
    <mergeCell ref="N55:Q55"/>
    <mergeCell ref="T55:W55"/>
    <mergeCell ref="Z55:AC55"/>
    <mergeCell ref="AF55:AI55"/>
    <mergeCell ref="AL55:AO55"/>
    <mergeCell ref="AR55:AU55"/>
    <mergeCell ref="AX55:BA55"/>
    <mergeCell ref="BD55:BG55"/>
    <mergeCell ref="BB54:BB55"/>
    <mergeCell ref="BH54:BH55"/>
    <mergeCell ref="BN54:BN55"/>
    <mergeCell ref="BT54:BT55"/>
    <mergeCell ref="BJ55:BM55"/>
    <mergeCell ref="BP55:BS55"/>
    <mergeCell ref="AD54:AD55"/>
    <mergeCell ref="AJ54:AJ55"/>
    <mergeCell ref="AP54:AP55"/>
    <mergeCell ref="AV54:AV55"/>
    <mergeCell ref="F54:F55"/>
    <mergeCell ref="L54:L55"/>
    <mergeCell ref="R54:R55"/>
    <mergeCell ref="X54:X55"/>
    <mergeCell ref="BJ52:BK52"/>
    <mergeCell ref="BP52:BQ52"/>
    <mergeCell ref="BV52:BW52"/>
    <mergeCell ref="CB52:CC52"/>
    <mergeCell ref="CB49:CC49"/>
    <mergeCell ref="H52:I52"/>
    <mergeCell ref="N52:O52"/>
    <mergeCell ref="T52:U52"/>
    <mergeCell ref="Z52:AA52"/>
    <mergeCell ref="AF52:AG52"/>
    <mergeCell ref="AL52:AM52"/>
    <mergeCell ref="AR52:AS52"/>
    <mergeCell ref="AX52:AY52"/>
    <mergeCell ref="BD52:BE52"/>
    <mergeCell ref="BD49:BE49"/>
    <mergeCell ref="BJ49:BK49"/>
    <mergeCell ref="BP49:BQ49"/>
    <mergeCell ref="BV49:BW49"/>
    <mergeCell ref="AF49:AG49"/>
    <mergeCell ref="AL49:AM49"/>
    <mergeCell ref="AR49:AS49"/>
    <mergeCell ref="AX49:AY49"/>
    <mergeCell ref="H49:I49"/>
    <mergeCell ref="N49:O49"/>
    <mergeCell ref="T49:U49"/>
    <mergeCell ref="Z49:AA49"/>
    <mergeCell ref="BJ46:BK46"/>
    <mergeCell ref="BP46:BQ46"/>
    <mergeCell ref="BV46:BW46"/>
    <mergeCell ref="CB46:CC46"/>
    <mergeCell ref="CB44:CE44"/>
    <mergeCell ref="H46:I46"/>
    <mergeCell ref="N46:O46"/>
    <mergeCell ref="T46:U46"/>
    <mergeCell ref="Z46:AA46"/>
    <mergeCell ref="AF46:AG46"/>
    <mergeCell ref="AL46:AM46"/>
    <mergeCell ref="AR46:AS46"/>
    <mergeCell ref="AX46:AY46"/>
    <mergeCell ref="BD46:BE46"/>
    <mergeCell ref="BD44:BG44"/>
    <mergeCell ref="BJ44:BM44"/>
    <mergeCell ref="BP44:BS44"/>
    <mergeCell ref="BV44:BY44"/>
    <mergeCell ref="AF44:AI44"/>
    <mergeCell ref="AL44:AO44"/>
    <mergeCell ref="AR44:AU44"/>
    <mergeCell ref="AX44:BA44"/>
    <mergeCell ref="H44:K44"/>
    <mergeCell ref="N44:Q44"/>
    <mergeCell ref="T44:W44"/>
    <mergeCell ref="Z44:AC44"/>
    <mergeCell ref="BJ43:BM43"/>
    <mergeCell ref="BP43:BS43"/>
    <mergeCell ref="BV43:BY43"/>
    <mergeCell ref="CB43:CE43"/>
    <mergeCell ref="CB41:CC41"/>
    <mergeCell ref="H43:K43"/>
    <mergeCell ref="N43:Q43"/>
    <mergeCell ref="T43:W43"/>
    <mergeCell ref="Z43:AC43"/>
    <mergeCell ref="AF43:AI43"/>
    <mergeCell ref="AL43:AO43"/>
    <mergeCell ref="AR43:AU43"/>
    <mergeCell ref="AX43:BA43"/>
    <mergeCell ref="BD43:BG43"/>
    <mergeCell ref="BD41:BE41"/>
    <mergeCell ref="BJ41:BK41"/>
    <mergeCell ref="BP41:BQ41"/>
    <mergeCell ref="BV41:BW41"/>
    <mergeCell ref="AF41:AG41"/>
    <mergeCell ref="AL41:AM41"/>
    <mergeCell ref="AR41:AS41"/>
    <mergeCell ref="AX41:AY41"/>
    <mergeCell ref="H41:I41"/>
    <mergeCell ref="N41:O41"/>
    <mergeCell ref="T41:U41"/>
    <mergeCell ref="Z41:AA41"/>
    <mergeCell ref="BJ34:BK34"/>
    <mergeCell ref="BP34:BQ34"/>
    <mergeCell ref="BV34:BW34"/>
    <mergeCell ref="CB34:CC34"/>
    <mergeCell ref="CB33:CC33"/>
    <mergeCell ref="H34:I34"/>
    <mergeCell ref="N34:O34"/>
    <mergeCell ref="T34:U34"/>
    <mergeCell ref="Z34:AA34"/>
    <mergeCell ref="AF34:AG34"/>
    <mergeCell ref="AL34:AM34"/>
    <mergeCell ref="AR34:AS34"/>
    <mergeCell ref="AX34:AY34"/>
    <mergeCell ref="BD34:BE34"/>
    <mergeCell ref="BZ32:BZ33"/>
    <mergeCell ref="CB32:CE32"/>
    <mergeCell ref="H33:I33"/>
    <mergeCell ref="N33:O33"/>
    <mergeCell ref="T33:U33"/>
    <mergeCell ref="Z33:AA33"/>
    <mergeCell ref="AF33:AG33"/>
    <mergeCell ref="AL33:AM33"/>
    <mergeCell ref="AR33:AS33"/>
    <mergeCell ref="AX33:AY33"/>
    <mergeCell ref="BN32:BN33"/>
    <mergeCell ref="BP32:BS32"/>
    <mergeCell ref="BT32:BT33"/>
    <mergeCell ref="BV32:BY32"/>
    <mergeCell ref="BP33:BQ33"/>
    <mergeCell ref="BV33:BW33"/>
    <mergeCell ref="BB32:BB33"/>
    <mergeCell ref="BD32:BG32"/>
    <mergeCell ref="BH32:BH33"/>
    <mergeCell ref="BJ32:BM32"/>
    <mergeCell ref="BD33:BE33"/>
    <mergeCell ref="BJ33:BK33"/>
    <mergeCell ref="AP32:AP33"/>
    <mergeCell ref="AR32:AU32"/>
    <mergeCell ref="AV32:AV33"/>
    <mergeCell ref="AX32:BA32"/>
    <mergeCell ref="AD32:AD33"/>
    <mergeCell ref="AF32:AI32"/>
    <mergeCell ref="AJ32:AJ33"/>
    <mergeCell ref="AL32:AO32"/>
    <mergeCell ref="R32:R33"/>
    <mergeCell ref="T32:W32"/>
    <mergeCell ref="X32:X33"/>
    <mergeCell ref="Z32:AC32"/>
    <mergeCell ref="F32:F33"/>
    <mergeCell ref="H32:K32"/>
    <mergeCell ref="L32:L33"/>
    <mergeCell ref="N32:Q32"/>
    <mergeCell ref="AX20:AY20"/>
    <mergeCell ref="AX23:AY23"/>
    <mergeCell ref="BB25:BB26"/>
    <mergeCell ref="AV25:AV26"/>
    <mergeCell ref="AX26:BA26"/>
    <mergeCell ref="CB3:CE3"/>
    <mergeCell ref="CB5:CC5"/>
    <mergeCell ref="CB14:CE14"/>
    <mergeCell ref="CB15:CE15"/>
    <mergeCell ref="CB17:CC17"/>
    <mergeCell ref="CB4:CC4"/>
    <mergeCell ref="CB12:CC12"/>
    <mergeCell ref="CB26:CE26"/>
    <mergeCell ref="CB20:CC20"/>
    <mergeCell ref="CB23:CC23"/>
    <mergeCell ref="BZ3:BZ4"/>
    <mergeCell ref="BV4:BW4"/>
    <mergeCell ref="BV12:BW12"/>
    <mergeCell ref="BV3:BY3"/>
    <mergeCell ref="BV5:BW5"/>
    <mergeCell ref="BV17:BW17"/>
    <mergeCell ref="BZ25:BZ26"/>
    <mergeCell ref="BV14:BY14"/>
    <mergeCell ref="BV15:BY15"/>
    <mergeCell ref="BD17:BE17"/>
    <mergeCell ref="BJ17:BK17"/>
    <mergeCell ref="BP17:BQ17"/>
    <mergeCell ref="BH25:BH26"/>
    <mergeCell ref="BN25:BN26"/>
    <mergeCell ref="BD20:BE20"/>
    <mergeCell ref="BD23:BE23"/>
    <mergeCell ref="BJ20:BK20"/>
    <mergeCell ref="BJ23:BK23"/>
    <mergeCell ref="BP20:BQ20"/>
    <mergeCell ref="BD14:BG14"/>
    <mergeCell ref="BJ14:BM14"/>
    <mergeCell ref="BP14:BS14"/>
    <mergeCell ref="BP15:BS15"/>
    <mergeCell ref="BJ15:BM15"/>
    <mergeCell ref="BD15:BG15"/>
    <mergeCell ref="BD12:BE12"/>
    <mergeCell ref="BJ12:BK12"/>
    <mergeCell ref="BP12:BQ12"/>
    <mergeCell ref="BD3:BG3"/>
    <mergeCell ref="BJ3:BM3"/>
    <mergeCell ref="BP3:BS3"/>
    <mergeCell ref="BD5:BE5"/>
    <mergeCell ref="BJ5:BK5"/>
    <mergeCell ref="BP5:BQ5"/>
    <mergeCell ref="BD4:BE4"/>
    <mergeCell ref="BJ4:BK4"/>
    <mergeCell ref="AR5:AS5"/>
    <mergeCell ref="AX5:AY5"/>
    <mergeCell ref="BT3:BT4"/>
    <mergeCell ref="BP4:BQ4"/>
    <mergeCell ref="BH3:BH4"/>
    <mergeCell ref="BN3:BN4"/>
    <mergeCell ref="AV3:AV4"/>
    <mergeCell ref="BB3:BB4"/>
    <mergeCell ref="AR4:AS4"/>
    <mergeCell ref="AF17:AG17"/>
    <mergeCell ref="AL17:AM17"/>
    <mergeCell ref="AR17:AS17"/>
    <mergeCell ref="AX17:AY17"/>
    <mergeCell ref="AR26:AU26"/>
    <mergeCell ref="AL15:AO15"/>
    <mergeCell ref="AR15:AU15"/>
    <mergeCell ref="AR20:AS20"/>
    <mergeCell ref="AR23:AS23"/>
    <mergeCell ref="AL20:AM20"/>
    <mergeCell ref="AL23:AM23"/>
    <mergeCell ref="AL14:AO14"/>
    <mergeCell ref="AR14:AU14"/>
    <mergeCell ref="AX14:BA14"/>
    <mergeCell ref="AF12:AG12"/>
    <mergeCell ref="AL12:AM12"/>
    <mergeCell ref="AR12:AS12"/>
    <mergeCell ref="AX12:AY12"/>
    <mergeCell ref="AF14:AI14"/>
    <mergeCell ref="AX4:AY4"/>
    <mergeCell ref="AR3:AU3"/>
    <mergeCell ref="AX3:BA3"/>
    <mergeCell ref="AJ3:AJ4"/>
    <mergeCell ref="AP3:AP4"/>
    <mergeCell ref="AF4:AG4"/>
    <mergeCell ref="AL4:AM4"/>
    <mergeCell ref="AF3:AI3"/>
    <mergeCell ref="AL3:AO3"/>
    <mergeCell ref="T20:U20"/>
    <mergeCell ref="T23:U23"/>
    <mergeCell ref="Z20:AA20"/>
    <mergeCell ref="Z23:AA23"/>
    <mergeCell ref="X25:X26"/>
    <mergeCell ref="AD25:AD26"/>
    <mergeCell ref="T26:W26"/>
    <mergeCell ref="Z26:AC26"/>
    <mergeCell ref="Z15:AC15"/>
    <mergeCell ref="T15:W15"/>
    <mergeCell ref="T17:U17"/>
    <mergeCell ref="Z17:AA17"/>
    <mergeCell ref="Z12:AA12"/>
    <mergeCell ref="T12:U12"/>
    <mergeCell ref="T14:W14"/>
    <mergeCell ref="Z14:AC14"/>
    <mergeCell ref="AD3:AD4"/>
    <mergeCell ref="T4:U4"/>
    <mergeCell ref="Z4:AA4"/>
    <mergeCell ref="X3:X4"/>
    <mergeCell ref="T3:W3"/>
    <mergeCell ref="Z3:AC3"/>
    <mergeCell ref="H17:I17"/>
    <mergeCell ref="N17:O17"/>
    <mergeCell ref="H26:K26"/>
    <mergeCell ref="N26:Q26"/>
    <mergeCell ref="N23:O23"/>
    <mergeCell ref="N20:O20"/>
    <mergeCell ref="H20:I20"/>
    <mergeCell ref="H23:I23"/>
    <mergeCell ref="N15:Q15"/>
    <mergeCell ref="H15:K15"/>
    <mergeCell ref="H12:I12"/>
    <mergeCell ref="N12:O12"/>
    <mergeCell ref="N5:O5"/>
    <mergeCell ref="H14:K14"/>
    <mergeCell ref="N14:Q14"/>
    <mergeCell ref="H4:I4"/>
    <mergeCell ref="R25:R26"/>
    <mergeCell ref="R3:R4"/>
    <mergeCell ref="F3:F4"/>
    <mergeCell ref="F25:F26"/>
    <mergeCell ref="L25:L26"/>
    <mergeCell ref="L3:L4"/>
    <mergeCell ref="H3:K3"/>
    <mergeCell ref="N3:Q3"/>
    <mergeCell ref="N4:O4"/>
    <mergeCell ref="H5:I5"/>
    <mergeCell ref="BJ26:BM26"/>
    <mergeCell ref="AF15:AI15"/>
    <mergeCell ref="AF20:AG20"/>
    <mergeCell ref="AF23:AG23"/>
    <mergeCell ref="AX15:BA15"/>
    <mergeCell ref="AF26:AI26"/>
    <mergeCell ref="AL26:AO26"/>
    <mergeCell ref="BD26:BG26"/>
    <mergeCell ref="AJ25:AJ26"/>
    <mergeCell ref="AP25:AP26"/>
    <mergeCell ref="T5:U5"/>
    <mergeCell ref="Z5:AA5"/>
    <mergeCell ref="AF5:AG5"/>
    <mergeCell ref="AL5:AM5"/>
    <mergeCell ref="BP23:BQ23"/>
    <mergeCell ref="BV20:BW20"/>
    <mergeCell ref="BV23:BW23"/>
    <mergeCell ref="BP26:BS26"/>
    <mergeCell ref="BV26:BY26"/>
    <mergeCell ref="BT25:BT26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53" r:id="rId2"/>
  <headerFooter alignWithMargins="0">
    <oddHeader>&amp;C&amp;A</oddHeader>
    <oddFooter>&amp;R&amp;D</oddFooter>
  </headerFooter>
  <colBreaks count="1" manualBreakCount="1">
    <brk id="8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8"/>
  <sheetViews>
    <sheetView zoomScale="75" zoomScaleNormal="75" workbookViewId="0" topLeftCell="A1">
      <selection activeCell="B28" sqref="B28"/>
    </sheetView>
  </sheetViews>
  <sheetFormatPr defaultColWidth="8.796875" defaultRowHeight="17.25"/>
  <cols>
    <col min="1" max="1" width="2.09765625" style="0" customWidth="1"/>
    <col min="2" max="2" width="3.69921875" style="0" customWidth="1"/>
    <col min="3" max="5" width="0.8984375" style="0" customWidth="1"/>
    <col min="6" max="6" width="4.19921875" style="0" customWidth="1"/>
    <col min="7" max="7" width="3.296875" style="0" customWidth="1"/>
    <col min="8" max="8" width="3.3984375" style="0" customWidth="1"/>
    <col min="9" max="11" width="0.8984375" style="0" customWidth="1"/>
    <col min="12" max="12" width="4.19921875" style="0" customWidth="1"/>
    <col min="13" max="13" width="3.296875" style="0" customWidth="1"/>
    <col min="14" max="14" width="3.3984375" style="0" customWidth="1"/>
    <col min="15" max="17" width="0.8984375" style="0" customWidth="1"/>
    <col min="18" max="18" width="4.19921875" style="0" customWidth="1"/>
    <col min="19" max="19" width="3.296875" style="0" customWidth="1"/>
    <col min="20" max="20" width="3.3984375" style="0" customWidth="1"/>
    <col min="21" max="23" width="0.8984375" style="0" customWidth="1"/>
    <col min="24" max="24" width="4.19921875" style="0" customWidth="1"/>
    <col min="25" max="25" width="3.296875" style="0" customWidth="1"/>
    <col min="26" max="26" width="3.3984375" style="0" customWidth="1"/>
    <col min="27" max="29" width="0.8984375" style="0" customWidth="1"/>
    <col min="30" max="30" width="4.19921875" style="0" customWidth="1"/>
    <col min="31" max="31" width="3.296875" style="0" customWidth="1"/>
    <col min="32" max="32" width="3.3984375" style="0" customWidth="1"/>
    <col min="33" max="35" width="0.8984375" style="0" customWidth="1"/>
    <col min="36" max="36" width="4.19921875" style="0" customWidth="1"/>
    <col min="37" max="37" width="3.296875" style="0" customWidth="1"/>
    <col min="38" max="38" width="3.3984375" style="0" customWidth="1"/>
    <col min="39" max="41" width="0.8984375" style="0" customWidth="1"/>
    <col min="42" max="42" width="4.19921875" style="0" customWidth="1"/>
    <col min="43" max="43" width="3.296875" style="0" customWidth="1"/>
    <col min="44" max="44" width="3.3984375" style="0" customWidth="1"/>
    <col min="45" max="47" width="0.8984375" style="0" customWidth="1"/>
    <col min="48" max="48" width="4.19921875" style="0" customWidth="1"/>
    <col min="49" max="49" width="3.296875" style="0" customWidth="1"/>
    <col min="50" max="50" width="3.3984375" style="0" customWidth="1"/>
    <col min="51" max="53" width="0.8984375" style="0" customWidth="1"/>
    <col min="54" max="54" width="4.19921875" style="0" customWidth="1"/>
    <col min="55" max="55" width="3.296875" style="0" customWidth="1"/>
    <col min="56" max="56" width="3.3984375" style="0" customWidth="1"/>
    <col min="57" max="59" width="0.8984375" style="0" customWidth="1"/>
    <col min="60" max="60" width="4.19921875" style="0" customWidth="1"/>
    <col min="61" max="61" width="3.296875" style="0" customWidth="1"/>
    <col min="62" max="62" width="3.3984375" style="0" customWidth="1"/>
    <col min="63" max="65" width="0.8984375" style="0" customWidth="1"/>
    <col min="66" max="66" width="4.19921875" style="0" customWidth="1"/>
    <col min="67" max="67" width="3.296875" style="0" customWidth="1"/>
    <col min="68" max="68" width="3.3984375" style="0" customWidth="1"/>
    <col min="69" max="71" width="0.8984375" style="0" customWidth="1"/>
    <col min="72" max="72" width="4.19921875" style="0" customWidth="1"/>
    <col min="73" max="73" width="3.296875" style="0" customWidth="1"/>
    <col min="74" max="74" width="3.3984375" style="0" customWidth="1"/>
    <col min="75" max="77" width="0.8984375" style="0" customWidth="1"/>
    <col min="78" max="78" width="4.19921875" style="0" customWidth="1"/>
    <col min="79" max="79" width="3.296875" style="0" customWidth="1"/>
    <col min="80" max="80" width="3.3984375" style="0" customWidth="1"/>
    <col min="81" max="83" width="0.8984375" style="0" customWidth="1"/>
    <col min="87" max="87" width="6.59765625" style="0" customWidth="1"/>
  </cols>
  <sheetData>
    <row r="1" spans="1:105" ht="21" customHeight="1" thickBot="1">
      <c r="A1" s="8" t="str">
        <f>'軸組Y'!A1</f>
        <v>（甲府市建築指導課：2001/07/12）</v>
      </c>
      <c r="G1" s="3"/>
      <c r="M1" s="3"/>
      <c r="S1" s="3"/>
      <c r="Y1" s="3"/>
      <c r="AE1" s="6" t="s">
        <v>211</v>
      </c>
      <c r="AK1" s="3"/>
      <c r="AQ1" s="3"/>
      <c r="AW1" s="3"/>
      <c r="BC1" s="3"/>
      <c r="BI1" s="3"/>
      <c r="BO1" s="3"/>
      <c r="BU1" s="3"/>
      <c r="CA1" s="3"/>
      <c r="CF1" s="6"/>
      <c r="CI1" s="3"/>
      <c r="CL1" s="3"/>
      <c r="CO1" s="3"/>
      <c r="CR1" s="3"/>
      <c r="CY1" s="8"/>
      <c r="DA1" s="3"/>
    </row>
    <row r="2" spans="7:105" ht="21" customHeight="1" thickBot="1">
      <c r="G2" s="3"/>
      <c r="M2" s="3"/>
      <c r="S2" s="3"/>
      <c r="Y2" s="3"/>
      <c r="AE2" s="3"/>
      <c r="AK2" s="3"/>
      <c r="AQ2" s="3"/>
      <c r="AW2" s="3"/>
      <c r="BC2" s="3"/>
      <c r="BI2" s="3"/>
      <c r="BO2" s="3"/>
      <c r="BU2" s="3"/>
      <c r="CA2" s="3"/>
      <c r="CF2" s="3"/>
      <c r="CH2" s="26" t="s">
        <v>2</v>
      </c>
      <c r="CI2" s="27" t="s">
        <v>48</v>
      </c>
      <c r="CL2" s="3"/>
      <c r="CO2" s="3"/>
      <c r="CR2" s="3"/>
      <c r="CY2" s="8"/>
      <c r="DA2" s="3"/>
    </row>
    <row r="3" spans="6:87" ht="17.25" customHeight="1">
      <c r="F3" s="114" t="str">
        <f>IF(H6=0," ",VLOOKUP(H3,$CH$3:$CI$20,2))</f>
        <v>ほ</v>
      </c>
      <c r="G3" s="10" t="s">
        <v>9</v>
      </c>
      <c r="H3" s="120">
        <f>(H4+H5)*H6-H7</f>
        <v>1.6</v>
      </c>
      <c r="I3" s="120"/>
      <c r="J3" s="120"/>
      <c r="K3" s="124"/>
      <c r="L3" s="114" t="str">
        <f>IF(N6=0," ",VLOOKUP(N3,$CH$3:$CI$20,2))</f>
        <v>い</v>
      </c>
      <c r="M3" s="10" t="s">
        <v>20</v>
      </c>
      <c r="N3" s="120">
        <f>(N4+N5)*N6-N7</f>
        <v>-0.6</v>
      </c>
      <c r="O3" s="120"/>
      <c r="P3" s="120"/>
      <c r="Q3" s="124"/>
      <c r="R3" s="114" t="str">
        <f>IF(T6=0," ",VLOOKUP(T3,$CH$3:$CI$20,2))</f>
        <v>ろ</v>
      </c>
      <c r="S3" s="10" t="s">
        <v>9</v>
      </c>
      <c r="T3" s="120">
        <f>(T4+T5)*T6-T7</f>
        <v>0.65</v>
      </c>
      <c r="U3" s="120"/>
      <c r="V3" s="120"/>
      <c r="W3" s="124"/>
      <c r="X3" s="114" t="str">
        <f>IF(Z6=0," ",VLOOKUP(Z3,$CH$3:$CI$20,2))</f>
        <v> </v>
      </c>
      <c r="Y3" s="10" t="s">
        <v>20</v>
      </c>
      <c r="Z3" s="120">
        <f>(Z4+Z5)*Z6-Z7</f>
        <v>0</v>
      </c>
      <c r="AA3" s="120"/>
      <c r="AB3" s="120"/>
      <c r="AC3" s="124"/>
      <c r="AD3" s="114" t="str">
        <f>IF(AF6=0," ",VLOOKUP(AF3,$CH$3:$CI$20,2))</f>
        <v>ろ</v>
      </c>
      <c r="AE3" s="10" t="s">
        <v>9</v>
      </c>
      <c r="AF3" s="120">
        <f>(AF4+AF5)*AF6-AF7</f>
        <v>0.65</v>
      </c>
      <c r="AG3" s="120"/>
      <c r="AH3" s="120"/>
      <c r="AI3" s="124"/>
      <c r="AJ3" s="114" t="str">
        <f>IF(AL6=0," ",VLOOKUP(AL3,$CH$3:$CI$20,2))</f>
        <v>い</v>
      </c>
      <c r="AK3" s="10" t="s">
        <v>20</v>
      </c>
      <c r="AL3" s="120">
        <f>(AL4+AL5)*AL6-AL7</f>
        <v>-0.6</v>
      </c>
      <c r="AM3" s="120"/>
      <c r="AN3" s="120"/>
      <c r="AO3" s="124"/>
      <c r="AP3" s="114" t="str">
        <f>IF(AR6=0," ",VLOOKUP(AR3,$CH$3:$CI$20,2))</f>
        <v>ほ</v>
      </c>
      <c r="AQ3" s="10" t="s">
        <v>9</v>
      </c>
      <c r="AR3" s="120">
        <f>(AR4+AR5)*AR6-AR7</f>
        <v>1.6</v>
      </c>
      <c r="AS3" s="120"/>
      <c r="AT3" s="120"/>
      <c r="AU3" s="124"/>
      <c r="AV3" s="114" t="str">
        <f>IF(AX6=0," ",VLOOKUP(AX3,$CH$3:$CI$20,2))</f>
        <v> </v>
      </c>
      <c r="AW3" s="10" t="s">
        <v>20</v>
      </c>
      <c r="AX3" s="120">
        <f>(AX4+AX5)*AX6-AX7</f>
        <v>0</v>
      </c>
      <c r="AY3" s="120"/>
      <c r="AZ3" s="120"/>
      <c r="BA3" s="124"/>
      <c r="BB3" s="114" t="str">
        <f>IF(BD6=0," ",VLOOKUP(BD3,$CH$3:$CI$20,2))</f>
        <v> </v>
      </c>
      <c r="BC3" s="10" t="s">
        <v>20</v>
      </c>
      <c r="BD3" s="120">
        <f>(BD4+BD5)*BD6-BD7</f>
        <v>0</v>
      </c>
      <c r="BE3" s="120"/>
      <c r="BF3" s="120"/>
      <c r="BG3" s="124"/>
      <c r="BH3" s="114" t="str">
        <f>IF(BJ6=0," ",VLOOKUP(BJ3,$CH$3:$CI$20,2))</f>
        <v> </v>
      </c>
      <c r="BI3" s="10" t="s">
        <v>20</v>
      </c>
      <c r="BJ3" s="120">
        <f>(BJ4+BJ5)*BJ6-BJ7</f>
        <v>0</v>
      </c>
      <c r="BK3" s="120"/>
      <c r="BL3" s="120"/>
      <c r="BM3" s="124"/>
      <c r="BN3" s="114" t="str">
        <f>IF(BP6=0," ",VLOOKUP(BP3,$CH$3:$CI$20,2))</f>
        <v> </v>
      </c>
      <c r="BO3" s="10" t="s">
        <v>20</v>
      </c>
      <c r="BP3" s="120">
        <f>(BP4+BP5)*BP6-BP7</f>
        <v>0</v>
      </c>
      <c r="BQ3" s="120"/>
      <c r="BR3" s="120"/>
      <c r="BS3" s="124"/>
      <c r="BT3" s="114" t="str">
        <f>IF(BV6=0," ",VLOOKUP(BV3,$CH$3:$CI$20,2))</f>
        <v> </v>
      </c>
      <c r="BU3" s="10" t="s">
        <v>20</v>
      </c>
      <c r="BV3" s="120">
        <f>(BV4+BV5)*BV6-BV7</f>
        <v>0</v>
      </c>
      <c r="BW3" s="120"/>
      <c r="BX3" s="120"/>
      <c r="BY3" s="124"/>
      <c r="BZ3" s="114" t="str">
        <f>IF(CB6=0," ",VLOOKUP(CB3,$CH$3:$CI$20,2))</f>
        <v> </v>
      </c>
      <c r="CA3" s="10" t="s">
        <v>20</v>
      </c>
      <c r="CB3" s="120">
        <f>(CB4+CB5)*CB6-CB7</f>
        <v>0</v>
      </c>
      <c r="CC3" s="120"/>
      <c r="CD3" s="120"/>
      <c r="CE3" s="120"/>
      <c r="CG3" s="12"/>
      <c r="CH3" s="28">
        <v>-10</v>
      </c>
      <c r="CI3" s="29" t="s">
        <v>39</v>
      </c>
    </row>
    <row r="4" spans="6:87" ht="18" customHeight="1" thickBot="1">
      <c r="F4" s="115"/>
      <c r="G4" s="14" t="s">
        <v>3</v>
      </c>
      <c r="H4" s="122">
        <f>ABS(B12-H12)</f>
        <v>2</v>
      </c>
      <c r="I4" s="122"/>
      <c r="J4" s="18"/>
      <c r="L4" s="115"/>
      <c r="M4" s="14" t="s">
        <v>3</v>
      </c>
      <c r="N4" s="122">
        <f>ABS(H12-N12)</f>
        <v>0</v>
      </c>
      <c r="O4" s="122"/>
      <c r="P4" s="18"/>
      <c r="R4" s="115"/>
      <c r="S4" s="14" t="s">
        <v>3</v>
      </c>
      <c r="T4" s="122">
        <f>ABS(N12-T12)</f>
        <v>2</v>
      </c>
      <c r="U4" s="122"/>
      <c r="V4" s="18"/>
      <c r="X4" s="115"/>
      <c r="Y4" s="14" t="s">
        <v>3</v>
      </c>
      <c r="Z4" s="122">
        <f>ABS(T12-Z12)</f>
        <v>0</v>
      </c>
      <c r="AA4" s="122"/>
      <c r="AB4" s="18"/>
      <c r="AD4" s="115"/>
      <c r="AE4" s="14" t="s">
        <v>3</v>
      </c>
      <c r="AF4" s="122">
        <f>ABS(Z12-AF12)</f>
        <v>2</v>
      </c>
      <c r="AG4" s="122"/>
      <c r="AH4" s="18"/>
      <c r="AJ4" s="115"/>
      <c r="AK4" s="14" t="s">
        <v>3</v>
      </c>
      <c r="AL4" s="122">
        <f>ABS(AF12-AL12)</f>
        <v>0</v>
      </c>
      <c r="AM4" s="122"/>
      <c r="AN4" s="18"/>
      <c r="AP4" s="115"/>
      <c r="AQ4" s="14" t="s">
        <v>3</v>
      </c>
      <c r="AR4" s="122">
        <f>ABS(AL12-AR12)</f>
        <v>2</v>
      </c>
      <c r="AS4" s="122"/>
      <c r="AT4" s="18"/>
      <c r="AV4" s="115"/>
      <c r="AW4" s="14" t="s">
        <v>3</v>
      </c>
      <c r="AX4" s="122">
        <f>ABS(AR12-AX12)</f>
        <v>0</v>
      </c>
      <c r="AY4" s="122"/>
      <c r="AZ4" s="18"/>
      <c r="BB4" s="115"/>
      <c r="BC4" s="14" t="s">
        <v>3</v>
      </c>
      <c r="BD4" s="122">
        <f>ABS(AX12-BD12)</f>
        <v>0</v>
      </c>
      <c r="BE4" s="122"/>
      <c r="BF4" s="18"/>
      <c r="BH4" s="115"/>
      <c r="BI4" s="14" t="s">
        <v>3</v>
      </c>
      <c r="BJ4" s="122">
        <f>ABS(BD12-BJ12)</f>
        <v>0</v>
      </c>
      <c r="BK4" s="122"/>
      <c r="BL4" s="18"/>
      <c r="BN4" s="115"/>
      <c r="BO4" s="14" t="s">
        <v>3</v>
      </c>
      <c r="BP4" s="122">
        <f>ABS(BJ12-BP12)</f>
        <v>0</v>
      </c>
      <c r="BQ4" s="122"/>
      <c r="BR4" s="18"/>
      <c r="BT4" s="115"/>
      <c r="BU4" s="14" t="s">
        <v>3</v>
      </c>
      <c r="BV4" s="122">
        <f>ABS(BP12-BV12)</f>
        <v>0</v>
      </c>
      <c r="BW4" s="122"/>
      <c r="BX4" s="18"/>
      <c r="BZ4" s="115"/>
      <c r="CA4" s="14" t="s">
        <v>3</v>
      </c>
      <c r="CB4" s="122">
        <f>ABS(BV12-CB12)</f>
        <v>0</v>
      </c>
      <c r="CC4" s="122"/>
      <c r="CD4" s="18"/>
      <c r="CG4" s="1"/>
      <c r="CH4" s="30">
        <v>0</v>
      </c>
      <c r="CI4" s="31" t="s">
        <v>11</v>
      </c>
    </row>
    <row r="5" spans="6:87" ht="17.25">
      <c r="F5" s="1"/>
      <c r="G5" s="14" t="s">
        <v>8</v>
      </c>
      <c r="H5" s="125">
        <v>0.5</v>
      </c>
      <c r="I5" s="126"/>
      <c r="J5" s="18"/>
      <c r="M5" s="14" t="s">
        <v>8</v>
      </c>
      <c r="N5" s="112">
        <v>0</v>
      </c>
      <c r="O5" s="113"/>
      <c r="S5" s="14" t="s">
        <v>8</v>
      </c>
      <c r="T5" s="112">
        <v>0.5</v>
      </c>
      <c r="U5" s="113"/>
      <c r="Y5" s="14" t="s">
        <v>8</v>
      </c>
      <c r="Z5" s="112"/>
      <c r="AA5" s="113"/>
      <c r="AE5" s="14" t="s">
        <v>8</v>
      </c>
      <c r="AF5" s="112">
        <v>0.5</v>
      </c>
      <c r="AG5" s="113"/>
      <c r="AK5" s="14" t="s">
        <v>8</v>
      </c>
      <c r="AL5" s="112">
        <v>0</v>
      </c>
      <c r="AM5" s="113"/>
      <c r="AQ5" s="14" t="s">
        <v>8</v>
      </c>
      <c r="AR5" s="112">
        <v>0.5</v>
      </c>
      <c r="AS5" s="113"/>
      <c r="AW5" s="14" t="s">
        <v>8</v>
      </c>
      <c r="AX5" s="112"/>
      <c r="AY5" s="113"/>
      <c r="BC5" s="14" t="s">
        <v>8</v>
      </c>
      <c r="BD5" s="112"/>
      <c r="BE5" s="113"/>
      <c r="BI5" s="14" t="s">
        <v>8</v>
      </c>
      <c r="BJ5" s="112"/>
      <c r="BK5" s="113"/>
      <c r="BO5" s="14" t="s">
        <v>8</v>
      </c>
      <c r="BP5" s="112"/>
      <c r="BQ5" s="113"/>
      <c r="BU5" s="14" t="s">
        <v>8</v>
      </c>
      <c r="BV5" s="112"/>
      <c r="BW5" s="113"/>
      <c r="CA5" s="14" t="s">
        <v>8</v>
      </c>
      <c r="CB5" s="112"/>
      <c r="CC5" s="113"/>
      <c r="CG5" s="13"/>
      <c r="CH5" s="32">
        <v>0.01</v>
      </c>
      <c r="CI5" s="33" t="s">
        <v>40</v>
      </c>
    </row>
    <row r="6" spans="7:87" ht="17.25">
      <c r="G6" s="14" t="s">
        <v>4</v>
      </c>
      <c r="H6" s="15">
        <f>IF(F9="出",0.8,IF(F9="他",0.5,0))</f>
        <v>0.8</v>
      </c>
      <c r="M6" s="14" t="s">
        <v>4</v>
      </c>
      <c r="N6" s="15">
        <f>IF(L9="出",0.8,IF(L9="他",0.5,0))</f>
        <v>0.5</v>
      </c>
      <c r="S6" s="14" t="s">
        <v>4</v>
      </c>
      <c r="T6" s="15">
        <f>IF(R9="出",0.8,IF(R9="他",0.5,0))</f>
        <v>0.5</v>
      </c>
      <c r="Y6" s="14" t="s">
        <v>4</v>
      </c>
      <c r="Z6" s="15">
        <f>IF(X9="出",0.8,IF(X9="他",0.5,0))</f>
        <v>0</v>
      </c>
      <c r="AE6" s="14" t="s">
        <v>4</v>
      </c>
      <c r="AF6" s="15">
        <f>IF(AD9="出",0.8,IF(AD9="他",0.5,0))</f>
        <v>0.5</v>
      </c>
      <c r="AK6" s="14" t="s">
        <v>4</v>
      </c>
      <c r="AL6" s="15">
        <f>IF(AJ9="出",0.8,IF(AJ9="他",0.5,0))</f>
        <v>0.5</v>
      </c>
      <c r="AQ6" s="14" t="s">
        <v>4</v>
      </c>
      <c r="AR6" s="15">
        <f>IF(AP9="出",0.8,IF(AP9="他",0.5,0))</f>
        <v>0.8</v>
      </c>
      <c r="AW6" s="14" t="s">
        <v>4</v>
      </c>
      <c r="AX6" s="15">
        <f>IF(AV9="出",0.8,IF(AV9="他",0.5,0))</f>
        <v>0</v>
      </c>
      <c r="BC6" s="14" t="s">
        <v>4</v>
      </c>
      <c r="BD6" s="15">
        <f>IF(BB9="出",0.8,IF(BB9="他",0.5,0))</f>
        <v>0</v>
      </c>
      <c r="BI6" s="14" t="s">
        <v>4</v>
      </c>
      <c r="BJ6" s="15">
        <f>IF(BH9="出",0.8,IF(BH9="他",0.5,0))</f>
        <v>0</v>
      </c>
      <c r="BO6" s="14" t="s">
        <v>4</v>
      </c>
      <c r="BP6" s="15">
        <f>IF(BN9="出",0.8,IF(BN9="他",0.5,0))</f>
        <v>0</v>
      </c>
      <c r="BU6" s="14" t="s">
        <v>4</v>
      </c>
      <c r="BV6" s="15">
        <f>IF(BT9="出",0.8,IF(BT9="他",0.5,0))</f>
        <v>0</v>
      </c>
      <c r="CA6" s="14" t="s">
        <v>4</v>
      </c>
      <c r="CB6" s="15">
        <f>IF(BZ9="出",0.8,IF(BZ9="他",0.5,0))</f>
        <v>0</v>
      </c>
      <c r="CG6" s="13"/>
      <c r="CH6" s="34">
        <v>0.65</v>
      </c>
      <c r="CI6" s="31" t="s">
        <v>12</v>
      </c>
    </row>
    <row r="7" spans="7:87" ht="17.25">
      <c r="G7" s="14" t="s">
        <v>5</v>
      </c>
      <c r="H7" s="15">
        <f>IF(F9="出",0.4,IF(F9="他",0.6,0))</f>
        <v>0.4</v>
      </c>
      <c r="M7" s="14" t="s">
        <v>5</v>
      </c>
      <c r="N7" s="15">
        <f>IF(L9="出",0.4,IF(L9="他",0.6,0))</f>
        <v>0.6</v>
      </c>
      <c r="S7" s="14" t="s">
        <v>5</v>
      </c>
      <c r="T7" s="15">
        <f>IF(R9="出",0.4,IF(R9="他",0.6,0))</f>
        <v>0.6</v>
      </c>
      <c r="Y7" s="14" t="s">
        <v>5</v>
      </c>
      <c r="Z7" s="15">
        <f>IF(X9="出",0.4,IF(X9="他",0.6,0))</f>
        <v>0</v>
      </c>
      <c r="AE7" s="14" t="s">
        <v>5</v>
      </c>
      <c r="AF7" s="15">
        <f>IF(AD9="出",0.4,IF(AD9="他",0.6,0))</f>
        <v>0.6</v>
      </c>
      <c r="AK7" s="14" t="s">
        <v>5</v>
      </c>
      <c r="AL7" s="15">
        <f>IF(AJ9="出",0.4,IF(AJ9="他",0.6,0))</f>
        <v>0.6</v>
      </c>
      <c r="AQ7" s="14" t="s">
        <v>5</v>
      </c>
      <c r="AR7" s="15">
        <f>IF(AP9="出",0.4,IF(AP9="他",0.6,0))</f>
        <v>0.4</v>
      </c>
      <c r="AW7" s="14" t="s">
        <v>5</v>
      </c>
      <c r="AX7" s="15">
        <f>IF(AV9="出",0.4,IF(AV9="他",0.6,0))</f>
        <v>0</v>
      </c>
      <c r="BC7" s="14" t="s">
        <v>5</v>
      </c>
      <c r="BD7" s="15">
        <f>IF(BB9="出",0.4,IF(BB9="他",0.6,0))</f>
        <v>0</v>
      </c>
      <c r="BI7" s="14" t="s">
        <v>5</v>
      </c>
      <c r="BJ7" s="15">
        <f>IF(BH9="出",0.4,IF(BH9="他",0.6,0))</f>
        <v>0</v>
      </c>
      <c r="BO7" s="14" t="s">
        <v>5</v>
      </c>
      <c r="BP7" s="15">
        <f>IF(BN9="出",0.4,IF(BN9="他",0.6,0))</f>
        <v>0</v>
      </c>
      <c r="BU7" s="14" t="s">
        <v>5</v>
      </c>
      <c r="BV7" s="15">
        <f>IF(BT9="出",0.4,IF(BT9="他",0.6,0))</f>
        <v>0</v>
      </c>
      <c r="CA7" s="14" t="s">
        <v>5</v>
      </c>
      <c r="CB7" s="15">
        <f>IF(BZ9="出",0.4,IF(BZ9="他",0.6,0))</f>
        <v>0</v>
      </c>
      <c r="CG7" s="13"/>
      <c r="CH7" s="32">
        <v>0.651</v>
      </c>
      <c r="CI7" s="33" t="s">
        <v>41</v>
      </c>
    </row>
    <row r="8" spans="7:87" ht="17.25">
      <c r="G8" s="7"/>
      <c r="H8" s="15"/>
      <c r="M8" s="7"/>
      <c r="N8" s="15"/>
      <c r="S8" s="7"/>
      <c r="T8" s="15"/>
      <c r="Y8" s="7"/>
      <c r="Z8" s="15"/>
      <c r="AE8" s="7"/>
      <c r="AF8" s="15"/>
      <c r="AK8" s="7"/>
      <c r="AL8" s="15"/>
      <c r="AQ8" s="7"/>
      <c r="AR8" s="15"/>
      <c r="AW8" s="7"/>
      <c r="AX8" s="15"/>
      <c r="BC8" s="7"/>
      <c r="BD8" s="15"/>
      <c r="BI8" s="7"/>
      <c r="BJ8" s="15"/>
      <c r="BO8" s="7"/>
      <c r="BP8" s="15"/>
      <c r="BU8" s="7"/>
      <c r="BV8" s="15"/>
      <c r="CA8" s="7"/>
      <c r="CB8" s="15"/>
      <c r="CG8" s="13"/>
      <c r="CH8" s="30">
        <v>1</v>
      </c>
      <c r="CI8" s="31" t="s">
        <v>13</v>
      </c>
    </row>
    <row r="9" spans="2:87" ht="17.25">
      <c r="B9" s="2" t="s">
        <v>0</v>
      </c>
      <c r="F9" s="107" t="s">
        <v>35</v>
      </c>
      <c r="G9" s="7"/>
      <c r="H9" s="15"/>
      <c r="L9" s="107" t="s">
        <v>36</v>
      </c>
      <c r="M9" s="7"/>
      <c r="N9" s="15"/>
      <c r="R9" s="107" t="s">
        <v>36</v>
      </c>
      <c r="S9" s="7"/>
      <c r="T9" s="15"/>
      <c r="X9" s="107" t="s">
        <v>100</v>
      </c>
      <c r="Y9" s="7"/>
      <c r="Z9" s="15"/>
      <c r="AD9" s="107" t="s">
        <v>36</v>
      </c>
      <c r="AE9" s="7"/>
      <c r="AF9" s="15"/>
      <c r="AJ9" s="107" t="s">
        <v>36</v>
      </c>
      <c r="AK9" s="7"/>
      <c r="AL9" s="15"/>
      <c r="AP9" s="107" t="s">
        <v>35</v>
      </c>
      <c r="AQ9" s="7"/>
      <c r="AR9" s="15"/>
      <c r="AV9" s="107"/>
      <c r="AW9" s="7"/>
      <c r="AX9" s="15"/>
      <c r="BB9" s="107"/>
      <c r="BC9" s="7"/>
      <c r="BD9" s="15"/>
      <c r="BH9" s="107"/>
      <c r="BI9" s="7"/>
      <c r="BJ9" s="15"/>
      <c r="BN9" s="107"/>
      <c r="BO9" s="7"/>
      <c r="BP9" s="15"/>
      <c r="BT9" s="107"/>
      <c r="BU9" s="7"/>
      <c r="BV9" s="15"/>
      <c r="BZ9" s="107"/>
      <c r="CA9" s="7"/>
      <c r="CB9" s="15"/>
      <c r="CG9" s="13"/>
      <c r="CH9" s="32">
        <v>1.01</v>
      </c>
      <c r="CI9" s="33" t="s">
        <v>42</v>
      </c>
    </row>
    <row r="10" spans="3:87" ht="17.25">
      <c r="C10" s="2"/>
      <c r="G10" s="7"/>
      <c r="H10" s="16"/>
      <c r="M10" s="7"/>
      <c r="N10" s="9"/>
      <c r="S10" s="7"/>
      <c r="T10" s="16"/>
      <c r="Y10" s="7"/>
      <c r="Z10" s="9"/>
      <c r="AE10" s="7"/>
      <c r="AF10" s="16"/>
      <c r="AK10" s="7"/>
      <c r="AL10" s="9"/>
      <c r="AQ10" s="7"/>
      <c r="AR10" s="16"/>
      <c r="AW10" s="7"/>
      <c r="AX10" s="9"/>
      <c r="BC10" s="7"/>
      <c r="BD10" s="9"/>
      <c r="BI10" s="7"/>
      <c r="BJ10" s="9"/>
      <c r="BO10" s="7"/>
      <c r="BP10" s="9"/>
      <c r="BU10" s="7"/>
      <c r="BV10" s="9"/>
      <c r="CA10" s="7"/>
      <c r="CB10" s="9"/>
      <c r="CG10" s="13"/>
      <c r="CH10" s="34">
        <v>1.4</v>
      </c>
      <c r="CI10" s="31" t="s">
        <v>14</v>
      </c>
    </row>
    <row r="11" spans="2:87" ht="17.25">
      <c r="B11" s="2"/>
      <c r="C11" s="2"/>
      <c r="D11" s="2"/>
      <c r="G11" s="7"/>
      <c r="H11" s="9"/>
      <c r="M11" s="7"/>
      <c r="N11" s="9"/>
      <c r="S11" s="7"/>
      <c r="T11" s="9"/>
      <c r="Y11" s="7"/>
      <c r="Z11" s="9"/>
      <c r="AE11" s="7"/>
      <c r="AF11" s="9"/>
      <c r="AK11" s="7"/>
      <c r="AL11" s="9"/>
      <c r="AQ11" s="7"/>
      <c r="AR11" s="9"/>
      <c r="AW11" s="7"/>
      <c r="AX11" s="9"/>
      <c r="BC11" s="7"/>
      <c r="BD11" s="9"/>
      <c r="BI11" s="7"/>
      <c r="BJ11" s="9"/>
      <c r="BO11" s="7"/>
      <c r="BP11" s="9"/>
      <c r="BU11" s="7"/>
      <c r="BV11" s="9"/>
      <c r="CA11" s="7"/>
      <c r="CB11" s="9"/>
      <c r="CG11" s="13"/>
      <c r="CH11" s="32">
        <v>1.41</v>
      </c>
      <c r="CI11" s="33" t="s">
        <v>43</v>
      </c>
    </row>
    <row r="12" spans="2:87" ht="17.25">
      <c r="B12" s="2"/>
      <c r="C12" s="2"/>
      <c r="D12" s="4"/>
      <c r="G12" s="21" t="s">
        <v>21</v>
      </c>
      <c r="H12" s="127">
        <v>2</v>
      </c>
      <c r="I12" s="105"/>
      <c r="J12" s="20"/>
      <c r="M12" s="21" t="s">
        <v>21</v>
      </c>
      <c r="N12" s="118">
        <v>2</v>
      </c>
      <c r="O12" s="119"/>
      <c r="P12" s="19"/>
      <c r="S12" s="21" t="s">
        <v>21</v>
      </c>
      <c r="T12" s="127"/>
      <c r="U12" s="105"/>
      <c r="V12" s="20"/>
      <c r="Y12" s="21" t="s">
        <v>21</v>
      </c>
      <c r="Z12" s="118"/>
      <c r="AA12" s="119"/>
      <c r="AB12" s="19"/>
      <c r="AE12" s="21" t="s">
        <v>21</v>
      </c>
      <c r="AF12" s="127">
        <v>2</v>
      </c>
      <c r="AG12" s="105"/>
      <c r="AH12" s="20"/>
      <c r="AK12" s="21" t="s">
        <v>21</v>
      </c>
      <c r="AL12" s="118">
        <v>2</v>
      </c>
      <c r="AM12" s="119"/>
      <c r="AN12" s="19"/>
      <c r="AQ12" s="21" t="s">
        <v>21</v>
      </c>
      <c r="AR12" s="127"/>
      <c r="AS12" s="105"/>
      <c r="AT12" s="20"/>
      <c r="AW12" s="21" t="s">
        <v>21</v>
      </c>
      <c r="AX12" s="118"/>
      <c r="AY12" s="119"/>
      <c r="AZ12" s="19"/>
      <c r="BC12" s="21" t="s">
        <v>21</v>
      </c>
      <c r="BD12" s="118"/>
      <c r="BE12" s="119"/>
      <c r="BF12" s="19"/>
      <c r="BI12" s="21" t="s">
        <v>21</v>
      </c>
      <c r="BJ12" s="118"/>
      <c r="BK12" s="119"/>
      <c r="BL12" s="19"/>
      <c r="BO12" s="21" t="s">
        <v>21</v>
      </c>
      <c r="BP12" s="118"/>
      <c r="BQ12" s="119"/>
      <c r="BR12" s="19"/>
      <c r="BU12" s="21" t="s">
        <v>21</v>
      </c>
      <c r="BV12" s="118"/>
      <c r="BW12" s="119"/>
      <c r="BX12" s="19"/>
      <c r="CA12" s="21" t="s">
        <v>21</v>
      </c>
      <c r="CB12" s="118"/>
      <c r="CC12" s="119"/>
      <c r="CD12" s="19"/>
      <c r="CG12" s="13"/>
      <c r="CH12" s="34">
        <v>1.6</v>
      </c>
      <c r="CI12" s="31" t="s">
        <v>15</v>
      </c>
    </row>
    <row r="13" spans="85:87" ht="18" thickBot="1">
      <c r="CG13" s="13"/>
      <c r="CH13" s="32">
        <v>1.61</v>
      </c>
      <c r="CI13" s="33" t="s">
        <v>44</v>
      </c>
    </row>
    <row r="14" spans="6:87" ht="18" thickBot="1">
      <c r="F14" s="11" t="str">
        <f>F3</f>
        <v>ほ</v>
      </c>
      <c r="G14" s="10" t="s">
        <v>19</v>
      </c>
      <c r="H14" s="120">
        <f>H3</f>
        <v>1.6</v>
      </c>
      <c r="I14" s="120"/>
      <c r="J14" s="120"/>
      <c r="K14" s="124"/>
      <c r="L14" s="11" t="str">
        <f>L3</f>
        <v>い</v>
      </c>
      <c r="M14" s="10" t="s">
        <v>19</v>
      </c>
      <c r="N14" s="116">
        <f>N3</f>
        <v>-0.6</v>
      </c>
      <c r="O14" s="116"/>
      <c r="P14" s="116"/>
      <c r="Q14" s="123"/>
      <c r="R14" s="11" t="str">
        <f>R3</f>
        <v>ろ</v>
      </c>
      <c r="S14" s="10" t="s">
        <v>19</v>
      </c>
      <c r="T14" s="120">
        <f>T3</f>
        <v>0.65</v>
      </c>
      <c r="U14" s="120"/>
      <c r="V14" s="120"/>
      <c r="W14" s="124"/>
      <c r="X14" s="11" t="str">
        <f>X3</f>
        <v> </v>
      </c>
      <c r="Y14" s="10" t="s">
        <v>19</v>
      </c>
      <c r="Z14" s="116">
        <f>Z3</f>
        <v>0</v>
      </c>
      <c r="AA14" s="116"/>
      <c r="AB14" s="116"/>
      <c r="AC14" s="123"/>
      <c r="AD14" s="11" t="str">
        <f>AD3</f>
        <v>ろ</v>
      </c>
      <c r="AE14" s="10" t="s">
        <v>19</v>
      </c>
      <c r="AF14" s="120">
        <f>AF3</f>
        <v>0.65</v>
      </c>
      <c r="AG14" s="120"/>
      <c r="AH14" s="120"/>
      <c r="AI14" s="124"/>
      <c r="AJ14" s="11" t="str">
        <f>AJ3</f>
        <v>い</v>
      </c>
      <c r="AK14" s="10" t="s">
        <v>19</v>
      </c>
      <c r="AL14" s="116">
        <f>AL3</f>
        <v>-0.6</v>
      </c>
      <c r="AM14" s="116"/>
      <c r="AN14" s="116"/>
      <c r="AO14" s="123"/>
      <c r="AP14" s="11" t="str">
        <f>AP3</f>
        <v>ほ</v>
      </c>
      <c r="AQ14" s="10" t="s">
        <v>19</v>
      </c>
      <c r="AR14" s="120">
        <f>AR3</f>
        <v>1.6</v>
      </c>
      <c r="AS14" s="120"/>
      <c r="AT14" s="120"/>
      <c r="AU14" s="124"/>
      <c r="AV14" s="11" t="str">
        <f>AV3</f>
        <v> </v>
      </c>
      <c r="AW14" s="10" t="s">
        <v>19</v>
      </c>
      <c r="AX14" s="120">
        <f>AX3</f>
        <v>0</v>
      </c>
      <c r="AY14" s="120"/>
      <c r="AZ14" s="120"/>
      <c r="BA14" s="124"/>
      <c r="BB14" s="11" t="str">
        <f>BB3</f>
        <v> </v>
      </c>
      <c r="BC14" s="10" t="s">
        <v>19</v>
      </c>
      <c r="BD14" s="120">
        <f>BD3</f>
        <v>0</v>
      </c>
      <c r="BE14" s="120"/>
      <c r="BF14" s="120"/>
      <c r="BG14" s="124"/>
      <c r="BH14" s="11" t="str">
        <f>BH3</f>
        <v> </v>
      </c>
      <c r="BI14" s="10" t="s">
        <v>19</v>
      </c>
      <c r="BJ14" s="120">
        <f>BJ3</f>
        <v>0</v>
      </c>
      <c r="BK14" s="120"/>
      <c r="BL14" s="120"/>
      <c r="BM14" s="124"/>
      <c r="BN14" s="11" t="str">
        <f>BN3</f>
        <v> </v>
      </c>
      <c r="BO14" s="10" t="s">
        <v>19</v>
      </c>
      <c r="BP14" s="120">
        <f>BP3</f>
        <v>0</v>
      </c>
      <c r="BQ14" s="120"/>
      <c r="BR14" s="120"/>
      <c r="BS14" s="124"/>
      <c r="BT14" s="11" t="str">
        <f>BT3</f>
        <v> </v>
      </c>
      <c r="BU14" s="10" t="s">
        <v>19</v>
      </c>
      <c r="BV14" s="120">
        <f>BV3</f>
        <v>0</v>
      </c>
      <c r="BW14" s="120"/>
      <c r="BX14" s="120"/>
      <c r="BY14" s="124"/>
      <c r="BZ14" s="11" t="str">
        <f>BZ3</f>
        <v> </v>
      </c>
      <c r="CA14" s="10" t="s">
        <v>19</v>
      </c>
      <c r="CB14" s="120">
        <f>CB3</f>
        <v>0</v>
      </c>
      <c r="CC14" s="120"/>
      <c r="CD14" s="120"/>
      <c r="CE14" s="120"/>
      <c r="CG14" s="13"/>
      <c r="CH14" s="34">
        <v>1.8</v>
      </c>
      <c r="CI14" s="31" t="s">
        <v>16</v>
      </c>
    </row>
    <row r="15" spans="6:87" ht="18" thickBot="1">
      <c r="F15" s="11" t="str">
        <f>F25</f>
        <v>と</v>
      </c>
      <c r="G15" s="10" t="s">
        <v>19</v>
      </c>
      <c r="H15" s="120">
        <f>H26</f>
        <v>2.2</v>
      </c>
      <c r="I15" s="120"/>
      <c r="J15" s="120"/>
      <c r="K15" s="124"/>
      <c r="L15" s="11" t="str">
        <f>L25</f>
        <v>い</v>
      </c>
      <c r="M15" s="10" t="s">
        <v>19</v>
      </c>
      <c r="N15" s="116">
        <f>N26</f>
        <v>-0.3500000000000001</v>
      </c>
      <c r="O15" s="116"/>
      <c r="P15" s="116"/>
      <c r="Q15" s="123"/>
      <c r="R15" s="11" t="str">
        <f>R25</f>
        <v>へ</v>
      </c>
      <c r="S15" s="10" t="s">
        <v>19</v>
      </c>
      <c r="T15" s="120">
        <f>T26</f>
        <v>1.65</v>
      </c>
      <c r="U15" s="120"/>
      <c r="V15" s="120"/>
      <c r="W15" s="124"/>
      <c r="X15" s="11" t="str">
        <f>X25</f>
        <v> </v>
      </c>
      <c r="Y15" s="10" t="s">
        <v>19</v>
      </c>
      <c r="Z15" s="116">
        <f>Z26</f>
        <v>0</v>
      </c>
      <c r="AA15" s="116"/>
      <c r="AB15" s="116"/>
      <c r="AC15" s="123"/>
      <c r="AD15" s="11" t="str">
        <f>AD25</f>
        <v>へ</v>
      </c>
      <c r="AE15" s="10" t="s">
        <v>19</v>
      </c>
      <c r="AF15" s="120">
        <f>AF26</f>
        <v>1.65</v>
      </c>
      <c r="AG15" s="120"/>
      <c r="AH15" s="120"/>
      <c r="AI15" s="124"/>
      <c r="AJ15" s="11" t="str">
        <f>AJ25</f>
        <v>い</v>
      </c>
      <c r="AK15" s="10" t="s">
        <v>19</v>
      </c>
      <c r="AL15" s="116">
        <f>AL26</f>
        <v>-0.3500000000000001</v>
      </c>
      <c r="AM15" s="116"/>
      <c r="AN15" s="116"/>
      <c r="AO15" s="123"/>
      <c r="AP15" s="11" t="str">
        <f>AP25</f>
        <v>に</v>
      </c>
      <c r="AQ15" s="10" t="s">
        <v>19</v>
      </c>
      <c r="AR15" s="120">
        <f>AR26</f>
        <v>1.4</v>
      </c>
      <c r="AS15" s="120"/>
      <c r="AT15" s="120"/>
      <c r="AU15" s="124"/>
      <c r="AV15" s="11" t="str">
        <f>AV25</f>
        <v>に</v>
      </c>
      <c r="AW15" s="10" t="s">
        <v>19</v>
      </c>
      <c r="AX15" s="120">
        <f>AX26</f>
        <v>1.4</v>
      </c>
      <c r="AY15" s="120"/>
      <c r="AZ15" s="120"/>
      <c r="BA15" s="124"/>
      <c r="BB15" s="11" t="str">
        <f>BB25</f>
        <v> </v>
      </c>
      <c r="BC15" s="10" t="s">
        <v>19</v>
      </c>
      <c r="BD15" s="120">
        <f>BD26</f>
        <v>0</v>
      </c>
      <c r="BE15" s="120"/>
      <c r="BF15" s="120"/>
      <c r="BG15" s="124"/>
      <c r="BH15" s="11" t="str">
        <f>BH25</f>
        <v>に</v>
      </c>
      <c r="BI15" s="10" t="s">
        <v>19</v>
      </c>
      <c r="BJ15" s="120">
        <f>BJ26</f>
        <v>1.4</v>
      </c>
      <c r="BK15" s="120"/>
      <c r="BL15" s="120"/>
      <c r="BM15" s="124"/>
      <c r="BN15" s="11" t="str">
        <f>BN25</f>
        <v>と</v>
      </c>
      <c r="BO15" s="10" t="s">
        <v>19</v>
      </c>
      <c r="BP15" s="120">
        <f>BP26</f>
        <v>2.8000000000000003</v>
      </c>
      <c r="BQ15" s="120"/>
      <c r="BR15" s="120"/>
      <c r="BS15" s="124"/>
      <c r="BT15" s="11" t="str">
        <f>BT25</f>
        <v> </v>
      </c>
      <c r="BU15" s="10" t="s">
        <v>19</v>
      </c>
      <c r="BV15" s="120">
        <f>BV26</f>
        <v>0</v>
      </c>
      <c r="BW15" s="120"/>
      <c r="BX15" s="120"/>
      <c r="BY15" s="124"/>
      <c r="BZ15" s="11" t="str">
        <f>BZ25</f>
        <v> </v>
      </c>
      <c r="CA15" s="10" t="s">
        <v>19</v>
      </c>
      <c r="CB15" s="120">
        <f>CB26</f>
        <v>0</v>
      </c>
      <c r="CC15" s="120"/>
      <c r="CD15" s="120"/>
      <c r="CE15" s="120"/>
      <c r="CG15" s="13"/>
      <c r="CH15" s="32">
        <v>1.81</v>
      </c>
      <c r="CI15" s="33" t="s">
        <v>45</v>
      </c>
    </row>
    <row r="16" spans="6:87" ht="17.25">
      <c r="F16" s="4"/>
      <c r="G16" s="10"/>
      <c r="H16" s="17"/>
      <c r="L16" s="4"/>
      <c r="M16" s="10"/>
      <c r="N16" s="17"/>
      <c r="R16" s="4"/>
      <c r="S16" s="10"/>
      <c r="T16" s="17"/>
      <c r="X16" s="4"/>
      <c r="Y16" s="10"/>
      <c r="Z16" s="17"/>
      <c r="AD16" s="4"/>
      <c r="AE16" s="10"/>
      <c r="AF16" s="17"/>
      <c r="AJ16" s="4"/>
      <c r="AK16" s="10"/>
      <c r="AL16" s="17"/>
      <c r="AP16" s="4"/>
      <c r="AQ16" s="10"/>
      <c r="AR16" s="17"/>
      <c r="AV16" s="4"/>
      <c r="AW16" s="10"/>
      <c r="AX16" s="17"/>
      <c r="BB16" s="4"/>
      <c r="BC16" s="10"/>
      <c r="BD16" s="17"/>
      <c r="BH16" s="4"/>
      <c r="BI16" s="10"/>
      <c r="BJ16" s="17"/>
      <c r="BN16" s="4"/>
      <c r="BO16" s="10"/>
      <c r="BP16" s="17"/>
      <c r="BT16" s="4"/>
      <c r="BU16" s="10"/>
      <c r="BV16" s="17"/>
      <c r="BZ16" s="4"/>
      <c r="CA16" s="10"/>
      <c r="CB16" s="17"/>
      <c r="CG16" s="13"/>
      <c r="CH16" s="34">
        <v>2.8</v>
      </c>
      <c r="CI16" s="31" t="s">
        <v>10</v>
      </c>
    </row>
    <row r="17" spans="4:87" ht="17.25">
      <c r="D17" s="4"/>
      <c r="F17" s="4"/>
      <c r="G17" s="21" t="s">
        <v>21</v>
      </c>
      <c r="H17" s="118">
        <v>2</v>
      </c>
      <c r="I17" s="119"/>
      <c r="J17" s="19"/>
      <c r="L17" s="4"/>
      <c r="M17" s="21" t="s">
        <v>21</v>
      </c>
      <c r="N17" s="118">
        <v>4</v>
      </c>
      <c r="O17" s="119"/>
      <c r="P17" s="19"/>
      <c r="R17" s="4"/>
      <c r="S17" s="21" t="s">
        <v>21</v>
      </c>
      <c r="T17" s="118"/>
      <c r="U17" s="119"/>
      <c r="V17" s="19"/>
      <c r="X17" s="4"/>
      <c r="Y17" s="21" t="s">
        <v>21</v>
      </c>
      <c r="Z17" s="118"/>
      <c r="AA17" s="119"/>
      <c r="AB17" s="19"/>
      <c r="AD17" s="4"/>
      <c r="AE17" s="21" t="s">
        <v>21</v>
      </c>
      <c r="AF17" s="118">
        <v>4</v>
      </c>
      <c r="AG17" s="119"/>
      <c r="AH17" s="19"/>
      <c r="AJ17" s="4"/>
      <c r="AK17" s="21" t="s">
        <v>21</v>
      </c>
      <c r="AL17" s="118">
        <v>2</v>
      </c>
      <c r="AM17" s="119"/>
      <c r="AN17" s="19"/>
      <c r="AP17" s="4"/>
      <c r="AQ17" s="21" t="s">
        <v>21</v>
      </c>
      <c r="AR17" s="118">
        <v>4</v>
      </c>
      <c r="AS17" s="119"/>
      <c r="AT17" s="19"/>
      <c r="AV17" s="4"/>
      <c r="AW17" s="21" t="s">
        <v>21</v>
      </c>
      <c r="AX17" s="118"/>
      <c r="AY17" s="119"/>
      <c r="AZ17" s="19"/>
      <c r="BB17" s="4"/>
      <c r="BC17" s="21" t="s">
        <v>21</v>
      </c>
      <c r="BD17" s="118"/>
      <c r="BE17" s="119"/>
      <c r="BF17" s="19"/>
      <c r="BH17" s="4"/>
      <c r="BI17" s="21" t="s">
        <v>21</v>
      </c>
      <c r="BJ17" s="118">
        <v>4</v>
      </c>
      <c r="BK17" s="119"/>
      <c r="BL17" s="19"/>
      <c r="BN17" s="4"/>
      <c r="BO17" s="21" t="s">
        <v>21</v>
      </c>
      <c r="BP17" s="118"/>
      <c r="BQ17" s="119"/>
      <c r="BR17" s="19"/>
      <c r="BT17" s="4"/>
      <c r="BU17" s="21" t="s">
        <v>21</v>
      </c>
      <c r="BV17" s="118"/>
      <c r="BW17" s="119"/>
      <c r="BX17" s="19"/>
      <c r="BZ17" s="4"/>
      <c r="CA17" s="21" t="s">
        <v>21</v>
      </c>
      <c r="CB17" s="118"/>
      <c r="CC17" s="119"/>
      <c r="CD17" s="19"/>
      <c r="CG17" s="13"/>
      <c r="CH17" s="32">
        <v>2.81</v>
      </c>
      <c r="CI17" s="33" t="s">
        <v>46</v>
      </c>
    </row>
    <row r="18" spans="85:87" ht="17.25">
      <c r="CG18" s="1"/>
      <c r="CH18" s="34">
        <v>3.7</v>
      </c>
      <c r="CI18" s="31" t="s">
        <v>17</v>
      </c>
    </row>
    <row r="19" spans="7:87" ht="17.25">
      <c r="G19" s="14" t="s">
        <v>3</v>
      </c>
      <c r="H19" s="22">
        <f>ABS(B17-H17)</f>
        <v>2</v>
      </c>
      <c r="M19" s="14" t="s">
        <v>3</v>
      </c>
      <c r="N19" s="22">
        <f>ABS(H17-N17)</f>
        <v>2</v>
      </c>
      <c r="S19" s="14" t="s">
        <v>3</v>
      </c>
      <c r="T19" s="22">
        <f>ABS(N17-T17)</f>
        <v>4</v>
      </c>
      <c r="Y19" s="14" t="s">
        <v>3</v>
      </c>
      <c r="Z19" s="22">
        <f>ABS(T17-Z17)</f>
        <v>0</v>
      </c>
      <c r="AE19" s="14" t="s">
        <v>3</v>
      </c>
      <c r="AF19" s="22">
        <f>ABS(Z17-AF17)</f>
        <v>4</v>
      </c>
      <c r="AK19" s="14" t="s">
        <v>3</v>
      </c>
      <c r="AL19" s="22">
        <f>ABS(AF17-AL17)</f>
        <v>2</v>
      </c>
      <c r="AQ19" s="14" t="s">
        <v>3</v>
      </c>
      <c r="AR19" s="22">
        <f>ABS(AL17-AR17)</f>
        <v>2</v>
      </c>
      <c r="AW19" s="14" t="s">
        <v>3</v>
      </c>
      <c r="AX19" s="22">
        <f>ABS(AR17-AX17)</f>
        <v>4</v>
      </c>
      <c r="BC19" s="14" t="s">
        <v>3</v>
      </c>
      <c r="BD19" s="22">
        <f>ABS(AX17-BD17)</f>
        <v>0</v>
      </c>
      <c r="BI19" s="14" t="s">
        <v>3</v>
      </c>
      <c r="BJ19" s="22">
        <f>ABS(BD17-BJ17)</f>
        <v>4</v>
      </c>
      <c r="BO19" s="14" t="s">
        <v>3</v>
      </c>
      <c r="BP19" s="22">
        <f>ABS(BJ17-BP17)</f>
        <v>4</v>
      </c>
      <c r="BU19" s="14" t="s">
        <v>3</v>
      </c>
      <c r="BV19" s="22">
        <f>ABS(BP17-BV17)</f>
        <v>0</v>
      </c>
      <c r="CA19" s="14" t="s">
        <v>3</v>
      </c>
      <c r="CB19" s="22">
        <f>ABS(BV17-CB17)</f>
        <v>0</v>
      </c>
      <c r="CH19" s="32">
        <v>3.71</v>
      </c>
      <c r="CI19" s="33" t="s">
        <v>47</v>
      </c>
    </row>
    <row r="20" spans="2:87" ht="18" thickBot="1">
      <c r="B20" s="2" t="s">
        <v>1</v>
      </c>
      <c r="C20" s="2"/>
      <c r="F20" s="107" t="s">
        <v>35</v>
      </c>
      <c r="G20" s="14" t="s">
        <v>8</v>
      </c>
      <c r="H20" s="112">
        <v>-0.5</v>
      </c>
      <c r="I20" s="113"/>
      <c r="L20" s="107" t="s">
        <v>37</v>
      </c>
      <c r="M20" s="14" t="s">
        <v>8</v>
      </c>
      <c r="N20" s="112">
        <v>0.5</v>
      </c>
      <c r="O20" s="113"/>
      <c r="R20" s="107" t="s">
        <v>36</v>
      </c>
      <c r="S20" s="14" t="s">
        <v>8</v>
      </c>
      <c r="T20" s="112">
        <v>0</v>
      </c>
      <c r="U20" s="113"/>
      <c r="X20" s="107" t="s">
        <v>100</v>
      </c>
      <c r="Y20" s="14" t="s">
        <v>8</v>
      </c>
      <c r="Z20" s="112"/>
      <c r="AA20" s="113"/>
      <c r="AD20" s="107" t="s">
        <v>36</v>
      </c>
      <c r="AE20" s="14" t="s">
        <v>8</v>
      </c>
      <c r="AF20" s="112">
        <v>0</v>
      </c>
      <c r="AG20" s="113"/>
      <c r="AJ20" s="107" t="s">
        <v>36</v>
      </c>
      <c r="AK20" s="14" t="s">
        <v>8</v>
      </c>
      <c r="AL20" s="112">
        <v>0.5</v>
      </c>
      <c r="AM20" s="113"/>
      <c r="AP20" s="107" t="s">
        <v>36</v>
      </c>
      <c r="AQ20" s="14" t="s">
        <v>8</v>
      </c>
      <c r="AR20" s="112">
        <v>0</v>
      </c>
      <c r="AS20" s="113"/>
      <c r="AV20" s="107" t="s">
        <v>36</v>
      </c>
      <c r="AW20" s="14" t="s">
        <v>8</v>
      </c>
      <c r="AX20" s="112">
        <v>0</v>
      </c>
      <c r="AY20" s="113"/>
      <c r="BB20" s="107" t="s">
        <v>100</v>
      </c>
      <c r="BC20" s="14" t="s">
        <v>8</v>
      </c>
      <c r="BD20" s="112"/>
      <c r="BE20" s="113"/>
      <c r="BH20" s="107" t="s">
        <v>38</v>
      </c>
      <c r="BI20" s="14" t="s">
        <v>8</v>
      </c>
      <c r="BJ20" s="112">
        <v>0</v>
      </c>
      <c r="BK20" s="113"/>
      <c r="BN20" s="107" t="s">
        <v>35</v>
      </c>
      <c r="BO20" s="14" t="s">
        <v>8</v>
      </c>
      <c r="BP20" s="112">
        <v>0</v>
      </c>
      <c r="BQ20" s="113"/>
      <c r="BT20" s="107"/>
      <c r="BU20" s="14" t="s">
        <v>8</v>
      </c>
      <c r="BV20" s="112"/>
      <c r="BW20" s="113"/>
      <c r="BZ20" s="107"/>
      <c r="CA20" s="14" t="s">
        <v>8</v>
      </c>
      <c r="CB20" s="112"/>
      <c r="CC20" s="113"/>
      <c r="CH20" s="35">
        <v>4.7</v>
      </c>
      <c r="CI20" s="36" t="s">
        <v>18</v>
      </c>
    </row>
    <row r="21" spans="7:80" ht="17.25">
      <c r="G21" s="14" t="s">
        <v>4</v>
      </c>
      <c r="H21" s="15">
        <f>IF(F20="出",0.8,IF(F20="他",0.5,0))</f>
        <v>0.8</v>
      </c>
      <c r="M21" s="14" t="s">
        <v>4</v>
      </c>
      <c r="N21" s="15">
        <f>IF(L20="出",0.8,IF(L20="他",0.5,0))</f>
        <v>0.5</v>
      </c>
      <c r="S21" s="14" t="s">
        <v>4</v>
      </c>
      <c r="T21" s="15">
        <f>IF(R20="出",0.8,IF(R20="他",0.5,0))</f>
        <v>0.5</v>
      </c>
      <c r="Y21" s="14" t="s">
        <v>4</v>
      </c>
      <c r="Z21" s="15">
        <f>IF(X20="出",0.8,IF(X20="他",0.5,0))</f>
        <v>0</v>
      </c>
      <c r="AE21" s="14" t="s">
        <v>4</v>
      </c>
      <c r="AF21" s="15">
        <f>IF(AD20="出",0.8,IF(AD20="他",0.5,0))</f>
        <v>0.5</v>
      </c>
      <c r="AK21" s="14" t="s">
        <v>4</v>
      </c>
      <c r="AL21" s="15">
        <f>IF(AJ20="出",0.8,IF(AJ20="他",0.5,0))</f>
        <v>0.5</v>
      </c>
      <c r="AQ21" s="14" t="s">
        <v>4</v>
      </c>
      <c r="AR21" s="15">
        <f>IF(AP20="出",0.8,IF(AP20="他",0.5,0))</f>
        <v>0.5</v>
      </c>
      <c r="AW21" s="14" t="s">
        <v>4</v>
      </c>
      <c r="AX21" s="15">
        <f>IF(AV20="出",0.8,IF(AV20="他",0.5,0))</f>
        <v>0.5</v>
      </c>
      <c r="BC21" s="14" t="s">
        <v>4</v>
      </c>
      <c r="BD21" s="15">
        <f>IF(BB20="出",0.8,IF(BB20="他",0.5,0))</f>
        <v>0</v>
      </c>
      <c r="BI21" s="14" t="s">
        <v>4</v>
      </c>
      <c r="BJ21" s="15">
        <f>IF(BH20="出",0.8,IF(BH20="他",0.5,0))</f>
        <v>0.5</v>
      </c>
      <c r="BO21" s="14" t="s">
        <v>4</v>
      </c>
      <c r="BP21" s="15">
        <f>IF(BN20="出",0.8,IF(BN20="他",0.5,0))</f>
        <v>0.8</v>
      </c>
      <c r="BU21" s="14" t="s">
        <v>4</v>
      </c>
      <c r="BV21" s="15">
        <f>IF(BT20="出",0.8,IF(BT20="他",0.5,0))</f>
        <v>0</v>
      </c>
      <c r="CA21" s="14" t="s">
        <v>4</v>
      </c>
      <c r="CB21" s="15">
        <f>IF(BZ20="出",0.8,IF(BZ20="他",0.5,0))</f>
        <v>0</v>
      </c>
    </row>
    <row r="22" spans="2:80" ht="17.25">
      <c r="B22" s="2"/>
      <c r="C22" s="2"/>
      <c r="D22" s="2"/>
      <c r="G22" s="14" t="s">
        <v>6</v>
      </c>
      <c r="H22" s="22">
        <f>ABS(B12-H12)</f>
        <v>2</v>
      </c>
      <c r="M22" s="14" t="s">
        <v>6</v>
      </c>
      <c r="N22" s="22">
        <f>ABS(H12-N12)</f>
        <v>0</v>
      </c>
      <c r="S22" s="14" t="s">
        <v>6</v>
      </c>
      <c r="T22" s="22">
        <f>ABS(N12-T12)</f>
        <v>2</v>
      </c>
      <c r="Y22" s="14" t="s">
        <v>6</v>
      </c>
      <c r="Z22" s="22">
        <f>ABS(T12-Z12)</f>
        <v>0</v>
      </c>
      <c r="AE22" s="14" t="s">
        <v>6</v>
      </c>
      <c r="AF22" s="22">
        <f>ABS(Z12-AF12)</f>
        <v>2</v>
      </c>
      <c r="AK22" s="14" t="s">
        <v>6</v>
      </c>
      <c r="AL22" s="22">
        <f>ABS(AF12-AL12)</f>
        <v>0</v>
      </c>
      <c r="AQ22" s="14" t="s">
        <v>6</v>
      </c>
      <c r="AR22" s="22">
        <f>ABS(AL12-AR12)</f>
        <v>2</v>
      </c>
      <c r="AW22" s="14" t="s">
        <v>6</v>
      </c>
      <c r="AX22" s="22">
        <f>ABS(AR12-AX12)</f>
        <v>0</v>
      </c>
      <c r="BC22" s="14" t="s">
        <v>6</v>
      </c>
      <c r="BD22" s="22">
        <f>ABS(AX12-BD12)</f>
        <v>0</v>
      </c>
      <c r="BI22" s="14" t="s">
        <v>6</v>
      </c>
      <c r="BJ22" s="22">
        <f>ABS(BD12-BJ12)</f>
        <v>0</v>
      </c>
      <c r="BO22" s="14" t="s">
        <v>6</v>
      </c>
      <c r="BP22" s="22">
        <f>ABS(BJ12-BP12)</f>
        <v>0</v>
      </c>
      <c r="BU22" s="14" t="s">
        <v>6</v>
      </c>
      <c r="BV22" s="22">
        <f>ABS(BP12-BV12)</f>
        <v>0</v>
      </c>
      <c r="CA22" s="14" t="s">
        <v>6</v>
      </c>
      <c r="CB22" s="22">
        <f>ABS(BV12-CB12)</f>
        <v>0</v>
      </c>
    </row>
    <row r="23" spans="2:81" ht="17.25">
      <c r="B23" s="2"/>
      <c r="C23" s="2"/>
      <c r="D23" s="2"/>
      <c r="G23" s="14" t="s">
        <v>8</v>
      </c>
      <c r="H23" s="112">
        <v>0.5</v>
      </c>
      <c r="I23" s="113"/>
      <c r="M23" s="14" t="s">
        <v>8</v>
      </c>
      <c r="N23" s="112">
        <v>0</v>
      </c>
      <c r="O23" s="113"/>
      <c r="S23" s="14" t="s">
        <v>8</v>
      </c>
      <c r="T23" s="112">
        <v>0.5</v>
      </c>
      <c r="U23" s="113"/>
      <c r="Y23" s="14" t="s">
        <v>8</v>
      </c>
      <c r="Z23" s="112"/>
      <c r="AA23" s="113"/>
      <c r="AE23" s="14" t="s">
        <v>8</v>
      </c>
      <c r="AF23" s="112">
        <v>0.5</v>
      </c>
      <c r="AG23" s="113"/>
      <c r="AK23" s="14" t="s">
        <v>8</v>
      </c>
      <c r="AL23" s="112">
        <v>0</v>
      </c>
      <c r="AM23" s="113"/>
      <c r="AQ23" s="14" t="s">
        <v>8</v>
      </c>
      <c r="AR23" s="112">
        <v>0.5</v>
      </c>
      <c r="AS23" s="113"/>
      <c r="AW23" s="14" t="s">
        <v>8</v>
      </c>
      <c r="AX23" s="112"/>
      <c r="AY23" s="113"/>
      <c r="BC23" s="14" t="s">
        <v>8</v>
      </c>
      <c r="BD23" s="112"/>
      <c r="BE23" s="113"/>
      <c r="BI23" s="14" t="s">
        <v>8</v>
      </c>
      <c r="BJ23" s="112"/>
      <c r="BK23" s="113"/>
      <c r="BO23" s="14" t="s">
        <v>8</v>
      </c>
      <c r="BP23" s="112"/>
      <c r="BQ23" s="113"/>
      <c r="BU23" s="14" t="s">
        <v>8</v>
      </c>
      <c r="BV23" s="112"/>
      <c r="BW23" s="113"/>
      <c r="CA23" s="14" t="s">
        <v>8</v>
      </c>
      <c r="CB23" s="112"/>
      <c r="CC23" s="113"/>
    </row>
    <row r="24" spans="7:80" ht="18" thickBot="1">
      <c r="G24" s="14" t="s">
        <v>7</v>
      </c>
      <c r="H24" s="15">
        <f>IF(F9="出",0.8,IF(F9="他",0.5,0))</f>
        <v>0.8</v>
      </c>
      <c r="M24" s="14" t="s">
        <v>7</v>
      </c>
      <c r="N24" s="15">
        <f>IF(L9="出",0.8,IF(L9="他",0.5,0))</f>
        <v>0.5</v>
      </c>
      <c r="S24" s="14" t="s">
        <v>7</v>
      </c>
      <c r="T24" s="15">
        <f>IF(R9="出",0.8,IF(R9="他",0.5,0))</f>
        <v>0.5</v>
      </c>
      <c r="Y24" s="14" t="s">
        <v>7</v>
      </c>
      <c r="Z24" s="15">
        <f>IF(X9="出",0.8,IF(X9="他",0.5,0))</f>
        <v>0</v>
      </c>
      <c r="AE24" s="14" t="s">
        <v>7</v>
      </c>
      <c r="AF24" s="15">
        <f>IF(AD9="出",0.8,IF(AD9="他",0.5,0))</f>
        <v>0.5</v>
      </c>
      <c r="AK24" s="14" t="s">
        <v>7</v>
      </c>
      <c r="AL24" s="15">
        <f>IF(AJ9="出",0.8,IF(AJ9="他",0.5,0))</f>
        <v>0.5</v>
      </c>
      <c r="AQ24" s="14" t="s">
        <v>7</v>
      </c>
      <c r="AR24" s="15">
        <f>IF(AP9="出",0.8,IF(AP9="他",0.5,0))</f>
        <v>0.8</v>
      </c>
      <c r="AW24" s="14" t="s">
        <v>7</v>
      </c>
      <c r="AX24" s="15">
        <f>IF(AV9="出",0.8,IF(AV9="他",0.5,0))</f>
        <v>0</v>
      </c>
      <c r="BC24" s="14" t="s">
        <v>7</v>
      </c>
      <c r="BD24" s="15">
        <f>IF(BB9="出",0.8,IF(BB9="他",0.5,0))</f>
        <v>0</v>
      </c>
      <c r="BI24" s="14" t="s">
        <v>7</v>
      </c>
      <c r="BJ24" s="15">
        <f>IF(BH9="出",0.8,IF(BH9="他",0.5,0))</f>
        <v>0</v>
      </c>
      <c r="BO24" s="14" t="s">
        <v>7</v>
      </c>
      <c r="BP24" s="15">
        <f>IF(BN9="出",0.8,IF(BN9="他",0.5,0))</f>
        <v>0</v>
      </c>
      <c r="BU24" s="14" t="s">
        <v>7</v>
      </c>
      <c r="BV24" s="15">
        <f>IF(BT9="出",0.8,IF(BT9="他",0.5,0))</f>
        <v>0</v>
      </c>
      <c r="CA24" s="14" t="s">
        <v>7</v>
      </c>
      <c r="CB24" s="15">
        <f>IF(BZ9="出",0.8,IF(BZ9="他",0.5,0))</f>
        <v>0</v>
      </c>
    </row>
    <row r="25" spans="6:80" ht="17.25" customHeight="1">
      <c r="F25" s="114" t="str">
        <f>IF(H21=0," ",(VLOOKUP(H26,$CH$3:$CI$20,2)))</f>
        <v>と</v>
      </c>
      <c r="G25" s="7" t="s">
        <v>5</v>
      </c>
      <c r="H25" s="24">
        <f>IF(F9=0,IF(F20="出",0.4,IF(F20="他",0.6,0)),IF(F20="出",1,IF(F20="他",1.6,0)))</f>
        <v>1</v>
      </c>
      <c r="L25" s="114" t="str">
        <f>IF(N21=0," ",(VLOOKUP(N26,$CH$3:$CI$20,2)))</f>
        <v>い</v>
      </c>
      <c r="M25" s="7" t="s">
        <v>5</v>
      </c>
      <c r="N25" s="24">
        <f>IF(L9=0,IF(L20="出",0.4,IF(L20="他",0.6,0)),IF(L20="出",1,IF(L20="他",1.6,0)))</f>
        <v>1.6</v>
      </c>
      <c r="R25" s="114" t="str">
        <f>IF(T21=0," ",(VLOOKUP(T26,$CH$3:$CI$20,2)))</f>
        <v>へ</v>
      </c>
      <c r="S25" s="7" t="s">
        <v>5</v>
      </c>
      <c r="T25" s="24">
        <f>IF(R9=0,IF(R20="出",0.4,IF(R20="他",0.6,0)),IF(R20="出",1,IF(R20="他",1.6,0)))</f>
        <v>1.6</v>
      </c>
      <c r="X25" s="114" t="str">
        <f>IF(Z21=0," ",(VLOOKUP(Z26,$CH$3:$CI$20,2)))</f>
        <v> </v>
      </c>
      <c r="Y25" s="7" t="s">
        <v>5</v>
      </c>
      <c r="Z25" s="24">
        <f>IF(X9=0,IF(X20="出",0.4,IF(X20="他",0.6,0)),IF(X20="出",1,IF(X20="他",1.6,0)))</f>
        <v>0</v>
      </c>
      <c r="AD25" s="114" t="str">
        <f>IF(AF21=0," ",(VLOOKUP(AF26,$CH$3:$CI$20,2)))</f>
        <v>へ</v>
      </c>
      <c r="AE25" s="7" t="s">
        <v>5</v>
      </c>
      <c r="AF25" s="24">
        <f>IF(AD9=0,IF(AD20="出",0.4,IF(AD20="他",0.6,0)),IF(AD20="出",1,IF(AD20="他",1.6,0)))</f>
        <v>1.6</v>
      </c>
      <c r="AJ25" s="114" t="str">
        <f>IF(AL21=0," ",(VLOOKUP(AL26,$CH$3:$CI$20,2)))</f>
        <v>い</v>
      </c>
      <c r="AK25" s="7" t="s">
        <v>5</v>
      </c>
      <c r="AL25" s="24">
        <f>IF(AJ9=0,IF(AJ20="出",0.4,IF(AJ20="他",0.6,0)),IF(AJ20="出",1,IF(AJ20="他",1.6,0)))</f>
        <v>1.6</v>
      </c>
      <c r="AP25" s="114" t="str">
        <f>IF(AR21=0," ",(VLOOKUP(AR26,$CH$3:$CI$20,2)))</f>
        <v>に</v>
      </c>
      <c r="AQ25" s="7" t="s">
        <v>5</v>
      </c>
      <c r="AR25" s="24">
        <f>IF(AP9=0,IF(AP20="出",0.4,IF(AP20="他",0.6,0)),IF(AP20="出",1,IF(AP20="他",1.6,0)))</f>
        <v>1.6</v>
      </c>
      <c r="AV25" s="114" t="str">
        <f>IF(AX21=0," ",(VLOOKUP(AX26,$CH$3:$CI$20,2)))</f>
        <v>に</v>
      </c>
      <c r="AW25" s="7" t="s">
        <v>5</v>
      </c>
      <c r="AX25" s="24">
        <f>IF(AV9=0,IF(AV20="出",0.4,IF(AV20="他",0.6,0)),IF(AV20="出",1,IF(AV20="他",1.6,0)))</f>
        <v>0.6</v>
      </c>
      <c r="BB25" s="114" t="str">
        <f>IF(BD21=0," ",(VLOOKUP(BD26,$CH$3:$CI$20,2)))</f>
        <v> </v>
      </c>
      <c r="BC25" s="7" t="s">
        <v>5</v>
      </c>
      <c r="BD25" s="24">
        <f>IF(BB9=0,IF(BB20="出",0.4,IF(BB20="他",0.6,0)),IF(BB20="出",1,IF(BB20="他",1.6,0)))</f>
        <v>0</v>
      </c>
      <c r="BH25" s="114" t="str">
        <f>IF(BJ21=0," ",(VLOOKUP(BJ26,$CH$3:$CI$20,2)))</f>
        <v>に</v>
      </c>
      <c r="BI25" s="7" t="s">
        <v>5</v>
      </c>
      <c r="BJ25" s="24">
        <f>IF(BH9=0,IF(BH20="出",0.4,IF(BH20="他",0.6,0)),IF(BH20="出",1,IF(BH20="他",1.6,0)))</f>
        <v>0.6</v>
      </c>
      <c r="BN25" s="114" t="str">
        <f>IF(BP21=0," ",(VLOOKUP(BP26,$CH$3:$CI$20,2)))</f>
        <v>と</v>
      </c>
      <c r="BO25" s="7" t="s">
        <v>5</v>
      </c>
      <c r="BP25" s="24">
        <f>IF(BN9=0,IF(BN20="出",0.4,IF(BN20="他",0.6,0)),IF(BN20="出",1,IF(BN20="他",1.6,0)))</f>
        <v>0.4</v>
      </c>
      <c r="BT25" s="114" t="str">
        <f>IF(BV21=0," ",(VLOOKUP(BV26,$CH$3:$CI$20,2)))</f>
        <v> </v>
      </c>
      <c r="BU25" s="7" t="s">
        <v>5</v>
      </c>
      <c r="BV25" s="24">
        <f>IF(BT9=0,IF(BT20="出",0.4,IF(BT20="他",0.6,0)),IF(BT20="出",1,IF(BT20="他",1.6,0)))</f>
        <v>0</v>
      </c>
      <c r="BZ25" s="114" t="str">
        <f>IF(CB21=0," ",(VLOOKUP(CB26,$CH$3:$CI$20,2)))</f>
        <v> </v>
      </c>
      <c r="CA25" s="7" t="s">
        <v>5</v>
      </c>
      <c r="CB25" s="24">
        <f>IF(BZ9=0,IF(BZ20="出",0.4,IF(BZ20="他",0.6,0)),IF(BZ20="出",1,IF(BZ20="他",1.6,0)))</f>
        <v>0</v>
      </c>
    </row>
    <row r="26" spans="6:83" ht="18" customHeight="1" thickBot="1">
      <c r="F26" s="115"/>
      <c r="G26" s="10" t="s">
        <v>19</v>
      </c>
      <c r="H26" s="116">
        <f>(H19+H20)*H21+(H22+H23)*H24-H25</f>
        <v>2.2</v>
      </c>
      <c r="I26" s="116"/>
      <c r="J26" s="116"/>
      <c r="K26" s="123"/>
      <c r="L26" s="115"/>
      <c r="M26" s="10" t="s">
        <v>19</v>
      </c>
      <c r="N26" s="116">
        <f>(N19+N20)*N21+(N22+N23)*N24-N25</f>
        <v>-0.3500000000000001</v>
      </c>
      <c r="O26" s="116"/>
      <c r="P26" s="116"/>
      <c r="Q26" s="123"/>
      <c r="R26" s="115"/>
      <c r="S26" s="10" t="s">
        <v>19</v>
      </c>
      <c r="T26" s="116">
        <f>(T19+T20)*T21+(T22+T23)*T24-T25</f>
        <v>1.65</v>
      </c>
      <c r="U26" s="116"/>
      <c r="V26" s="116"/>
      <c r="W26" s="123"/>
      <c r="X26" s="115"/>
      <c r="Y26" s="10" t="s">
        <v>19</v>
      </c>
      <c r="Z26" s="116">
        <f>(Z19+Z20)*Z21+(Z22+Z23)*Z24-Z25</f>
        <v>0</v>
      </c>
      <c r="AA26" s="116"/>
      <c r="AB26" s="116"/>
      <c r="AC26" s="123"/>
      <c r="AD26" s="115"/>
      <c r="AE26" s="10" t="s">
        <v>19</v>
      </c>
      <c r="AF26" s="116">
        <f>(AF19+AF20)*AF21+(AF22+AF23)*AF24-AF25</f>
        <v>1.65</v>
      </c>
      <c r="AG26" s="116"/>
      <c r="AH26" s="116"/>
      <c r="AI26" s="123"/>
      <c r="AJ26" s="115"/>
      <c r="AK26" s="10" t="s">
        <v>19</v>
      </c>
      <c r="AL26" s="120">
        <f>(AL19+AL20)*AL21+(AL22+AL23)*AL24-AL25</f>
        <v>-0.3500000000000001</v>
      </c>
      <c r="AM26" s="120"/>
      <c r="AN26" s="120"/>
      <c r="AO26" s="124"/>
      <c r="AP26" s="115"/>
      <c r="AQ26" s="10" t="s">
        <v>19</v>
      </c>
      <c r="AR26" s="120">
        <f>(AR19+AR20)*AR21+(AR22+AR23)*AR24-AR25</f>
        <v>1.4</v>
      </c>
      <c r="AS26" s="120"/>
      <c r="AT26" s="120"/>
      <c r="AU26" s="124"/>
      <c r="AV26" s="115"/>
      <c r="AW26" s="10" t="s">
        <v>19</v>
      </c>
      <c r="AX26" s="120">
        <f>(AX19+AX20)*AX21+(AX22+AX23)*AX24-AX25</f>
        <v>1.4</v>
      </c>
      <c r="AY26" s="120"/>
      <c r="AZ26" s="120"/>
      <c r="BA26" s="124"/>
      <c r="BB26" s="115"/>
      <c r="BC26" s="10" t="s">
        <v>19</v>
      </c>
      <c r="BD26" s="120">
        <f>(BD19+BD20)*BD21+(BD22+BD23)*BD24-BD25</f>
        <v>0</v>
      </c>
      <c r="BE26" s="120"/>
      <c r="BF26" s="120"/>
      <c r="BG26" s="124"/>
      <c r="BH26" s="115"/>
      <c r="BI26" s="10" t="s">
        <v>19</v>
      </c>
      <c r="BJ26" s="120">
        <f>(BJ19+BJ20)*BJ21+(BJ22+BJ23)*BJ24-BJ25</f>
        <v>1.4</v>
      </c>
      <c r="BK26" s="120"/>
      <c r="BL26" s="120"/>
      <c r="BM26" s="124"/>
      <c r="BN26" s="115"/>
      <c r="BO26" s="10" t="s">
        <v>19</v>
      </c>
      <c r="BP26" s="120">
        <f>(BP19+BP20)*BP21+(BP22+BP23)*BP24-BP25</f>
        <v>2.8000000000000003</v>
      </c>
      <c r="BQ26" s="120"/>
      <c r="BR26" s="120"/>
      <c r="BS26" s="124"/>
      <c r="BT26" s="115"/>
      <c r="BU26" s="10" t="s">
        <v>19</v>
      </c>
      <c r="BV26" s="120">
        <f>(BV19+BV20)*BV21+(BV22+BV23)*BV24-BV25</f>
        <v>0</v>
      </c>
      <c r="BW26" s="120"/>
      <c r="BX26" s="120"/>
      <c r="BY26" s="124"/>
      <c r="BZ26" s="115"/>
      <c r="CA26" s="10" t="s">
        <v>19</v>
      </c>
      <c r="CB26" s="120">
        <f>(CB19+CB20)*CB21+(CB22+CB23)*CB24-CB25</f>
        <v>0</v>
      </c>
      <c r="CC26" s="120"/>
      <c r="CD26" s="120"/>
      <c r="CE26" s="120"/>
    </row>
    <row r="27" ht="17.25">
      <c r="E27" s="5"/>
    </row>
    <row r="28" spans="6:78" ht="17.25">
      <c r="F28" s="23" t="s">
        <v>22</v>
      </c>
      <c r="L28" s="23" t="s">
        <v>23</v>
      </c>
      <c r="R28" s="23" t="s">
        <v>24</v>
      </c>
      <c r="X28" s="23" t="s">
        <v>25</v>
      </c>
      <c r="AD28" s="23" t="s">
        <v>26</v>
      </c>
      <c r="AJ28" s="23" t="s">
        <v>27</v>
      </c>
      <c r="AP28" s="23" t="s">
        <v>28</v>
      </c>
      <c r="AV28" s="23" t="s">
        <v>29</v>
      </c>
      <c r="BB28" s="23" t="s">
        <v>30</v>
      </c>
      <c r="BH28" s="23" t="s">
        <v>31</v>
      </c>
      <c r="BN28" s="23" t="s">
        <v>32</v>
      </c>
      <c r="BT28" s="23" t="s">
        <v>33</v>
      </c>
      <c r="BZ28" s="23" t="s">
        <v>34</v>
      </c>
    </row>
  </sheetData>
  <mergeCells count="156">
    <mergeCell ref="AX20:AY20"/>
    <mergeCell ref="AX23:AY23"/>
    <mergeCell ref="BB25:BB26"/>
    <mergeCell ref="AV25:AV26"/>
    <mergeCell ref="AX26:BA26"/>
    <mergeCell ref="CB3:CE3"/>
    <mergeCell ref="CB5:CC5"/>
    <mergeCell ref="CB14:CE14"/>
    <mergeCell ref="CB15:CE15"/>
    <mergeCell ref="CB17:CC17"/>
    <mergeCell ref="CB4:CC4"/>
    <mergeCell ref="CB12:CC12"/>
    <mergeCell ref="CB26:CE26"/>
    <mergeCell ref="CB20:CC20"/>
    <mergeCell ref="CB23:CC23"/>
    <mergeCell ref="BZ3:BZ4"/>
    <mergeCell ref="BV4:BW4"/>
    <mergeCell ref="BV12:BW12"/>
    <mergeCell ref="BV3:BY3"/>
    <mergeCell ref="BV5:BW5"/>
    <mergeCell ref="BV17:BW17"/>
    <mergeCell ref="BZ25:BZ26"/>
    <mergeCell ref="BV14:BY14"/>
    <mergeCell ref="BV15:BY15"/>
    <mergeCell ref="BD17:BE17"/>
    <mergeCell ref="BJ17:BK17"/>
    <mergeCell ref="BP17:BQ17"/>
    <mergeCell ref="BH25:BH26"/>
    <mergeCell ref="BN25:BN26"/>
    <mergeCell ref="BD20:BE20"/>
    <mergeCell ref="BD23:BE23"/>
    <mergeCell ref="BJ20:BK20"/>
    <mergeCell ref="BJ23:BK23"/>
    <mergeCell ref="BP20:BQ20"/>
    <mergeCell ref="BD14:BG14"/>
    <mergeCell ref="BJ14:BM14"/>
    <mergeCell ref="BP14:BS14"/>
    <mergeCell ref="BP15:BS15"/>
    <mergeCell ref="BJ15:BM15"/>
    <mergeCell ref="BD15:BG15"/>
    <mergeCell ref="BD12:BE12"/>
    <mergeCell ref="BJ12:BK12"/>
    <mergeCell ref="BP12:BQ12"/>
    <mergeCell ref="BD3:BG3"/>
    <mergeCell ref="BJ3:BM3"/>
    <mergeCell ref="BP3:BS3"/>
    <mergeCell ref="BD5:BE5"/>
    <mergeCell ref="BJ5:BK5"/>
    <mergeCell ref="BP5:BQ5"/>
    <mergeCell ref="BD4:BE4"/>
    <mergeCell ref="BJ4:BK4"/>
    <mergeCell ref="AR5:AS5"/>
    <mergeCell ref="AX5:AY5"/>
    <mergeCell ref="BT3:BT4"/>
    <mergeCell ref="BP4:BQ4"/>
    <mergeCell ref="BH3:BH4"/>
    <mergeCell ref="BN3:BN4"/>
    <mergeCell ref="AV3:AV4"/>
    <mergeCell ref="BB3:BB4"/>
    <mergeCell ref="AR4:AS4"/>
    <mergeCell ref="AF17:AG17"/>
    <mergeCell ref="AL17:AM17"/>
    <mergeCell ref="AR17:AS17"/>
    <mergeCell ref="AX17:AY17"/>
    <mergeCell ref="AR26:AU26"/>
    <mergeCell ref="AL15:AO15"/>
    <mergeCell ref="AR15:AU15"/>
    <mergeCell ref="AR20:AS20"/>
    <mergeCell ref="AR23:AS23"/>
    <mergeCell ref="AL20:AM20"/>
    <mergeCell ref="AL23:AM23"/>
    <mergeCell ref="AL14:AO14"/>
    <mergeCell ref="AR14:AU14"/>
    <mergeCell ref="AX14:BA14"/>
    <mergeCell ref="AF12:AG12"/>
    <mergeCell ref="AL12:AM12"/>
    <mergeCell ref="AR12:AS12"/>
    <mergeCell ref="AX12:AY12"/>
    <mergeCell ref="AF14:AI14"/>
    <mergeCell ref="AX4:AY4"/>
    <mergeCell ref="AR3:AU3"/>
    <mergeCell ref="AX3:BA3"/>
    <mergeCell ref="AJ3:AJ4"/>
    <mergeCell ref="AP3:AP4"/>
    <mergeCell ref="AF4:AG4"/>
    <mergeCell ref="AL4:AM4"/>
    <mergeCell ref="AF3:AI3"/>
    <mergeCell ref="AL3:AO3"/>
    <mergeCell ref="T20:U20"/>
    <mergeCell ref="T23:U23"/>
    <mergeCell ref="Z20:AA20"/>
    <mergeCell ref="Z23:AA23"/>
    <mergeCell ref="X25:X26"/>
    <mergeCell ref="AD25:AD26"/>
    <mergeCell ref="T26:W26"/>
    <mergeCell ref="Z26:AC26"/>
    <mergeCell ref="Z15:AC15"/>
    <mergeCell ref="T15:W15"/>
    <mergeCell ref="T17:U17"/>
    <mergeCell ref="Z17:AA17"/>
    <mergeCell ref="Z12:AA12"/>
    <mergeCell ref="T12:U12"/>
    <mergeCell ref="T14:W14"/>
    <mergeCell ref="Z14:AC14"/>
    <mergeCell ref="AD3:AD4"/>
    <mergeCell ref="T4:U4"/>
    <mergeCell ref="Z4:AA4"/>
    <mergeCell ref="X3:X4"/>
    <mergeCell ref="T3:W3"/>
    <mergeCell ref="Z3:AC3"/>
    <mergeCell ref="H17:I17"/>
    <mergeCell ref="N17:O17"/>
    <mergeCell ref="H26:K26"/>
    <mergeCell ref="N26:Q26"/>
    <mergeCell ref="N23:O23"/>
    <mergeCell ref="N20:O20"/>
    <mergeCell ref="H20:I20"/>
    <mergeCell ref="H23:I23"/>
    <mergeCell ref="N15:Q15"/>
    <mergeCell ref="H15:K15"/>
    <mergeCell ref="H12:I12"/>
    <mergeCell ref="N12:O12"/>
    <mergeCell ref="N5:O5"/>
    <mergeCell ref="H14:K14"/>
    <mergeCell ref="N14:Q14"/>
    <mergeCell ref="H4:I4"/>
    <mergeCell ref="R25:R26"/>
    <mergeCell ref="R3:R4"/>
    <mergeCell ref="F3:F4"/>
    <mergeCell ref="F25:F26"/>
    <mergeCell ref="L25:L26"/>
    <mergeCell ref="L3:L4"/>
    <mergeCell ref="H3:K3"/>
    <mergeCell ref="N3:Q3"/>
    <mergeCell ref="N4:O4"/>
    <mergeCell ref="H5:I5"/>
    <mergeCell ref="BJ26:BM26"/>
    <mergeCell ref="AF15:AI15"/>
    <mergeCell ref="AF20:AG20"/>
    <mergeCell ref="AF23:AG23"/>
    <mergeCell ref="AX15:BA15"/>
    <mergeCell ref="AF26:AI26"/>
    <mergeCell ref="AL26:AO26"/>
    <mergeCell ref="BD26:BG26"/>
    <mergeCell ref="AJ25:AJ26"/>
    <mergeCell ref="AP25:AP26"/>
    <mergeCell ref="T5:U5"/>
    <mergeCell ref="Z5:AA5"/>
    <mergeCell ref="AF5:AG5"/>
    <mergeCell ref="AL5:AM5"/>
    <mergeCell ref="BP23:BQ23"/>
    <mergeCell ref="BV20:BW20"/>
    <mergeCell ref="BV23:BW23"/>
    <mergeCell ref="BP26:BS26"/>
    <mergeCell ref="BV26:BY26"/>
    <mergeCell ref="BT25:BT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&amp;C&amp;A</oddHeader>
    <oddFooter>&amp;R&amp;D</oddFooter>
  </headerFooter>
  <colBreaks count="1" manualBreakCount="1">
    <brk id="8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2" sqref="A2"/>
    </sheetView>
  </sheetViews>
  <sheetFormatPr defaultColWidth="8.796875" defaultRowHeight="17.25"/>
  <cols>
    <col min="2" max="2" width="7.796875" style="0" customWidth="1"/>
    <col min="3" max="3" width="15.8984375" style="0" customWidth="1"/>
  </cols>
  <sheetData>
    <row r="1" ht="17.25">
      <c r="A1" s="42" t="s">
        <v>145</v>
      </c>
    </row>
    <row r="2" ht="17.25">
      <c r="A2" s="42"/>
    </row>
    <row r="3" ht="17.25">
      <c r="B3" s="43" t="s">
        <v>146</v>
      </c>
    </row>
    <row r="4" ht="17.25">
      <c r="B4" s="43"/>
    </row>
    <row r="5" spans="2:3" ht="17.25">
      <c r="B5" s="5" t="s">
        <v>147</v>
      </c>
      <c r="C5" t="s">
        <v>148</v>
      </c>
    </row>
    <row r="6" ht="17.25">
      <c r="B6" s="5"/>
    </row>
    <row r="7" spans="2:4" ht="17.25">
      <c r="B7" s="136" t="s">
        <v>149</v>
      </c>
      <c r="C7" t="s">
        <v>150</v>
      </c>
      <c r="D7" s="44">
        <v>0.8</v>
      </c>
    </row>
    <row r="8" spans="2:4" ht="17.25">
      <c r="B8" s="136"/>
      <c r="C8" t="s">
        <v>151</v>
      </c>
      <c r="D8" s="44">
        <v>0.5</v>
      </c>
    </row>
    <row r="9" spans="2:4" ht="17.25">
      <c r="B9" s="7"/>
      <c r="D9" s="45"/>
    </row>
    <row r="10" spans="2:4" ht="17.25">
      <c r="B10" s="136" t="s">
        <v>152</v>
      </c>
      <c r="C10" t="s">
        <v>150</v>
      </c>
      <c r="D10" s="44">
        <v>0.4</v>
      </c>
    </row>
    <row r="11" spans="2:4" ht="17.25">
      <c r="B11" s="136"/>
      <c r="C11" t="s">
        <v>151</v>
      </c>
      <c r="D11" s="44">
        <v>0.6</v>
      </c>
    </row>
    <row r="12" spans="2:4" ht="17.25">
      <c r="B12" s="7"/>
      <c r="D12" s="45"/>
    </row>
    <row r="14" ht="17.25">
      <c r="A14" s="42" t="s">
        <v>153</v>
      </c>
    </row>
    <row r="15" ht="17.25">
      <c r="A15" s="42"/>
    </row>
    <row r="16" ht="17.25">
      <c r="B16" s="43" t="s">
        <v>154</v>
      </c>
    </row>
    <row r="17" ht="17.25">
      <c r="B17" s="43"/>
    </row>
    <row r="18" spans="2:3" ht="17.25">
      <c r="B18" s="5" t="s">
        <v>147</v>
      </c>
      <c r="C18" t="s">
        <v>155</v>
      </c>
    </row>
    <row r="19" ht="17.25">
      <c r="B19" s="5"/>
    </row>
    <row r="20" spans="2:4" ht="17.25">
      <c r="B20" s="136" t="s">
        <v>156</v>
      </c>
      <c r="C20" t="s">
        <v>157</v>
      </c>
      <c r="D20" s="44">
        <v>0.8</v>
      </c>
    </row>
    <row r="21" spans="2:4" ht="17.25">
      <c r="B21" s="136"/>
      <c r="C21" t="s">
        <v>158</v>
      </c>
      <c r="D21" s="44">
        <v>0.5</v>
      </c>
    </row>
    <row r="22" spans="2:4" ht="17.25">
      <c r="B22" s="7"/>
      <c r="D22" s="45"/>
    </row>
    <row r="23" spans="2:3" ht="17.25">
      <c r="B23" s="5" t="s">
        <v>159</v>
      </c>
      <c r="C23" t="s">
        <v>160</v>
      </c>
    </row>
    <row r="24" ht="17.25">
      <c r="B24" s="5"/>
    </row>
    <row r="25" spans="2:4" ht="17.25">
      <c r="B25" s="136" t="s">
        <v>161</v>
      </c>
      <c r="C25" t="s">
        <v>150</v>
      </c>
      <c r="D25" s="44">
        <v>0.8</v>
      </c>
    </row>
    <row r="26" spans="2:4" ht="17.25">
      <c r="B26" s="136"/>
      <c r="C26" t="s">
        <v>151</v>
      </c>
      <c r="D26" s="44">
        <v>0.5</v>
      </c>
    </row>
    <row r="27" spans="2:4" ht="17.25">
      <c r="B27" s="7"/>
      <c r="D27" s="45"/>
    </row>
    <row r="28" spans="2:4" ht="17.25">
      <c r="B28" s="136" t="s">
        <v>152</v>
      </c>
      <c r="C28" t="s">
        <v>157</v>
      </c>
      <c r="D28" s="46">
        <v>1</v>
      </c>
    </row>
    <row r="29" spans="2:4" ht="17.25">
      <c r="B29" s="136"/>
      <c r="C29" t="s">
        <v>158</v>
      </c>
      <c r="D29" s="44">
        <v>1.6</v>
      </c>
    </row>
  </sheetData>
  <mergeCells count="5">
    <mergeCell ref="B7:B8"/>
    <mergeCell ref="B10:B11"/>
    <mergeCell ref="B20:B21"/>
    <mergeCell ref="B28:B29"/>
    <mergeCell ref="B25:B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zoomScale="75" zoomScaleNormal="75" workbookViewId="0" topLeftCell="A1">
      <selection activeCell="A1" sqref="A1"/>
    </sheetView>
  </sheetViews>
  <sheetFormatPr defaultColWidth="8.796875" defaultRowHeight="17.25"/>
  <cols>
    <col min="1" max="1" width="3.09765625" style="0" customWidth="1"/>
    <col min="3" max="6" width="7.69921875" style="0" customWidth="1"/>
    <col min="7" max="7" width="20" style="0" customWidth="1"/>
    <col min="8" max="8" width="2.59765625" style="0" customWidth="1"/>
    <col min="10" max="13" width="7.69921875" style="0" customWidth="1"/>
    <col min="14" max="14" width="20.5" style="0" customWidth="1"/>
    <col min="15" max="15" width="2.59765625" style="0" customWidth="1"/>
    <col min="17" max="20" width="7.69921875" style="0" customWidth="1"/>
    <col min="21" max="21" width="20.5" style="0" customWidth="1"/>
  </cols>
  <sheetData>
    <row r="1" spans="2:9" ht="17.25">
      <c r="B1" t="s">
        <v>163</v>
      </c>
      <c r="I1" t="s">
        <v>164</v>
      </c>
    </row>
    <row r="2" ht="9" customHeight="1" thickBot="1"/>
    <row r="3" spans="2:14" ht="17.25">
      <c r="B3" s="47"/>
      <c r="C3" s="48"/>
      <c r="D3" s="49"/>
      <c r="E3" s="48"/>
      <c r="F3" s="49"/>
      <c r="G3" s="50"/>
      <c r="I3" s="47"/>
      <c r="J3" s="51"/>
      <c r="K3" s="51"/>
      <c r="L3" s="51"/>
      <c r="M3" s="51"/>
      <c r="N3" s="52"/>
    </row>
    <row r="4" spans="2:14" ht="17.25">
      <c r="B4" s="53"/>
      <c r="C4" s="54"/>
      <c r="D4" s="55"/>
      <c r="E4" s="54"/>
      <c r="F4" s="55"/>
      <c r="G4" s="56"/>
      <c r="I4" s="53"/>
      <c r="J4" s="1"/>
      <c r="K4" s="1"/>
      <c r="L4" s="1"/>
      <c r="M4" s="1"/>
      <c r="N4" s="57"/>
    </row>
    <row r="5" spans="2:14" ht="17.25">
      <c r="B5" s="53"/>
      <c r="C5" s="54"/>
      <c r="D5" s="55"/>
      <c r="E5" s="54"/>
      <c r="F5" s="55"/>
      <c r="G5" s="56"/>
      <c r="I5" s="53"/>
      <c r="J5" s="1"/>
      <c r="K5" s="1"/>
      <c r="L5" s="1"/>
      <c r="M5" s="1"/>
      <c r="N5" s="57"/>
    </row>
    <row r="6" spans="2:14" ht="17.25">
      <c r="B6" s="53"/>
      <c r="C6" s="54"/>
      <c r="D6" s="55"/>
      <c r="E6" s="54"/>
      <c r="F6" s="55"/>
      <c r="G6" s="56"/>
      <c r="I6" s="53"/>
      <c r="J6" s="1"/>
      <c r="K6" s="1"/>
      <c r="L6" s="1"/>
      <c r="M6" s="1"/>
      <c r="N6" s="57"/>
    </row>
    <row r="7" spans="2:14" ht="17.25">
      <c r="B7" s="53"/>
      <c r="C7" s="54"/>
      <c r="D7" s="55"/>
      <c r="E7" s="54"/>
      <c r="F7" s="55"/>
      <c r="G7" s="56"/>
      <c r="I7" s="53"/>
      <c r="J7" s="1"/>
      <c r="K7" s="1"/>
      <c r="L7" s="1"/>
      <c r="M7" s="1"/>
      <c r="N7" s="57"/>
    </row>
    <row r="8" spans="2:14" ht="17.25">
      <c r="B8" s="53"/>
      <c r="C8" s="54"/>
      <c r="D8" s="55"/>
      <c r="E8" s="54"/>
      <c r="F8" s="55"/>
      <c r="G8" s="56"/>
      <c r="I8" s="53"/>
      <c r="J8" s="1"/>
      <c r="K8" s="1"/>
      <c r="L8" s="1"/>
      <c r="M8" s="1"/>
      <c r="N8" s="57"/>
    </row>
    <row r="9" spans="2:14" ht="17.25">
      <c r="B9" s="53"/>
      <c r="C9" s="54"/>
      <c r="D9" s="55"/>
      <c r="E9" s="54"/>
      <c r="F9" s="55"/>
      <c r="G9" s="56"/>
      <c r="I9" s="53"/>
      <c r="J9" s="1"/>
      <c r="K9" s="1"/>
      <c r="L9" s="1"/>
      <c r="M9" s="1"/>
      <c r="N9" s="57"/>
    </row>
    <row r="10" spans="2:14" ht="18" thickBot="1">
      <c r="B10" s="58"/>
      <c r="C10" s="59"/>
      <c r="D10" s="60"/>
      <c r="E10" s="59"/>
      <c r="F10" s="60"/>
      <c r="G10" s="61"/>
      <c r="I10" s="53"/>
      <c r="J10" s="1"/>
      <c r="K10" s="1"/>
      <c r="L10" s="1"/>
      <c r="M10" s="1"/>
      <c r="N10" s="57"/>
    </row>
    <row r="11" spans="2:14" ht="17.25">
      <c r="B11" s="62" t="s">
        <v>165</v>
      </c>
      <c r="C11" s="148">
        <v>0</v>
      </c>
      <c r="D11" s="149"/>
      <c r="E11" s="148">
        <v>0</v>
      </c>
      <c r="F11" s="149"/>
      <c r="G11" s="144">
        <v>0</v>
      </c>
      <c r="I11" s="53"/>
      <c r="J11" s="1"/>
      <c r="K11" s="1"/>
      <c r="L11" s="1"/>
      <c r="M11" s="1"/>
      <c r="N11" s="57"/>
    </row>
    <row r="12" spans="2:14" ht="17.25">
      <c r="B12" s="63" t="s">
        <v>166</v>
      </c>
      <c r="C12" s="150">
        <v>0.5</v>
      </c>
      <c r="D12" s="151"/>
      <c r="E12" s="150">
        <v>-0.5</v>
      </c>
      <c r="F12" s="151"/>
      <c r="G12" s="144"/>
      <c r="I12" s="53"/>
      <c r="J12" s="1"/>
      <c r="K12" s="1"/>
      <c r="L12" s="1"/>
      <c r="M12" s="1"/>
      <c r="N12" s="57"/>
    </row>
    <row r="13" spans="2:14" ht="17.25">
      <c r="B13" s="63" t="s">
        <v>167</v>
      </c>
      <c r="C13" s="150">
        <v>0.5</v>
      </c>
      <c r="D13" s="151"/>
      <c r="E13" s="150">
        <v>-0.5</v>
      </c>
      <c r="F13" s="151"/>
      <c r="G13" s="144"/>
      <c r="I13" s="53"/>
      <c r="J13" s="1"/>
      <c r="K13" s="1"/>
      <c r="L13" s="1"/>
      <c r="M13" s="1"/>
      <c r="N13" s="57"/>
    </row>
    <row r="14" spans="2:14" ht="18" thickBot="1">
      <c r="B14" s="64" t="s">
        <v>168</v>
      </c>
      <c r="C14" s="152">
        <v>2</v>
      </c>
      <c r="D14" s="153"/>
      <c r="E14" s="152">
        <v>-2</v>
      </c>
      <c r="F14" s="153"/>
      <c r="G14" s="145"/>
      <c r="I14" s="53"/>
      <c r="J14" s="1"/>
      <c r="K14" s="1"/>
      <c r="L14" s="1"/>
      <c r="M14" s="1"/>
      <c r="N14" s="57"/>
    </row>
    <row r="15" spans="9:14" ht="17.25">
      <c r="I15" s="53"/>
      <c r="J15" s="1"/>
      <c r="K15" s="1"/>
      <c r="L15" s="1"/>
      <c r="M15" s="1"/>
      <c r="N15" s="57"/>
    </row>
    <row r="16" spans="9:14" ht="17.25">
      <c r="I16" s="53"/>
      <c r="J16" s="1"/>
      <c r="K16" s="1"/>
      <c r="L16" s="1"/>
      <c r="M16" s="1"/>
      <c r="N16" s="57"/>
    </row>
    <row r="17" spans="2:14" ht="17.25">
      <c r="B17" t="s">
        <v>169</v>
      </c>
      <c r="I17" s="53"/>
      <c r="J17" s="1"/>
      <c r="K17" s="1"/>
      <c r="L17" s="1"/>
      <c r="M17" s="1"/>
      <c r="N17" s="57"/>
    </row>
    <row r="18" spans="9:14" ht="11.25" customHeight="1" thickBot="1">
      <c r="I18" s="58"/>
      <c r="J18" s="39"/>
      <c r="K18" s="39"/>
      <c r="L18" s="39"/>
      <c r="M18" s="39"/>
      <c r="N18" s="65"/>
    </row>
    <row r="19" spans="2:14" ht="17.25">
      <c r="B19" s="47"/>
      <c r="C19" s="51"/>
      <c r="D19" s="51"/>
      <c r="E19" s="51"/>
      <c r="F19" s="51"/>
      <c r="G19" s="52"/>
      <c r="I19" s="66" t="s">
        <v>170</v>
      </c>
      <c r="J19" s="137" t="s">
        <v>171</v>
      </c>
      <c r="K19" s="137" t="s">
        <v>172</v>
      </c>
      <c r="L19" s="137" t="s">
        <v>173</v>
      </c>
      <c r="M19" s="137" t="s">
        <v>174</v>
      </c>
      <c r="N19" s="139" t="s">
        <v>175</v>
      </c>
    </row>
    <row r="20" spans="2:14" ht="18" thickBot="1">
      <c r="B20" s="53"/>
      <c r="C20" s="1"/>
      <c r="D20" s="1"/>
      <c r="E20" s="1"/>
      <c r="F20" s="1"/>
      <c r="G20" s="57"/>
      <c r="I20" s="67" t="s">
        <v>176</v>
      </c>
      <c r="J20" s="138"/>
      <c r="K20" s="138"/>
      <c r="L20" s="138"/>
      <c r="M20" s="138"/>
      <c r="N20" s="140"/>
    </row>
    <row r="21" spans="2:14" ht="17.25">
      <c r="B21" s="53"/>
      <c r="C21" s="1"/>
      <c r="D21" s="1"/>
      <c r="E21" s="1"/>
      <c r="F21" s="1"/>
      <c r="G21" s="57"/>
      <c r="I21" s="68" t="s">
        <v>177</v>
      </c>
      <c r="J21" s="69">
        <v>0</v>
      </c>
      <c r="K21" s="70">
        <v>0.5</v>
      </c>
      <c r="L21" s="70">
        <v>0.5</v>
      </c>
      <c r="M21" s="70">
        <v>2</v>
      </c>
      <c r="N21" s="141">
        <v>0</v>
      </c>
    </row>
    <row r="22" spans="2:14" ht="17.25">
      <c r="B22" s="53"/>
      <c r="C22" s="1"/>
      <c r="D22" s="1"/>
      <c r="E22" s="1"/>
      <c r="F22" s="1"/>
      <c r="G22" s="57"/>
      <c r="I22" s="71" t="s">
        <v>178</v>
      </c>
      <c r="J22" s="72">
        <v>0</v>
      </c>
      <c r="K22" s="73">
        <v>0.5</v>
      </c>
      <c r="L22" s="73">
        <v>0.5</v>
      </c>
      <c r="M22" s="73">
        <v>2</v>
      </c>
      <c r="N22" s="142"/>
    </row>
    <row r="23" spans="2:14" ht="17.25">
      <c r="B23" s="53"/>
      <c r="C23" s="1"/>
      <c r="D23" s="1"/>
      <c r="E23" s="1"/>
      <c r="F23" s="1"/>
      <c r="G23" s="57"/>
      <c r="I23" s="71" t="s">
        <v>179</v>
      </c>
      <c r="J23" s="72">
        <v>0</v>
      </c>
      <c r="K23" s="73">
        <v>0.5</v>
      </c>
      <c r="L23" s="73">
        <v>0.5</v>
      </c>
      <c r="M23" s="73">
        <v>2</v>
      </c>
      <c r="N23" s="142"/>
    </row>
    <row r="24" spans="2:14" ht="18" thickBot="1">
      <c r="B24" s="53"/>
      <c r="C24" s="1"/>
      <c r="D24" s="1"/>
      <c r="E24" s="1"/>
      <c r="F24" s="1"/>
      <c r="G24" s="57"/>
      <c r="I24" s="74" t="s">
        <v>162</v>
      </c>
      <c r="J24" s="75">
        <v>0</v>
      </c>
      <c r="K24" s="76">
        <v>0.5</v>
      </c>
      <c r="L24" s="76">
        <v>0.5</v>
      </c>
      <c r="M24" s="76">
        <v>2</v>
      </c>
      <c r="N24" s="143"/>
    </row>
    <row r="25" spans="2:7" ht="17.25">
      <c r="B25" s="53"/>
      <c r="C25" s="1"/>
      <c r="D25" s="1"/>
      <c r="E25" s="1"/>
      <c r="F25" s="1"/>
      <c r="G25" s="57"/>
    </row>
    <row r="26" spans="2:7" ht="18" thickBot="1">
      <c r="B26" s="58"/>
      <c r="C26" s="39"/>
      <c r="D26" s="39"/>
      <c r="E26" s="39"/>
      <c r="F26" s="39"/>
      <c r="G26" s="65"/>
    </row>
    <row r="27" spans="2:7" ht="17.25">
      <c r="B27" s="77" t="s">
        <v>170</v>
      </c>
      <c r="C27" s="146" t="s">
        <v>171</v>
      </c>
      <c r="D27" s="146" t="s">
        <v>172</v>
      </c>
      <c r="E27" s="146" t="s">
        <v>173</v>
      </c>
      <c r="F27" s="146" t="s">
        <v>174</v>
      </c>
      <c r="G27" s="147" t="s">
        <v>175</v>
      </c>
    </row>
    <row r="28" spans="2:7" ht="18" thickBot="1">
      <c r="B28" s="67" t="s">
        <v>180</v>
      </c>
      <c r="C28" s="138"/>
      <c r="D28" s="138"/>
      <c r="E28" s="138"/>
      <c r="F28" s="138"/>
      <c r="G28" s="140"/>
    </row>
    <row r="29" spans="2:7" ht="17.25">
      <c r="B29" s="68" t="s">
        <v>181</v>
      </c>
      <c r="C29" s="69">
        <v>0</v>
      </c>
      <c r="D29" s="70">
        <v>0.5</v>
      </c>
      <c r="E29" s="70">
        <v>0.5</v>
      </c>
      <c r="F29" s="70">
        <v>2</v>
      </c>
      <c r="G29" s="141">
        <v>0</v>
      </c>
    </row>
    <row r="30" spans="2:7" ht="17.25">
      <c r="B30" s="71" t="s">
        <v>182</v>
      </c>
      <c r="C30" s="73">
        <v>0.5</v>
      </c>
      <c r="D30" s="73">
        <v>1</v>
      </c>
      <c r="E30" s="73">
        <v>1</v>
      </c>
      <c r="F30" s="73">
        <v>2.5</v>
      </c>
      <c r="G30" s="142"/>
    </row>
    <row r="31" spans="2:7" ht="17.25">
      <c r="B31" s="71" t="s">
        <v>183</v>
      </c>
      <c r="C31" s="73">
        <v>0.5</v>
      </c>
      <c r="D31" s="73">
        <v>1</v>
      </c>
      <c r="E31" s="73">
        <v>1</v>
      </c>
      <c r="F31" s="73">
        <v>2.5</v>
      </c>
      <c r="G31" s="142"/>
    </row>
    <row r="32" spans="2:7" ht="18" thickBot="1">
      <c r="B32" s="74" t="s">
        <v>184</v>
      </c>
      <c r="C32" s="76">
        <v>2</v>
      </c>
      <c r="D32" s="76">
        <v>2.5</v>
      </c>
      <c r="E32" s="76">
        <v>2.5</v>
      </c>
      <c r="F32" s="76">
        <v>4</v>
      </c>
      <c r="G32" s="143"/>
    </row>
  </sheetData>
  <mergeCells count="21">
    <mergeCell ref="E11:F11"/>
    <mergeCell ref="E12:F12"/>
    <mergeCell ref="E13:F13"/>
    <mergeCell ref="E14:F14"/>
    <mergeCell ref="G11:G14"/>
    <mergeCell ref="C27:C28"/>
    <mergeCell ref="D27:D28"/>
    <mergeCell ref="E27:E28"/>
    <mergeCell ref="F27:F28"/>
    <mergeCell ref="G27:G28"/>
    <mergeCell ref="C11:D11"/>
    <mergeCell ref="C12:D12"/>
    <mergeCell ref="C13:D13"/>
    <mergeCell ref="C14:D14"/>
    <mergeCell ref="M19:M20"/>
    <mergeCell ref="N19:N20"/>
    <mergeCell ref="N21:N24"/>
    <mergeCell ref="G29:G32"/>
    <mergeCell ref="J19:J20"/>
    <mergeCell ref="K19:K20"/>
    <mergeCell ref="L19:L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headerFooter alignWithMargins="0">
    <oddHeader>&amp;C&amp;A</oddHeader>
  </headerFooter>
  <colBreaks count="2" manualBreakCount="2">
    <brk id="8" max="65535" man="1"/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4"/>
  <sheetViews>
    <sheetView zoomScale="75" zoomScaleNormal="75" workbookViewId="0" topLeftCell="A1">
      <selection activeCell="A1" sqref="A1"/>
    </sheetView>
  </sheetViews>
  <sheetFormatPr defaultColWidth="8.796875" defaultRowHeight="17.25"/>
  <cols>
    <col min="1" max="1" width="3.5" style="0" customWidth="1"/>
    <col min="2" max="2" width="8.296875" style="0" customWidth="1"/>
    <col min="4" max="4" width="43.3984375" style="0" customWidth="1"/>
    <col min="5" max="5" width="10.296875" style="0" customWidth="1"/>
  </cols>
  <sheetData>
    <row r="1" spans="2:3" ht="25.5" customHeight="1" thickBot="1">
      <c r="B1" s="156" t="s">
        <v>185</v>
      </c>
      <c r="C1" s="156"/>
    </row>
    <row r="2" spans="2:5" ht="39" customHeight="1" thickBot="1">
      <c r="B2" s="78" t="s">
        <v>186</v>
      </c>
      <c r="C2" s="79" t="s">
        <v>104</v>
      </c>
      <c r="D2" s="80" t="s">
        <v>187</v>
      </c>
      <c r="E2" s="81" t="s">
        <v>188</v>
      </c>
    </row>
    <row r="3" spans="2:5" ht="33.75" customHeight="1">
      <c r="B3" s="82"/>
      <c r="C3" s="83">
        <v>0</v>
      </c>
      <c r="D3" s="84" t="s">
        <v>189</v>
      </c>
      <c r="E3" s="85" t="s">
        <v>190</v>
      </c>
    </row>
    <row r="4" spans="2:5" ht="33.75" customHeight="1">
      <c r="B4" s="86"/>
      <c r="C4" s="87">
        <v>0.65</v>
      </c>
      <c r="D4" s="88" t="s">
        <v>191</v>
      </c>
      <c r="E4" s="89" t="s">
        <v>192</v>
      </c>
    </row>
    <row r="5" spans="2:5" ht="21" customHeight="1">
      <c r="B5" s="90"/>
      <c r="C5" s="154">
        <v>1</v>
      </c>
      <c r="D5" s="91" t="s">
        <v>193</v>
      </c>
      <c r="E5" s="89" t="s">
        <v>194</v>
      </c>
    </row>
    <row r="6" spans="2:5" ht="21" customHeight="1">
      <c r="B6" s="92"/>
      <c r="C6" s="155"/>
      <c r="D6" s="93" t="s">
        <v>195</v>
      </c>
      <c r="E6" s="94" t="s">
        <v>196</v>
      </c>
    </row>
    <row r="7" spans="2:5" ht="33.75" customHeight="1">
      <c r="B7" s="95"/>
      <c r="C7" s="96">
        <v>1.4</v>
      </c>
      <c r="D7" s="88" t="s">
        <v>197</v>
      </c>
      <c r="E7" s="97" t="s">
        <v>198</v>
      </c>
    </row>
    <row r="8" spans="2:5" ht="33.75" customHeight="1">
      <c r="B8" s="98"/>
      <c r="C8" s="99">
        <v>1.6</v>
      </c>
      <c r="D8" s="88" t="s">
        <v>199</v>
      </c>
      <c r="E8" s="97" t="s">
        <v>200</v>
      </c>
    </row>
    <row r="9" spans="2:5" ht="33.75" customHeight="1">
      <c r="B9" s="98"/>
      <c r="C9" s="99">
        <v>1.8</v>
      </c>
      <c r="D9" s="88" t="s">
        <v>201</v>
      </c>
      <c r="E9" s="100" t="s">
        <v>202</v>
      </c>
    </row>
    <row r="10" spans="2:5" ht="33.75" customHeight="1">
      <c r="B10" s="98"/>
      <c r="C10" s="99">
        <v>2.8</v>
      </c>
      <c r="D10" s="88" t="s">
        <v>203</v>
      </c>
      <c r="E10" s="100" t="s">
        <v>204</v>
      </c>
    </row>
    <row r="11" spans="2:5" ht="33.75" customHeight="1">
      <c r="B11" s="98"/>
      <c r="C11" s="99">
        <v>3.7</v>
      </c>
      <c r="D11" s="88" t="s">
        <v>205</v>
      </c>
      <c r="E11" s="100" t="s">
        <v>206</v>
      </c>
    </row>
    <row r="12" spans="2:5" ht="33.75" customHeight="1">
      <c r="B12" s="98"/>
      <c r="C12" s="99">
        <v>4.7</v>
      </c>
      <c r="D12" s="88" t="s">
        <v>207</v>
      </c>
      <c r="E12" s="100" t="s">
        <v>208</v>
      </c>
    </row>
    <row r="13" spans="2:5" ht="33.75" customHeight="1" thickBot="1">
      <c r="B13" s="101"/>
      <c r="C13" s="102">
        <v>5.6</v>
      </c>
      <c r="D13" s="103" t="s">
        <v>209</v>
      </c>
      <c r="E13" s="104" t="s">
        <v>210</v>
      </c>
    </row>
    <row r="14" ht="33.75" customHeight="1">
      <c r="B14" s="1"/>
    </row>
  </sheetData>
  <mergeCells count="2">
    <mergeCell ref="C5:C6"/>
    <mergeCell ref="B1:C1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8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7.2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7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TOSHIHIKO TANABE</dc:creator>
  <cp:keywords/>
  <dc:description/>
  <cp:lastModifiedBy>kofu</cp:lastModifiedBy>
  <cp:lastPrinted>2001-07-12T08:16:52Z</cp:lastPrinted>
  <dcterms:created xsi:type="dcterms:W3CDTF">2001-05-26T02:07:23Z</dcterms:created>
  <dcterms:modified xsi:type="dcterms:W3CDTF">2001-07-12T08:16:56Z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