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3" sheetId="1" r:id="rId1"/>
  </sheets>
  <definedNames/>
  <calcPr fullCalcOnLoad="1"/>
</workbook>
</file>

<file path=xl/sharedStrings.xml><?xml version="1.0" encoding="utf-8"?>
<sst xmlns="http://schemas.openxmlformats.org/spreadsheetml/2006/main" count="110" uniqueCount="39">
  <si>
    <t>（国民健康保険事業状況報告書）</t>
  </si>
  <si>
    <t>被保険者</t>
  </si>
  <si>
    <t>件　　数</t>
  </si>
  <si>
    <t>日　　数</t>
  </si>
  <si>
    <t>費 用 額</t>
  </si>
  <si>
    <t>受 診 率</t>
  </si>
  <si>
    <t>単　　　　位</t>
  </si>
  <si>
    <t>人</t>
  </si>
  <si>
    <t>件</t>
  </si>
  <si>
    <t>日</t>
  </si>
  <si>
    <t>円</t>
  </si>
  <si>
    <t>入　　　院</t>
  </si>
  <si>
    <t>一　　　般</t>
  </si>
  <si>
    <t>退 職 者</t>
  </si>
  <si>
    <t>老　　　人</t>
  </si>
  <si>
    <t>計</t>
  </si>
  <si>
    <t>入　院　外</t>
  </si>
  <si>
    <t>歯　　　科</t>
  </si>
  <si>
    <t>診 療 費 計</t>
  </si>
  <si>
    <t>療　養　費</t>
  </si>
  <si>
    <t>療養諸費</t>
  </si>
  <si>
    <t xml:space="preserve">調　　　剤 </t>
  </si>
  <si>
    <t>訪問看護</t>
  </si>
  <si>
    <t>食事差額</t>
  </si>
  <si>
    <t>食事療養</t>
  </si>
  <si>
    <t>（資料）市民生活部国保年金課調</t>
  </si>
  <si>
    <t>区　　分　／　項　　目</t>
  </si>
  <si>
    <t>4　国民健康保険被保険者給付状況（平成16年度）</t>
  </si>
  <si>
    <t>％</t>
  </si>
  <si>
    <t>-</t>
  </si>
  <si>
    <t>-</t>
  </si>
  <si>
    <t>-</t>
  </si>
  <si>
    <t>-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</si>
  <si>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</si>
  <si>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</si>
  <si>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※ 療養諸費は、診療費計・調剤・食事療養・訪問看護・療養費・食事差額の合計とする。</t>
  </si>
  <si>
    <t>1件当たり                     費用額</t>
  </si>
  <si>
    <t>1人当たり                     　費用額</t>
  </si>
  <si>
    <t>1日当たり　                      費用額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</si>
</sst>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 quotePrefix="1">
      <alignment horizontal="right" vertical="center"/>
      <protection locked="0"/>
    </xf>
    <xf numFmtId="177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 applyProtection="1" quotePrefix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7" fontId="2" fillId="0" borderId="1" xfId="0" applyNumberFormat="1" applyFont="1" applyBorder="1" applyAlignment="1" quotePrefix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D52" sqref="D52"/>
    </sheetView>
  </sheetViews>
  <sheetFormatPr defaultColWidth="9.00390625" defaultRowHeight="13.5"/>
  <cols>
    <col min="1" max="1" width="7.125" style="13" customWidth="1"/>
    <col min="2" max="2" width="3.625" style="13" customWidth="1"/>
    <col min="3" max="3" width="8.625" style="13" customWidth="1"/>
    <col min="4" max="4" width="8.625" style="1" customWidth="1"/>
    <col min="5" max="5" width="10.625" style="1" customWidth="1"/>
    <col min="6" max="7" width="5.125" style="1" customWidth="1"/>
    <col min="8" max="8" width="14.625" style="1" customWidth="1"/>
    <col min="9" max="10" width="4.625" style="1" customWidth="1"/>
    <col min="11" max="13" width="8.625" style="1" customWidth="1"/>
    <col min="14" max="17" width="9.00390625" style="3" customWidth="1"/>
    <col min="18" max="16384" width="9.00390625" style="1" customWidth="1"/>
  </cols>
  <sheetData>
    <row r="1" spans="1:13" ht="15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customHeight="1">
      <c r="A2" s="54" t="s">
        <v>26</v>
      </c>
      <c r="B2" s="58"/>
      <c r="C2" s="55"/>
      <c r="D2" s="52" t="s">
        <v>1</v>
      </c>
      <c r="E2" s="52" t="s">
        <v>2</v>
      </c>
      <c r="F2" s="54" t="s">
        <v>3</v>
      </c>
      <c r="G2" s="55"/>
      <c r="H2" s="52" t="s">
        <v>4</v>
      </c>
      <c r="I2" s="54" t="s">
        <v>5</v>
      </c>
      <c r="J2" s="55"/>
      <c r="K2" s="45" t="s">
        <v>36</v>
      </c>
      <c r="L2" s="45" t="s">
        <v>37</v>
      </c>
      <c r="M2" s="45" t="s">
        <v>38</v>
      </c>
    </row>
    <row r="3" spans="1:13" ht="15.75" customHeight="1">
      <c r="A3" s="56"/>
      <c r="B3" s="59"/>
      <c r="C3" s="57"/>
      <c r="D3" s="53"/>
      <c r="E3" s="53"/>
      <c r="F3" s="56"/>
      <c r="G3" s="57"/>
      <c r="H3" s="53"/>
      <c r="I3" s="56"/>
      <c r="J3" s="57"/>
      <c r="K3" s="46"/>
      <c r="L3" s="46"/>
      <c r="M3" s="46"/>
    </row>
    <row r="4" spans="1:13" ht="15.75" customHeight="1">
      <c r="A4" s="47" t="s">
        <v>6</v>
      </c>
      <c r="B4" s="48"/>
      <c r="C4" s="49"/>
      <c r="D4" s="2" t="s">
        <v>7</v>
      </c>
      <c r="E4" s="2" t="s">
        <v>8</v>
      </c>
      <c r="F4" s="50" t="s">
        <v>9</v>
      </c>
      <c r="G4" s="51"/>
      <c r="H4" s="2" t="s">
        <v>10</v>
      </c>
      <c r="I4" s="50" t="s">
        <v>28</v>
      </c>
      <c r="J4" s="51"/>
      <c r="K4" s="2" t="s">
        <v>10</v>
      </c>
      <c r="L4" s="2" t="s">
        <v>10</v>
      </c>
      <c r="M4" s="2" t="s">
        <v>10</v>
      </c>
    </row>
    <row r="5" spans="1:13" ht="15.75" customHeight="1">
      <c r="A5" s="33" t="s">
        <v>11</v>
      </c>
      <c r="B5" s="34"/>
      <c r="C5" s="11" t="s">
        <v>12</v>
      </c>
      <c r="D5" s="4">
        <v>49714</v>
      </c>
      <c r="E5" s="4">
        <v>8880</v>
      </c>
      <c r="F5" s="37">
        <v>162844</v>
      </c>
      <c r="G5" s="38"/>
      <c r="H5" s="5">
        <v>3595065472</v>
      </c>
      <c r="I5" s="21">
        <f>E5/D5*100</f>
        <v>17.862171621675987</v>
      </c>
      <c r="J5" s="22"/>
      <c r="K5" s="6">
        <f aca="true" t="shared" si="0" ref="K5:K42">H5/E5</f>
        <v>404849.7153153153</v>
      </c>
      <c r="L5" s="6">
        <f aca="true" t="shared" si="1" ref="L5:L36">H5/D5</f>
        <v>72314.95095948827</v>
      </c>
      <c r="M5" s="6">
        <f aca="true" t="shared" si="2" ref="M5:M32">H5/F5</f>
        <v>22076.745056618605</v>
      </c>
    </row>
    <row r="6" spans="1:13" ht="15.75" customHeight="1">
      <c r="A6" s="35"/>
      <c r="B6" s="36"/>
      <c r="C6" s="11" t="s">
        <v>13</v>
      </c>
      <c r="D6" s="4">
        <v>8446</v>
      </c>
      <c r="E6" s="4">
        <v>2082</v>
      </c>
      <c r="F6" s="37">
        <v>32319</v>
      </c>
      <c r="G6" s="38"/>
      <c r="H6" s="5">
        <v>1008842939</v>
      </c>
      <c r="I6" s="21">
        <f>E6/D6*100</f>
        <v>24.650722235377692</v>
      </c>
      <c r="J6" s="22"/>
      <c r="K6" s="6">
        <f t="shared" si="0"/>
        <v>484554.7257444765</v>
      </c>
      <c r="L6" s="6">
        <f t="shared" si="1"/>
        <v>119446.23952166706</v>
      </c>
      <c r="M6" s="6">
        <f t="shared" si="2"/>
        <v>31215.165661066247</v>
      </c>
    </row>
    <row r="7" spans="1:13" ht="15.75" customHeight="1">
      <c r="A7" s="35"/>
      <c r="B7" s="36"/>
      <c r="C7" s="11" t="s">
        <v>14</v>
      </c>
      <c r="D7" s="4">
        <v>21700</v>
      </c>
      <c r="E7" s="4">
        <v>16581</v>
      </c>
      <c r="F7" s="37">
        <v>321225</v>
      </c>
      <c r="G7" s="38"/>
      <c r="H7" s="5">
        <v>7329453846</v>
      </c>
      <c r="I7" s="21">
        <f>E7/D7*100</f>
        <v>76.41013824884793</v>
      </c>
      <c r="J7" s="22"/>
      <c r="K7" s="6">
        <f t="shared" si="0"/>
        <v>442039.3128279356</v>
      </c>
      <c r="L7" s="6">
        <f t="shared" si="1"/>
        <v>337762.8500460829</v>
      </c>
      <c r="M7" s="6">
        <f t="shared" si="2"/>
        <v>22817.19618958674</v>
      </c>
    </row>
    <row r="8" spans="1:13" ht="15.75" customHeight="1">
      <c r="A8" s="41"/>
      <c r="B8" s="42"/>
      <c r="C8" s="11" t="s">
        <v>15</v>
      </c>
      <c r="D8" s="6">
        <f>SUM(D5:D7)</f>
        <v>79860</v>
      </c>
      <c r="E8" s="6">
        <f>SUM(E5:E7)</f>
        <v>27543</v>
      </c>
      <c r="F8" s="43">
        <f>SUM(F5:G7)</f>
        <v>516388</v>
      </c>
      <c r="G8" s="44"/>
      <c r="H8" s="6">
        <f>SUM(H5:H7)</f>
        <v>11933362257</v>
      </c>
      <c r="I8" s="21">
        <f>E8/D8*100</f>
        <v>34.489105935386924</v>
      </c>
      <c r="J8" s="22"/>
      <c r="K8" s="6">
        <f t="shared" si="0"/>
        <v>433262.9799586102</v>
      </c>
      <c r="L8" s="6">
        <f t="shared" si="1"/>
        <v>149428.5281367393</v>
      </c>
      <c r="M8" s="6">
        <f t="shared" si="2"/>
        <v>23109.29428453024</v>
      </c>
    </row>
    <row r="9" spans="1:13" ht="15.75" customHeight="1">
      <c r="A9" s="33" t="s">
        <v>16</v>
      </c>
      <c r="B9" s="34"/>
      <c r="C9" s="11" t="s">
        <v>12</v>
      </c>
      <c r="D9" s="4">
        <v>49714</v>
      </c>
      <c r="E9" s="4">
        <v>305933</v>
      </c>
      <c r="F9" s="37">
        <v>567205</v>
      </c>
      <c r="G9" s="38"/>
      <c r="H9" s="5">
        <v>3954059837</v>
      </c>
      <c r="I9" s="21">
        <f aca="true" t="shared" si="3" ref="I9:I44">E9/D9*100</f>
        <v>615.3860079655631</v>
      </c>
      <c r="J9" s="22"/>
      <c r="K9" s="6">
        <f t="shared" si="0"/>
        <v>12924.594067982205</v>
      </c>
      <c r="L9" s="6">
        <f t="shared" si="1"/>
        <v>79536.14348070965</v>
      </c>
      <c r="M9" s="6">
        <f t="shared" si="2"/>
        <v>6971.130079953456</v>
      </c>
    </row>
    <row r="10" spans="1:13" ht="15.75" customHeight="1">
      <c r="A10" s="35"/>
      <c r="B10" s="36"/>
      <c r="C10" s="11" t="s">
        <v>13</v>
      </c>
      <c r="D10" s="4">
        <v>8446</v>
      </c>
      <c r="E10" s="4">
        <v>98917</v>
      </c>
      <c r="F10" s="37">
        <v>193038</v>
      </c>
      <c r="G10" s="38"/>
      <c r="H10" s="5">
        <v>1287313699</v>
      </c>
      <c r="I10" s="21">
        <f t="shared" si="3"/>
        <v>1171.1697845133792</v>
      </c>
      <c r="J10" s="22"/>
      <c r="K10" s="6">
        <f t="shared" si="0"/>
        <v>13014.079470667328</v>
      </c>
      <c r="L10" s="6">
        <f t="shared" si="1"/>
        <v>152416.96649301445</v>
      </c>
      <c r="M10" s="6">
        <f t="shared" si="2"/>
        <v>6668.706156300832</v>
      </c>
    </row>
    <row r="11" spans="1:13" ht="15.75" customHeight="1">
      <c r="A11" s="35"/>
      <c r="B11" s="36"/>
      <c r="C11" s="11" t="s">
        <v>14</v>
      </c>
      <c r="D11" s="4">
        <v>21700</v>
      </c>
      <c r="E11" s="4">
        <v>341893</v>
      </c>
      <c r="F11" s="37">
        <v>726324</v>
      </c>
      <c r="G11" s="38"/>
      <c r="H11" s="5">
        <v>5131371379</v>
      </c>
      <c r="I11" s="21">
        <f t="shared" si="3"/>
        <v>1575.5437788018432</v>
      </c>
      <c r="J11" s="22"/>
      <c r="K11" s="6">
        <f t="shared" si="0"/>
        <v>15008.70558625067</v>
      </c>
      <c r="L11" s="6">
        <f t="shared" si="1"/>
        <v>236468.72714285715</v>
      </c>
      <c r="M11" s="6">
        <f t="shared" si="2"/>
        <v>7064.851745226648</v>
      </c>
    </row>
    <row r="12" spans="1:13" ht="15.75" customHeight="1">
      <c r="A12" s="41"/>
      <c r="B12" s="42"/>
      <c r="C12" s="11" t="s">
        <v>15</v>
      </c>
      <c r="D12" s="6">
        <f>SUM(D9:D11)</f>
        <v>79860</v>
      </c>
      <c r="E12" s="6">
        <f>SUM(E9:E11)</f>
        <v>746743</v>
      </c>
      <c r="F12" s="43">
        <f>SUM(F9:G11)</f>
        <v>1486567</v>
      </c>
      <c r="G12" s="44"/>
      <c r="H12" s="6">
        <f>SUM(H9:H11)</f>
        <v>10372744915</v>
      </c>
      <c r="I12" s="21">
        <f t="shared" si="3"/>
        <v>935.0651139494115</v>
      </c>
      <c r="J12" s="22"/>
      <c r="K12" s="6">
        <f t="shared" si="0"/>
        <v>13890.649011775136</v>
      </c>
      <c r="L12" s="6">
        <f t="shared" si="1"/>
        <v>129886.61301026797</v>
      </c>
      <c r="M12" s="6">
        <f t="shared" si="2"/>
        <v>6977.650462441316</v>
      </c>
    </row>
    <row r="13" spans="1:13" ht="15.75" customHeight="1">
      <c r="A13" s="33" t="s">
        <v>17</v>
      </c>
      <c r="B13" s="34"/>
      <c r="C13" s="11" t="s">
        <v>12</v>
      </c>
      <c r="D13" s="4">
        <v>49714</v>
      </c>
      <c r="E13" s="4">
        <v>57989</v>
      </c>
      <c r="F13" s="37">
        <v>144940</v>
      </c>
      <c r="G13" s="38"/>
      <c r="H13" s="5">
        <v>901601470</v>
      </c>
      <c r="I13" s="21">
        <f t="shared" si="3"/>
        <v>116.64521060465864</v>
      </c>
      <c r="J13" s="22"/>
      <c r="K13" s="6">
        <f t="shared" si="0"/>
        <v>15547.801652037455</v>
      </c>
      <c r="L13" s="6">
        <f t="shared" si="1"/>
        <v>18135.765981413686</v>
      </c>
      <c r="M13" s="6">
        <f t="shared" si="2"/>
        <v>6220.515178694633</v>
      </c>
    </row>
    <row r="14" spans="1:13" ht="15.75" customHeight="1">
      <c r="A14" s="35"/>
      <c r="B14" s="36"/>
      <c r="C14" s="11" t="s">
        <v>13</v>
      </c>
      <c r="D14" s="4">
        <v>8446</v>
      </c>
      <c r="E14" s="4">
        <v>15882</v>
      </c>
      <c r="F14" s="37">
        <v>43192</v>
      </c>
      <c r="G14" s="38"/>
      <c r="H14" s="5">
        <v>268011180</v>
      </c>
      <c r="I14" s="21">
        <f t="shared" si="3"/>
        <v>188.0416765332702</v>
      </c>
      <c r="J14" s="22"/>
      <c r="K14" s="6">
        <f t="shared" si="0"/>
        <v>16875.153003400075</v>
      </c>
      <c r="L14" s="6">
        <f t="shared" si="1"/>
        <v>31732.320625148</v>
      </c>
      <c r="M14" s="6">
        <f t="shared" si="2"/>
        <v>6205.111594739767</v>
      </c>
    </row>
    <row r="15" spans="1:13" ht="15.75" customHeight="1">
      <c r="A15" s="35"/>
      <c r="B15" s="36"/>
      <c r="C15" s="11" t="s">
        <v>14</v>
      </c>
      <c r="D15" s="4">
        <v>21700</v>
      </c>
      <c r="E15" s="4">
        <v>32206</v>
      </c>
      <c r="F15" s="37">
        <v>85335</v>
      </c>
      <c r="G15" s="38"/>
      <c r="H15" s="5">
        <v>597360140</v>
      </c>
      <c r="I15" s="21">
        <f t="shared" si="3"/>
        <v>148.4147465437788</v>
      </c>
      <c r="J15" s="22"/>
      <c r="K15" s="6">
        <f t="shared" si="0"/>
        <v>18548.100974973608</v>
      </c>
      <c r="L15" s="6">
        <f t="shared" si="1"/>
        <v>27528.117050691246</v>
      </c>
      <c r="M15" s="6">
        <f t="shared" si="2"/>
        <v>7000.177418409797</v>
      </c>
    </row>
    <row r="16" spans="1:13" ht="15.75" customHeight="1">
      <c r="A16" s="35"/>
      <c r="B16" s="36"/>
      <c r="C16" s="12" t="s">
        <v>15</v>
      </c>
      <c r="D16" s="7">
        <f>SUM(D13:D15)</f>
        <v>79860</v>
      </c>
      <c r="E16" s="7">
        <f>SUM(E13:E15)</f>
        <v>106077</v>
      </c>
      <c r="F16" s="39">
        <f>SUM(F13:G15)</f>
        <v>273467</v>
      </c>
      <c r="G16" s="40"/>
      <c r="H16" s="6">
        <f>SUM(H13:H15)</f>
        <v>1766972790</v>
      </c>
      <c r="I16" s="21">
        <f t="shared" si="3"/>
        <v>132.82870022539444</v>
      </c>
      <c r="J16" s="22"/>
      <c r="K16" s="6">
        <f t="shared" si="0"/>
        <v>16657.45439633474</v>
      </c>
      <c r="L16" s="6">
        <f t="shared" si="1"/>
        <v>22125.880165289258</v>
      </c>
      <c r="M16" s="6">
        <f t="shared" si="2"/>
        <v>6461.374827675734</v>
      </c>
    </row>
    <row r="17" spans="1:13" ht="15.75" customHeight="1">
      <c r="A17" s="18" t="s">
        <v>18</v>
      </c>
      <c r="B17" s="18"/>
      <c r="C17" s="11" t="s">
        <v>12</v>
      </c>
      <c r="D17" s="4">
        <v>49714</v>
      </c>
      <c r="E17" s="6">
        <f aca="true" t="shared" si="4" ref="E17:F19">E5+E9+E13</f>
        <v>372802</v>
      </c>
      <c r="F17" s="24">
        <f t="shared" si="4"/>
        <v>874989</v>
      </c>
      <c r="G17" s="24"/>
      <c r="H17" s="6">
        <f>H5+H9+H13</f>
        <v>8450726779</v>
      </c>
      <c r="I17" s="21">
        <f t="shared" si="3"/>
        <v>749.8933901918977</v>
      </c>
      <c r="J17" s="22"/>
      <c r="K17" s="6">
        <f t="shared" si="0"/>
        <v>22668.13691718392</v>
      </c>
      <c r="L17" s="6">
        <f t="shared" si="1"/>
        <v>169986.8604216116</v>
      </c>
      <c r="M17" s="6">
        <f t="shared" si="2"/>
        <v>9658.094877764177</v>
      </c>
    </row>
    <row r="18" spans="1:13" ht="15.75" customHeight="1">
      <c r="A18" s="18"/>
      <c r="B18" s="18"/>
      <c r="C18" s="11" t="s">
        <v>13</v>
      </c>
      <c r="D18" s="4">
        <v>8446</v>
      </c>
      <c r="E18" s="6">
        <f t="shared" si="4"/>
        <v>116881</v>
      </c>
      <c r="F18" s="24">
        <f t="shared" si="4"/>
        <v>268549</v>
      </c>
      <c r="G18" s="24"/>
      <c r="H18" s="6">
        <f>H6+H10+H14</f>
        <v>2564167818</v>
      </c>
      <c r="I18" s="21">
        <f t="shared" si="3"/>
        <v>1383.862183282027</v>
      </c>
      <c r="J18" s="22"/>
      <c r="K18" s="6">
        <f t="shared" si="0"/>
        <v>21938.277547248912</v>
      </c>
      <c r="L18" s="6">
        <f t="shared" si="1"/>
        <v>303595.5266398295</v>
      </c>
      <c r="M18" s="6">
        <f t="shared" si="2"/>
        <v>9548.230743737642</v>
      </c>
    </row>
    <row r="19" spans="1:13" ht="15.75" customHeight="1">
      <c r="A19" s="18"/>
      <c r="B19" s="18"/>
      <c r="C19" s="11" t="s">
        <v>14</v>
      </c>
      <c r="D19" s="4">
        <v>21700</v>
      </c>
      <c r="E19" s="6">
        <f t="shared" si="4"/>
        <v>390680</v>
      </c>
      <c r="F19" s="24">
        <f t="shared" si="4"/>
        <v>1132884</v>
      </c>
      <c r="G19" s="24"/>
      <c r="H19" s="6">
        <f>H7+H11+H15</f>
        <v>13058185365</v>
      </c>
      <c r="I19" s="21">
        <f t="shared" si="3"/>
        <v>1800.36866359447</v>
      </c>
      <c r="J19" s="22"/>
      <c r="K19" s="6">
        <f t="shared" si="0"/>
        <v>33424.248400225246</v>
      </c>
      <c r="L19" s="6">
        <f t="shared" si="1"/>
        <v>601759.6942396313</v>
      </c>
      <c r="M19" s="6">
        <f t="shared" si="2"/>
        <v>11526.49818074931</v>
      </c>
    </row>
    <row r="20" spans="1:13" ht="15.75" customHeight="1">
      <c r="A20" s="18"/>
      <c r="B20" s="18"/>
      <c r="C20" s="11" t="s">
        <v>15</v>
      </c>
      <c r="D20" s="6">
        <f>SUM(D17:D19)</f>
        <v>79860</v>
      </c>
      <c r="E20" s="6">
        <f>SUM(E17:E19)</f>
        <v>880363</v>
      </c>
      <c r="F20" s="20">
        <f>SUM(F17:G19)</f>
        <v>2276422</v>
      </c>
      <c r="G20" s="20"/>
      <c r="H20" s="6">
        <f>SUM(H17:H19)</f>
        <v>24073079962</v>
      </c>
      <c r="I20" s="21">
        <f t="shared" si="3"/>
        <v>1102.3829201101928</v>
      </c>
      <c r="J20" s="22"/>
      <c r="K20" s="6">
        <f t="shared" si="0"/>
        <v>27344.493080695123</v>
      </c>
      <c r="L20" s="6">
        <f t="shared" si="1"/>
        <v>301441.0213122965</v>
      </c>
      <c r="M20" s="6">
        <f t="shared" si="2"/>
        <v>10574.963676330663</v>
      </c>
    </row>
    <row r="21" spans="1:13" ht="15.75" customHeight="1">
      <c r="A21" s="18" t="s">
        <v>21</v>
      </c>
      <c r="B21" s="18"/>
      <c r="C21" s="11" t="s">
        <v>12</v>
      </c>
      <c r="D21" s="4">
        <v>49714</v>
      </c>
      <c r="E21" s="4">
        <v>145901</v>
      </c>
      <c r="F21" s="19" t="s">
        <v>29</v>
      </c>
      <c r="G21" s="19"/>
      <c r="H21" s="5">
        <v>1315027869</v>
      </c>
      <c r="I21" s="21">
        <f t="shared" si="3"/>
        <v>293.4807096592509</v>
      </c>
      <c r="J21" s="22"/>
      <c r="K21" s="6">
        <f t="shared" si="0"/>
        <v>9013.151856395776</v>
      </c>
      <c r="L21" s="6">
        <f t="shared" si="1"/>
        <v>26451.862030816268</v>
      </c>
      <c r="M21" s="8" t="s">
        <v>29</v>
      </c>
    </row>
    <row r="22" spans="1:13" ht="15.75" customHeight="1">
      <c r="A22" s="18"/>
      <c r="B22" s="18"/>
      <c r="C22" s="11" t="s">
        <v>13</v>
      </c>
      <c r="D22" s="4">
        <v>8446</v>
      </c>
      <c r="E22" s="4">
        <v>50749</v>
      </c>
      <c r="F22" s="19" t="s">
        <v>30</v>
      </c>
      <c r="G22" s="19"/>
      <c r="H22" s="5">
        <v>523760100</v>
      </c>
      <c r="I22" s="21">
        <f t="shared" si="3"/>
        <v>600.8643144683874</v>
      </c>
      <c r="J22" s="22"/>
      <c r="K22" s="6">
        <f t="shared" si="0"/>
        <v>10320.59942067824</v>
      </c>
      <c r="L22" s="6">
        <f t="shared" si="1"/>
        <v>62012.79895808667</v>
      </c>
      <c r="M22" s="8" t="s">
        <v>30</v>
      </c>
    </row>
    <row r="23" spans="1:13" ht="15.75" customHeight="1">
      <c r="A23" s="18"/>
      <c r="B23" s="18"/>
      <c r="C23" s="11" t="s">
        <v>14</v>
      </c>
      <c r="D23" s="4">
        <v>21700</v>
      </c>
      <c r="E23" s="4">
        <v>183364</v>
      </c>
      <c r="F23" s="19" t="s">
        <v>31</v>
      </c>
      <c r="G23" s="19"/>
      <c r="H23" s="5">
        <v>2219403270</v>
      </c>
      <c r="I23" s="21">
        <f t="shared" si="3"/>
        <v>844.9953917050692</v>
      </c>
      <c r="J23" s="22"/>
      <c r="K23" s="6">
        <f t="shared" si="0"/>
        <v>12103.811380641784</v>
      </c>
      <c r="L23" s="6">
        <f t="shared" si="1"/>
        <v>102276.64838709678</v>
      </c>
      <c r="M23" s="8" t="s">
        <v>31</v>
      </c>
    </row>
    <row r="24" spans="1:13" ht="15.75" customHeight="1">
      <c r="A24" s="18"/>
      <c r="B24" s="18"/>
      <c r="C24" s="11" t="s">
        <v>15</v>
      </c>
      <c r="D24" s="6">
        <f>SUM(D21:D23)</f>
        <v>79860</v>
      </c>
      <c r="E24" s="6">
        <f>SUM(E21:E23)</f>
        <v>380014</v>
      </c>
      <c r="F24" s="31" t="s">
        <v>32</v>
      </c>
      <c r="G24" s="32"/>
      <c r="H24" s="6">
        <f>SUM(H21:H23)</f>
        <v>4058191239</v>
      </c>
      <c r="I24" s="21">
        <f t="shared" si="3"/>
        <v>475.8502379163536</v>
      </c>
      <c r="J24" s="22"/>
      <c r="K24" s="6">
        <f t="shared" si="0"/>
        <v>10679.057189998262</v>
      </c>
      <c r="L24" s="6">
        <f t="shared" si="1"/>
        <v>50816.319045830205</v>
      </c>
      <c r="M24" s="8" t="s">
        <v>32</v>
      </c>
    </row>
    <row r="25" spans="1:13" ht="14.25">
      <c r="A25" s="18" t="s">
        <v>24</v>
      </c>
      <c r="B25" s="18"/>
      <c r="C25" s="11" t="s">
        <v>12</v>
      </c>
      <c r="D25" s="4">
        <v>49714</v>
      </c>
      <c r="E25" s="9">
        <v>-8417</v>
      </c>
      <c r="F25" s="25">
        <v>-149289</v>
      </c>
      <c r="G25" s="26"/>
      <c r="H25" s="5">
        <v>332664858</v>
      </c>
      <c r="I25" s="27">
        <f t="shared" si="3"/>
        <v>-16.930844430140404</v>
      </c>
      <c r="J25" s="28"/>
      <c r="K25" s="10">
        <f t="shared" si="0"/>
        <v>-39522.972317928004</v>
      </c>
      <c r="L25" s="6">
        <f t="shared" si="1"/>
        <v>6691.572957315847</v>
      </c>
      <c r="M25" s="10">
        <f t="shared" si="2"/>
        <v>-2228.3279946948537</v>
      </c>
    </row>
    <row r="26" spans="1:13" ht="14.25">
      <c r="A26" s="18"/>
      <c r="B26" s="18"/>
      <c r="C26" s="11" t="s">
        <v>13</v>
      </c>
      <c r="D26" s="4">
        <v>8446</v>
      </c>
      <c r="E26" s="9">
        <v>-2018</v>
      </c>
      <c r="F26" s="25">
        <v>-29174</v>
      </c>
      <c r="G26" s="26"/>
      <c r="H26" s="5">
        <v>65366482</v>
      </c>
      <c r="I26" s="27">
        <f t="shared" si="3"/>
        <v>-23.892967085010657</v>
      </c>
      <c r="J26" s="28"/>
      <c r="K26" s="10">
        <f t="shared" si="0"/>
        <v>-32391.715559960357</v>
      </c>
      <c r="L26" s="6">
        <f t="shared" si="1"/>
        <v>7739.3419370116035</v>
      </c>
      <c r="M26" s="10">
        <f t="shared" si="2"/>
        <v>-2240.573181600055</v>
      </c>
    </row>
    <row r="27" spans="1:13" ht="14.25">
      <c r="A27" s="18"/>
      <c r="B27" s="18"/>
      <c r="C27" s="11" t="s">
        <v>14</v>
      </c>
      <c r="D27" s="4">
        <v>21700</v>
      </c>
      <c r="E27" s="9">
        <v>-15523</v>
      </c>
      <c r="F27" s="25">
        <v>-287995</v>
      </c>
      <c r="G27" s="26"/>
      <c r="H27" s="5">
        <v>645126161</v>
      </c>
      <c r="I27" s="27">
        <f t="shared" si="3"/>
        <v>-71.53456221198157</v>
      </c>
      <c r="J27" s="28"/>
      <c r="K27" s="10">
        <f t="shared" si="0"/>
        <v>-41559.3738967983</v>
      </c>
      <c r="L27" s="6">
        <f t="shared" si="1"/>
        <v>29729.316175115207</v>
      </c>
      <c r="M27" s="10">
        <f t="shared" si="2"/>
        <v>-2240.0602822965675</v>
      </c>
    </row>
    <row r="28" spans="1:13" ht="14.25">
      <c r="A28" s="18"/>
      <c r="B28" s="18"/>
      <c r="C28" s="11" t="s">
        <v>15</v>
      </c>
      <c r="D28" s="6">
        <f>SUM(D25:D27)</f>
        <v>79860</v>
      </c>
      <c r="E28" s="10">
        <f>SUM(E25:E27)</f>
        <v>-25958</v>
      </c>
      <c r="F28" s="29">
        <f>SUM(F25:G27)</f>
        <v>-466458</v>
      </c>
      <c r="G28" s="30"/>
      <c r="H28" s="6">
        <f>SUM(H25:H27)</f>
        <v>1043157501</v>
      </c>
      <c r="I28" s="27">
        <f t="shared" si="3"/>
        <v>-32.50438266967193</v>
      </c>
      <c r="J28" s="28"/>
      <c r="K28" s="10">
        <f t="shared" si="0"/>
        <v>-40186.35877186224</v>
      </c>
      <c r="L28" s="6">
        <f t="shared" si="1"/>
        <v>13062.327836213373</v>
      </c>
      <c r="M28" s="10">
        <f t="shared" si="2"/>
        <v>-2236.337464466254</v>
      </c>
    </row>
    <row r="29" spans="1:13" ht="14.25">
      <c r="A29" s="18" t="s">
        <v>22</v>
      </c>
      <c r="B29" s="18"/>
      <c r="C29" s="11" t="s">
        <v>12</v>
      </c>
      <c r="D29" s="4">
        <v>49714</v>
      </c>
      <c r="E29" s="4">
        <v>282</v>
      </c>
      <c r="F29" s="23">
        <v>2311</v>
      </c>
      <c r="G29" s="23"/>
      <c r="H29" s="5">
        <v>22227300</v>
      </c>
      <c r="I29" s="21">
        <f t="shared" si="3"/>
        <v>0.5672446393370077</v>
      </c>
      <c r="J29" s="22"/>
      <c r="K29" s="6">
        <f t="shared" si="0"/>
        <v>78820.21276595745</v>
      </c>
      <c r="L29" s="6">
        <f t="shared" si="1"/>
        <v>447.1034316289174</v>
      </c>
      <c r="M29" s="6">
        <f t="shared" si="2"/>
        <v>9618.044136737342</v>
      </c>
    </row>
    <row r="30" spans="1:13" ht="14.25">
      <c r="A30" s="18"/>
      <c r="B30" s="18"/>
      <c r="C30" s="11" t="s">
        <v>13</v>
      </c>
      <c r="D30" s="4">
        <v>8446</v>
      </c>
      <c r="E30" s="4">
        <v>68</v>
      </c>
      <c r="F30" s="23">
        <v>583</v>
      </c>
      <c r="G30" s="23"/>
      <c r="H30" s="5">
        <v>5500000</v>
      </c>
      <c r="I30" s="21">
        <f t="shared" si="3"/>
        <v>0.8051148472649774</v>
      </c>
      <c r="J30" s="22"/>
      <c r="K30" s="6">
        <f t="shared" si="0"/>
        <v>80882.35294117648</v>
      </c>
      <c r="L30" s="6">
        <f t="shared" si="1"/>
        <v>651.195832346673</v>
      </c>
      <c r="M30" s="6">
        <f t="shared" si="2"/>
        <v>9433.962264150943</v>
      </c>
    </row>
    <row r="31" spans="1:13" ht="14.25">
      <c r="A31" s="18"/>
      <c r="B31" s="18"/>
      <c r="C31" s="11" t="s">
        <v>14</v>
      </c>
      <c r="D31" s="4">
        <v>21700</v>
      </c>
      <c r="E31" s="4">
        <v>650</v>
      </c>
      <c r="F31" s="23">
        <v>4676</v>
      </c>
      <c r="G31" s="23"/>
      <c r="H31" s="5">
        <v>44857600</v>
      </c>
      <c r="I31" s="21">
        <f t="shared" si="3"/>
        <v>2.995391705069124</v>
      </c>
      <c r="J31" s="22"/>
      <c r="K31" s="6">
        <f t="shared" si="0"/>
        <v>69011.69230769231</v>
      </c>
      <c r="L31" s="6">
        <f t="shared" si="1"/>
        <v>2067.1705069124423</v>
      </c>
      <c r="M31" s="6">
        <f t="shared" si="2"/>
        <v>9593.156544054747</v>
      </c>
    </row>
    <row r="32" spans="1:13" ht="14.25">
      <c r="A32" s="18"/>
      <c r="B32" s="18"/>
      <c r="C32" s="11" t="s">
        <v>15</v>
      </c>
      <c r="D32" s="6">
        <f>SUM(D29:D31)</f>
        <v>79860</v>
      </c>
      <c r="E32" s="6">
        <f>SUM(E29:E31)</f>
        <v>1000</v>
      </c>
      <c r="F32" s="24">
        <f>SUM(F29:F31)</f>
        <v>7570</v>
      </c>
      <c r="G32" s="24"/>
      <c r="H32" s="16">
        <f>SUM(H29:H31)</f>
        <v>72584900</v>
      </c>
      <c r="I32" s="21">
        <f t="shared" si="3"/>
        <v>1.252191334835963</v>
      </c>
      <c r="J32" s="22"/>
      <c r="K32" s="6">
        <f t="shared" si="0"/>
        <v>72584.9</v>
      </c>
      <c r="L32" s="6">
        <f t="shared" si="1"/>
        <v>908.9018281993489</v>
      </c>
      <c r="M32" s="6">
        <f t="shared" si="2"/>
        <v>9588.494055482166</v>
      </c>
    </row>
    <row r="33" spans="1:13" ht="14.25">
      <c r="A33" s="18" t="s">
        <v>19</v>
      </c>
      <c r="B33" s="18"/>
      <c r="C33" s="11" t="s">
        <v>12</v>
      </c>
      <c r="D33" s="4">
        <v>49714</v>
      </c>
      <c r="E33" s="4">
        <v>12856</v>
      </c>
      <c r="F33" s="19" t="s">
        <v>29</v>
      </c>
      <c r="G33" s="19"/>
      <c r="H33" s="5">
        <v>136313871</v>
      </c>
      <c r="I33" s="21">
        <f t="shared" si="3"/>
        <v>25.859918735165145</v>
      </c>
      <c r="J33" s="22"/>
      <c r="K33" s="6">
        <f t="shared" si="0"/>
        <v>10603.13246733043</v>
      </c>
      <c r="L33" s="6">
        <f t="shared" si="1"/>
        <v>2741.96143943356</v>
      </c>
      <c r="M33" s="8" t="s">
        <v>29</v>
      </c>
    </row>
    <row r="34" spans="1:13" ht="14.25">
      <c r="A34" s="18"/>
      <c r="B34" s="18"/>
      <c r="C34" s="11" t="s">
        <v>13</v>
      </c>
      <c r="D34" s="4">
        <v>8446</v>
      </c>
      <c r="E34" s="4">
        <v>3198</v>
      </c>
      <c r="F34" s="19" t="s">
        <v>30</v>
      </c>
      <c r="G34" s="19"/>
      <c r="H34" s="5">
        <v>43309983</v>
      </c>
      <c r="I34" s="21">
        <f t="shared" si="3"/>
        <v>37.86407766990291</v>
      </c>
      <c r="J34" s="22"/>
      <c r="K34" s="6">
        <f t="shared" si="0"/>
        <v>13542.833958724203</v>
      </c>
      <c r="L34" s="6">
        <f t="shared" si="1"/>
        <v>5127.869168837319</v>
      </c>
      <c r="M34" s="8" t="s">
        <v>30</v>
      </c>
    </row>
    <row r="35" spans="1:13" ht="14.25">
      <c r="A35" s="18"/>
      <c r="B35" s="18"/>
      <c r="C35" s="11" t="s">
        <v>14</v>
      </c>
      <c r="D35" s="4">
        <v>21700</v>
      </c>
      <c r="E35" s="4">
        <v>10172</v>
      </c>
      <c r="F35" s="19" t="s">
        <v>31</v>
      </c>
      <c r="G35" s="19"/>
      <c r="H35" s="17">
        <v>180085600</v>
      </c>
      <c r="I35" s="21">
        <f t="shared" si="3"/>
        <v>46.87557603686636</v>
      </c>
      <c r="J35" s="22"/>
      <c r="K35" s="6">
        <f t="shared" si="0"/>
        <v>17704.050334250885</v>
      </c>
      <c r="L35" s="6">
        <f t="shared" si="1"/>
        <v>8298.875576036866</v>
      </c>
      <c r="M35" s="8" t="s">
        <v>31</v>
      </c>
    </row>
    <row r="36" spans="1:13" ht="14.25">
      <c r="A36" s="18"/>
      <c r="B36" s="18"/>
      <c r="C36" s="11" t="s">
        <v>15</v>
      </c>
      <c r="D36" s="6">
        <f>SUM(D33:D35)</f>
        <v>79860</v>
      </c>
      <c r="E36" s="6">
        <f>SUM(E33:E35)</f>
        <v>26226</v>
      </c>
      <c r="F36" s="19" t="s">
        <v>32</v>
      </c>
      <c r="G36" s="19"/>
      <c r="H36" s="6">
        <f>SUM(H33:H35)</f>
        <v>359709454</v>
      </c>
      <c r="I36" s="21">
        <f t="shared" si="3"/>
        <v>32.839969947407965</v>
      </c>
      <c r="J36" s="22"/>
      <c r="K36" s="6">
        <f t="shared" si="0"/>
        <v>13715.75741630443</v>
      </c>
      <c r="L36" s="6">
        <f t="shared" si="1"/>
        <v>4504.250613573754</v>
      </c>
      <c r="M36" s="8" t="s">
        <v>32</v>
      </c>
    </row>
    <row r="37" spans="1:13" ht="14.25">
      <c r="A37" s="18" t="s">
        <v>23</v>
      </c>
      <c r="B37" s="18"/>
      <c r="C37" s="11" t="s">
        <v>12</v>
      </c>
      <c r="D37" s="4">
        <v>49714</v>
      </c>
      <c r="E37" s="4">
        <v>7</v>
      </c>
      <c r="F37" s="19" t="s">
        <v>29</v>
      </c>
      <c r="G37" s="19"/>
      <c r="H37" s="8" t="s">
        <v>29</v>
      </c>
      <c r="I37" s="21">
        <f t="shared" si="3"/>
        <v>0.014080540692762602</v>
      </c>
      <c r="J37" s="22"/>
      <c r="K37" s="8" t="s">
        <v>29</v>
      </c>
      <c r="L37" s="8" t="s">
        <v>29</v>
      </c>
      <c r="M37" s="8" t="s">
        <v>29</v>
      </c>
    </row>
    <row r="38" spans="1:13" ht="14.25">
      <c r="A38" s="18"/>
      <c r="B38" s="18"/>
      <c r="C38" s="11" t="s">
        <v>13</v>
      </c>
      <c r="D38" s="4">
        <v>8446</v>
      </c>
      <c r="E38" s="4">
        <v>3</v>
      </c>
      <c r="F38" s="19" t="s">
        <v>30</v>
      </c>
      <c r="G38" s="19"/>
      <c r="H38" s="8" t="s">
        <v>30</v>
      </c>
      <c r="I38" s="21">
        <f t="shared" si="3"/>
        <v>0.035519772673454894</v>
      </c>
      <c r="J38" s="22"/>
      <c r="K38" s="8" t="s">
        <v>30</v>
      </c>
      <c r="L38" s="8" t="s">
        <v>30</v>
      </c>
      <c r="M38" s="8" t="s">
        <v>30</v>
      </c>
    </row>
    <row r="39" spans="1:13" ht="14.25">
      <c r="A39" s="18"/>
      <c r="B39" s="18"/>
      <c r="C39" s="11" t="s">
        <v>14</v>
      </c>
      <c r="D39" s="4">
        <v>21700</v>
      </c>
      <c r="E39" s="4">
        <v>11</v>
      </c>
      <c r="F39" s="19" t="s">
        <v>31</v>
      </c>
      <c r="G39" s="19"/>
      <c r="H39" s="8" t="s">
        <v>31</v>
      </c>
      <c r="I39" s="21">
        <f t="shared" si="3"/>
        <v>0.05069124423963134</v>
      </c>
      <c r="J39" s="22"/>
      <c r="K39" s="8" t="s">
        <v>31</v>
      </c>
      <c r="L39" s="8" t="s">
        <v>31</v>
      </c>
      <c r="M39" s="8" t="s">
        <v>31</v>
      </c>
    </row>
    <row r="40" spans="1:13" ht="14.25">
      <c r="A40" s="18"/>
      <c r="B40" s="18"/>
      <c r="C40" s="11" t="s">
        <v>15</v>
      </c>
      <c r="D40" s="6">
        <f>SUM(D37:D39)</f>
        <v>79860</v>
      </c>
      <c r="E40" s="6">
        <f>SUM(E37:E39)</f>
        <v>21</v>
      </c>
      <c r="F40" s="19" t="s">
        <v>32</v>
      </c>
      <c r="G40" s="19"/>
      <c r="H40" s="8" t="s">
        <v>32</v>
      </c>
      <c r="I40" s="21">
        <f t="shared" si="3"/>
        <v>0.02629601803155522</v>
      </c>
      <c r="J40" s="22"/>
      <c r="K40" s="8" t="s">
        <v>32</v>
      </c>
      <c r="L40" s="8" t="s">
        <v>32</v>
      </c>
      <c r="M40" s="8" t="s">
        <v>32</v>
      </c>
    </row>
    <row r="41" spans="1:13" ht="14.25">
      <c r="A41" s="18" t="s">
        <v>20</v>
      </c>
      <c r="B41" s="18"/>
      <c r="C41" s="11" t="s">
        <v>12</v>
      </c>
      <c r="D41" s="4">
        <v>49714</v>
      </c>
      <c r="E41" s="4">
        <v>531848</v>
      </c>
      <c r="F41" s="19">
        <v>877300</v>
      </c>
      <c r="G41" s="19"/>
      <c r="H41" s="4">
        <v>10256960677</v>
      </c>
      <c r="I41" s="21">
        <f t="shared" si="3"/>
        <v>1069.8153437663434</v>
      </c>
      <c r="J41" s="22"/>
      <c r="K41" s="6">
        <f t="shared" si="0"/>
        <v>19285.51141867601</v>
      </c>
      <c r="L41" s="6">
        <f>H41/D41</f>
        <v>206319.3602808062</v>
      </c>
      <c r="M41" s="6">
        <f>H41/F41</f>
        <v>11691.50880770546</v>
      </c>
    </row>
    <row r="42" spans="1:13" ht="14.25">
      <c r="A42" s="18"/>
      <c r="B42" s="18"/>
      <c r="C42" s="11" t="s">
        <v>13</v>
      </c>
      <c r="D42" s="4">
        <v>8446</v>
      </c>
      <c r="E42" s="4">
        <v>170899</v>
      </c>
      <c r="F42" s="19">
        <v>269132</v>
      </c>
      <c r="G42" s="19"/>
      <c r="H42" s="4">
        <v>3202104383</v>
      </c>
      <c r="I42" s="21">
        <f t="shared" si="3"/>
        <v>2023.4312100402558</v>
      </c>
      <c r="J42" s="22"/>
      <c r="K42" s="6">
        <f t="shared" si="0"/>
        <v>18736.823404466966</v>
      </c>
      <c r="L42" s="6">
        <f>H42/D42</f>
        <v>379126.7325361118</v>
      </c>
      <c r="M42" s="6">
        <f>H42/F42</f>
        <v>11897.895393338586</v>
      </c>
    </row>
    <row r="43" spans="1:13" ht="14.25">
      <c r="A43" s="18"/>
      <c r="B43" s="18"/>
      <c r="C43" s="11" t="s">
        <v>14</v>
      </c>
      <c r="D43" s="4">
        <v>21700</v>
      </c>
      <c r="E43" s="4">
        <v>584877</v>
      </c>
      <c r="F43" s="19">
        <v>1137560</v>
      </c>
      <c r="G43" s="19"/>
      <c r="H43" s="4">
        <v>16147657996</v>
      </c>
      <c r="I43" s="21">
        <f t="shared" si="3"/>
        <v>2695.2857142857147</v>
      </c>
      <c r="J43" s="22"/>
      <c r="K43" s="6">
        <f>H43/E43</f>
        <v>27608.63907454046</v>
      </c>
      <c r="L43" s="6">
        <f>H43/D43</f>
        <v>744131.7048847927</v>
      </c>
      <c r="M43" s="6">
        <f>H43/F43</f>
        <v>14194.994546221738</v>
      </c>
    </row>
    <row r="44" spans="1:13" ht="14.25">
      <c r="A44" s="18"/>
      <c r="B44" s="18"/>
      <c r="C44" s="11" t="s">
        <v>15</v>
      </c>
      <c r="D44" s="6">
        <f>SUM(D41:D43)</f>
        <v>79860</v>
      </c>
      <c r="E44" s="6">
        <f>SUM(E41:E43)</f>
        <v>1287624</v>
      </c>
      <c r="F44" s="20">
        <f>SUM(F41:G43)</f>
        <v>2283992</v>
      </c>
      <c r="G44" s="20"/>
      <c r="H44" s="6">
        <f>SUM(H41:H43)</f>
        <v>29606723056</v>
      </c>
      <c r="I44" s="21">
        <f t="shared" si="3"/>
        <v>1612.351615326822</v>
      </c>
      <c r="J44" s="22"/>
      <c r="K44" s="6">
        <f>H44/E44</f>
        <v>22993.298552993732</v>
      </c>
      <c r="L44" s="6">
        <f>H44/D44</f>
        <v>370732.8206361132</v>
      </c>
      <c r="M44" s="6">
        <f>H44/F44</f>
        <v>12962.708738034109</v>
      </c>
    </row>
    <row r="45" spans="1:17" s="15" customFormat="1" ht="14.25">
      <c r="A45" s="61" t="s">
        <v>33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4"/>
      <c r="O45" s="14"/>
      <c r="P45" s="14"/>
      <c r="Q45" s="14"/>
    </row>
    <row r="46" spans="1:17" s="15" customFormat="1" ht="14.25">
      <c r="A46" s="62" t="s">
        <v>34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4"/>
      <c r="O46" s="14"/>
      <c r="P46" s="14"/>
      <c r="Q46" s="14"/>
    </row>
    <row r="47" spans="1:17" s="15" customFormat="1" ht="14.25">
      <c r="A47" s="62" t="s">
        <v>35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14"/>
      <c r="O47" s="14"/>
      <c r="P47" s="14"/>
      <c r="Q47" s="14"/>
    </row>
    <row r="48" spans="1:17" s="15" customFormat="1" ht="14.25">
      <c r="A48" s="63" t="s">
        <v>25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14"/>
      <c r="O48" s="14"/>
      <c r="P48" s="14"/>
      <c r="Q48" s="14"/>
    </row>
    <row r="49" spans="1:17" s="15" customFormat="1" ht="14.25">
      <c r="A49" s="63" t="s">
        <v>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14"/>
      <c r="O49" s="14"/>
      <c r="P49" s="14"/>
      <c r="Q49" s="14"/>
    </row>
    <row r="50" spans="1:17" s="15" customFormat="1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s="15" customFormat="1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s="15" customFormat="1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15" customFormat="1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s="15" customFormat="1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</sheetData>
  <sheetProtection sheet="1" objects="1" scenarios="1" formatCells="0" formatColumns="0" formatRows="0" insertColumns="0" insertRows="0"/>
  <mergeCells count="108">
    <mergeCell ref="A47:M47"/>
    <mergeCell ref="A46:M46"/>
    <mergeCell ref="A45:M45"/>
    <mergeCell ref="A48:M48"/>
    <mergeCell ref="A2:C3"/>
    <mergeCell ref="D2:D3"/>
    <mergeCell ref="E2:E3"/>
    <mergeCell ref="F2:G3"/>
    <mergeCell ref="A1:M1"/>
    <mergeCell ref="M2:M3"/>
    <mergeCell ref="A4:C4"/>
    <mergeCell ref="F4:G4"/>
    <mergeCell ref="I4:J4"/>
    <mergeCell ref="H2:H3"/>
    <mergeCell ref="I2:J3"/>
    <mergeCell ref="K2:K3"/>
    <mergeCell ref="L2:L3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I29:J29"/>
    <mergeCell ref="F30:G30"/>
    <mergeCell ref="I30:J30"/>
    <mergeCell ref="F31:G31"/>
    <mergeCell ref="I31:J31"/>
    <mergeCell ref="A29:B32"/>
    <mergeCell ref="F29:G29"/>
    <mergeCell ref="F32:G32"/>
    <mergeCell ref="A33:B36"/>
    <mergeCell ref="F33:G33"/>
    <mergeCell ref="F36:G36"/>
    <mergeCell ref="I40:J40"/>
    <mergeCell ref="I33:J33"/>
    <mergeCell ref="F34:G34"/>
    <mergeCell ref="I34:J34"/>
    <mergeCell ref="F35:G35"/>
    <mergeCell ref="I35:J35"/>
    <mergeCell ref="I44:J44"/>
    <mergeCell ref="I36:J36"/>
    <mergeCell ref="A37:B40"/>
    <mergeCell ref="F37:G37"/>
    <mergeCell ref="I37:J37"/>
    <mergeCell ref="F38:G38"/>
    <mergeCell ref="I38:J38"/>
    <mergeCell ref="F39:G39"/>
    <mergeCell ref="I39:J39"/>
    <mergeCell ref="F40:G40"/>
    <mergeCell ref="I41:J41"/>
    <mergeCell ref="F42:G42"/>
    <mergeCell ref="I42:J42"/>
    <mergeCell ref="F43:G43"/>
    <mergeCell ref="I43:J43"/>
    <mergeCell ref="A41:B44"/>
    <mergeCell ref="F41:G41"/>
    <mergeCell ref="F44:G44"/>
    <mergeCell ref="A49:M49"/>
  </mergeCells>
  <printOptions/>
  <pageMargins left="0.79" right="0.47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2004-04-15T02:45:17Z</cp:lastPrinted>
  <dcterms:created xsi:type="dcterms:W3CDTF">2002-09-19T02:50:55Z</dcterms:created>
  <dcterms:modified xsi:type="dcterms:W3CDTF">2006-03-07T04:24:05Z</dcterms:modified>
  <cp:category/>
  <cp:version/>
  <cp:contentType/>
  <cp:contentStatus/>
</cp:coreProperties>
</file>