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Sheet1" sheetId="1" r:id="rId1"/>
  </sheets>
  <definedNames>
    <definedName name="_xlnm.Print_Area" localSheetId="0">'Sheet1'!$A$1:$J$108</definedName>
  </definedNames>
  <calcPr fullCalcOnLoad="1"/>
</workbook>
</file>

<file path=xl/sharedStrings.xml><?xml version="1.0" encoding="utf-8"?>
<sst xmlns="http://schemas.openxmlformats.org/spreadsheetml/2006/main" count="222" uniqueCount="75">
  <si>
    <t>総数</t>
  </si>
  <si>
    <t>男</t>
  </si>
  <si>
    <t>女</t>
  </si>
  <si>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</si>
  <si>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</si>
  <si>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</si>
  <si>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</si>
  <si>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</si>
  <si>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</si>
  <si>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</si>
  <si>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</si>
  <si>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</si>
  <si>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</si>
  <si>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中道町</t>
  </si>
  <si>
    <t>芦川村</t>
  </si>
  <si>
    <t>豊富村</t>
  </si>
  <si>
    <t>西八代郡</t>
  </si>
  <si>
    <t>上九一色村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</si>
  <si>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</si>
  <si>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</si>
  <si>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</si>
  <si>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</si>
  <si>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</si>
  <si>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</si>
  <si>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</si>
  <si>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</si>
  <si>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</si>
  <si>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</si>
  <si>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</si>
  <si>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</si>
  <si>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</si>
  <si>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</si>
  <si>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</si>
  <si>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</si>
  <si>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</si>
  <si>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</si>
  <si>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</si>
  <si>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</si>
  <si>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</si>
  <si>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</si>
  <si>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</si>
  <si>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</si>
  <si>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</si>
  <si>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東八代郡</t>
  </si>
  <si>
    <t>市町村職員数</t>
  </si>
  <si>
    <t>西桂町</t>
  </si>
  <si>
    <t>人/k㎡</t>
  </si>
  <si>
    <t>南アルプス市</t>
  </si>
  <si>
    <t>k㎡</t>
  </si>
  <si>
    <t>k㎡</t>
  </si>
  <si>
    <t>富士河口湖町</t>
  </si>
  <si>
    <t>甲斐市</t>
  </si>
  <si>
    <t>笛吹市</t>
  </si>
  <si>
    <t>北杜市</t>
  </si>
  <si>
    <t>上野原市</t>
  </si>
  <si>
    <t>※甲斐市の数値は、旧竜王町・旧敷島町・旧双葉町の数値を合計した。</t>
  </si>
  <si>
    <t>※身延町の数値は、旧下部町・旧中富町・旧身延町の数値を合計した。</t>
  </si>
  <si>
    <t>※上野原市の数値は、旧上野原町・旧秋山村の数値を合計した。</t>
  </si>
  <si>
    <t>（資料) 山梨県総務部市町村課　｢市町村のすがお」</t>
  </si>
  <si>
    <t>甲州市</t>
  </si>
  <si>
    <t>市川三郷町</t>
  </si>
  <si>
    <t>※西八代郡の面積には本栖湖（4.70k㎡）を含む。</t>
  </si>
  <si>
    <r>
      <t>※市町村は</t>
    </r>
    <r>
      <rPr>
        <sz val="11"/>
        <color indexed="10"/>
        <rFont val="ＭＳ Ｐゴシック"/>
        <family val="3"/>
      </rPr>
      <t>平成17年11月1日</t>
    </r>
    <r>
      <rPr>
        <sz val="11"/>
        <rFont val="ＭＳ Ｐゴシック"/>
        <family val="3"/>
      </rPr>
      <t>現在で掲載。</t>
    </r>
  </si>
  <si>
    <r>
      <t>※人口・世帯数については</t>
    </r>
    <r>
      <rPr>
        <sz val="11"/>
        <color indexed="10"/>
        <rFont val="ＭＳ Ｐゴシック"/>
        <family val="3"/>
      </rPr>
      <t>平成17年国勢調査(速報)</t>
    </r>
    <r>
      <rPr>
        <sz val="11"/>
        <rFont val="ＭＳ Ｐゴシック"/>
        <family val="3"/>
      </rPr>
      <t>、人口密度については</t>
    </r>
    <r>
      <rPr>
        <sz val="11"/>
        <color indexed="10"/>
        <rFont val="ＭＳ Ｐゴシック"/>
        <family val="3"/>
      </rPr>
      <t>平成12年国勢調査</t>
    </r>
    <r>
      <rPr>
        <sz val="11"/>
        <rFont val="ＭＳ Ｐゴシック"/>
        <family val="3"/>
      </rPr>
      <t>の値を掲載。</t>
    </r>
  </si>
  <si>
    <r>
      <t>※市町村職員数については</t>
    </r>
    <r>
      <rPr>
        <sz val="11"/>
        <color indexed="10"/>
        <rFont val="ＭＳ Ｐゴシック"/>
        <family val="3"/>
      </rPr>
      <t>平成17年4月1日</t>
    </r>
    <r>
      <rPr>
        <sz val="11"/>
        <rFont val="ＭＳ Ｐゴシック"/>
        <family val="3"/>
      </rPr>
      <t>現在の値を掲載。</t>
    </r>
  </si>
  <si>
    <r>
      <t>※有権者数については</t>
    </r>
    <r>
      <rPr>
        <sz val="11"/>
        <color indexed="10"/>
        <rFont val="ＭＳ Ｐゴシック"/>
        <family val="3"/>
      </rPr>
      <t>平成17年9月2日</t>
    </r>
    <r>
      <rPr>
        <sz val="11"/>
        <rFont val="ＭＳ Ｐゴシック"/>
        <family val="3"/>
      </rPr>
      <t>現在の値を掲載。</t>
    </r>
  </si>
  <si>
    <t>※山梨市の数値は、旧山梨市・旧牧丘町・旧三富村の数値を合計した。</t>
  </si>
  <si>
    <t>※南アルプス市の数値は、旧八田村・旧白根町・旧芦安村・旧若草町・旧櫛形町・旧甲西町の数値を合計した。</t>
  </si>
  <si>
    <t>※北杜市の数値は、旧明野村・旧須玉町・旧高根町・旧長坂町・旧大泉村・旧白州町・旧武川村の数値を合計した。</t>
  </si>
  <si>
    <t>※甲州市の数値は、旧塩山市・旧勝沼町・旧大和村の数値を合計した。</t>
  </si>
  <si>
    <t>※市川三郷町の数値は、旧三珠町・旧市川大門町・旧六郷町の数値を合計した。</t>
  </si>
  <si>
    <t>※南部町の数値は、旧南部町・旧富沢町の数値を合計した。</t>
  </si>
  <si>
    <t>※富士河口湖町の数値は、旧河口湖町・旧勝山村・旧足和田村の数値を合計した。</t>
  </si>
  <si>
    <t>※笛吹市の数値は、旧石和町・旧御坂町・旧一宮町・旧八代町・旧境川村・旧春日居町の数値を合計した。</t>
  </si>
  <si>
    <t>市町村別主要統計 （山梨県内）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</si>
</sst>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82" fontId="2" fillId="0" borderId="4" xfId="0" applyNumberFormat="1" applyFont="1" applyBorder="1" applyAlignment="1" applyProtection="1">
      <alignment vertical="center"/>
      <protection locked="0"/>
    </xf>
    <xf numFmtId="182" fontId="2" fillId="0" borderId="2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84" fontId="2" fillId="0" borderId="4" xfId="0" applyNumberFormat="1" applyFont="1" applyBorder="1" applyAlignment="1" applyProtection="1">
      <alignment vertical="center"/>
      <protection locked="0"/>
    </xf>
    <xf numFmtId="183" fontId="2" fillId="0" borderId="4" xfId="0" applyNumberFormat="1" applyFont="1" applyBorder="1" applyAlignment="1" applyProtection="1">
      <alignment vertical="center"/>
      <protection locked="0"/>
    </xf>
    <xf numFmtId="184" fontId="2" fillId="0" borderId="2" xfId="0" applyNumberFormat="1" applyFont="1" applyBorder="1" applyAlignment="1" applyProtection="1">
      <alignment vertical="center"/>
      <protection locked="0"/>
    </xf>
    <xf numFmtId="182" fontId="2" fillId="0" borderId="6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82" fontId="2" fillId="0" borderId="5" xfId="0" applyNumberFormat="1" applyFont="1" applyBorder="1" applyAlignment="1" applyProtection="1">
      <alignment vertical="center"/>
      <protection locked="0"/>
    </xf>
    <xf numFmtId="182" fontId="2" fillId="0" borderId="3" xfId="0" applyNumberFormat="1" applyFont="1" applyBorder="1" applyAlignment="1" applyProtection="1">
      <alignment vertical="center"/>
      <protection locked="0"/>
    </xf>
    <xf numFmtId="190" fontId="2" fillId="0" borderId="4" xfId="0" applyNumberFormat="1" applyFont="1" applyBorder="1" applyAlignment="1" applyProtection="1">
      <alignment vertical="center"/>
      <protection locked="0"/>
    </xf>
    <xf numFmtId="183" fontId="2" fillId="0" borderId="5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182" fontId="2" fillId="0" borderId="7" xfId="0" applyNumberFormat="1" applyFont="1" applyBorder="1" applyAlignment="1" applyProtection="1">
      <alignment vertical="center"/>
      <protection locked="0"/>
    </xf>
    <xf numFmtId="183" fontId="2" fillId="0" borderId="7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177" fontId="0" fillId="0" borderId="3" xfId="0" applyNumberFormat="1" applyFont="1" applyBorder="1" applyAlignment="1" applyProtection="1">
      <alignment vertical="center"/>
      <protection locked="0"/>
    </xf>
    <xf numFmtId="185" fontId="0" fillId="0" borderId="3" xfId="0" applyNumberFormat="1" applyFont="1" applyBorder="1" applyAlignment="1" applyProtection="1">
      <alignment vertical="center"/>
      <protection locked="0"/>
    </xf>
    <xf numFmtId="187" fontId="0" fillId="0" borderId="3" xfId="16" applyNumberFormat="1" applyFont="1" applyBorder="1" applyAlignment="1" applyProtection="1">
      <alignment vertical="center"/>
      <protection locked="0"/>
    </xf>
    <xf numFmtId="184" fontId="0" fillId="0" borderId="3" xfId="0" applyNumberFormat="1" applyFont="1" applyBorder="1" applyAlignment="1" applyProtection="1">
      <alignment vertical="center"/>
      <protection locked="0"/>
    </xf>
    <xf numFmtId="187" fontId="0" fillId="0" borderId="3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177" fontId="2" fillId="0" borderId="5" xfId="0" applyNumberFormat="1" applyFont="1" applyFill="1" applyBorder="1" applyAlignment="1" applyProtection="1">
      <alignment vertical="center"/>
      <protection locked="0"/>
    </xf>
    <xf numFmtId="185" fontId="2" fillId="0" borderId="5" xfId="0" applyNumberFormat="1" applyFont="1" applyBorder="1" applyAlignment="1" applyProtection="1">
      <alignment vertical="center"/>
      <protection locked="0"/>
    </xf>
    <xf numFmtId="182" fontId="2" fillId="0" borderId="5" xfId="0" applyNumberFormat="1" applyFont="1" applyFill="1" applyBorder="1" applyAlignment="1" applyProtection="1">
      <alignment vertical="center"/>
      <protection locked="0"/>
    </xf>
    <xf numFmtId="181" fontId="2" fillId="0" borderId="4" xfId="0" applyNumberFormat="1" applyFont="1" applyBorder="1" applyAlignment="1" applyProtection="1">
      <alignment vertical="center"/>
      <protection/>
    </xf>
    <xf numFmtId="189" fontId="2" fillId="0" borderId="4" xfId="0" applyNumberFormat="1" applyFont="1" applyBorder="1" applyAlignment="1" applyProtection="1">
      <alignment vertical="center"/>
      <protection/>
    </xf>
    <xf numFmtId="189" fontId="2" fillId="0" borderId="6" xfId="0" applyNumberFormat="1" applyFont="1" applyBorder="1" applyAlignment="1" applyProtection="1">
      <alignment vertical="center"/>
      <protection/>
    </xf>
    <xf numFmtId="182" fontId="2" fillId="0" borderId="4" xfId="0" applyNumberFormat="1" applyFont="1" applyBorder="1" applyAlignment="1" applyProtection="1">
      <alignment vertical="center"/>
      <protection/>
    </xf>
    <xf numFmtId="177" fontId="2" fillId="0" borderId="4" xfId="0" applyNumberFormat="1" applyFont="1" applyBorder="1" applyAlignment="1" applyProtection="1">
      <alignment vertical="center"/>
      <protection/>
    </xf>
    <xf numFmtId="182" fontId="2" fillId="0" borderId="6" xfId="0" applyNumberFormat="1" applyFont="1" applyBorder="1" applyAlignment="1" applyProtection="1">
      <alignment vertical="center"/>
      <protection/>
    </xf>
    <xf numFmtId="182" fontId="2" fillId="0" borderId="5" xfId="0" applyNumberFormat="1" applyFont="1" applyBorder="1" applyAlignment="1" applyProtection="1">
      <alignment vertical="center"/>
      <protection/>
    </xf>
    <xf numFmtId="182" fontId="2" fillId="0" borderId="3" xfId="0" applyNumberFormat="1" applyFont="1" applyBorder="1" applyAlignment="1" applyProtection="1">
      <alignment vertical="center"/>
      <protection/>
    </xf>
    <xf numFmtId="185" fontId="2" fillId="0" borderId="4" xfId="0" applyNumberFormat="1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182" fontId="2" fillId="0" borderId="9" xfId="0" applyNumberFormat="1" applyFont="1" applyBorder="1" applyAlignment="1" applyProtection="1">
      <alignment vertical="center"/>
      <protection locked="0"/>
    </xf>
    <xf numFmtId="182" fontId="2" fillId="0" borderId="9" xfId="0" applyNumberFormat="1" applyFont="1" applyBorder="1" applyAlignment="1" applyProtection="1">
      <alignment vertical="center"/>
      <protection/>
    </xf>
    <xf numFmtId="183" fontId="2" fillId="0" borderId="9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81" fontId="2" fillId="0" borderId="12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shrinkToFit="1"/>
      <protection/>
    </xf>
    <xf numFmtId="189" fontId="2" fillId="0" borderId="12" xfId="0" applyNumberFormat="1" applyFont="1" applyBorder="1" applyAlignment="1" applyProtection="1">
      <alignment vertical="center"/>
      <protection/>
    </xf>
    <xf numFmtId="184" fontId="2" fillId="0" borderId="12" xfId="0" applyNumberFormat="1" applyFont="1" applyBorder="1" applyAlignment="1" applyProtection="1">
      <alignment vertical="center"/>
      <protection locked="0"/>
    </xf>
    <xf numFmtId="189" fontId="2" fillId="0" borderId="1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horizontal="center" vertical="center" shrinkToFit="1"/>
      <protection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100" workbookViewId="0" topLeftCell="A16">
      <selection activeCell="K4" sqref="K4"/>
    </sheetView>
  </sheetViews>
  <sheetFormatPr defaultColWidth="9.00390625" defaultRowHeight="15" customHeight="1"/>
  <cols>
    <col min="1" max="1" width="6.625" style="79" customWidth="1"/>
    <col min="2" max="2" width="5.625" style="79" customWidth="1"/>
    <col min="3" max="3" width="6.625" style="79" customWidth="1"/>
    <col min="4" max="10" width="11.37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1"/>
      <c r="L1" s="1"/>
      <c r="M1" s="1"/>
      <c r="N1" s="1"/>
      <c r="O1" s="1"/>
      <c r="P1" s="1"/>
      <c r="Q1" s="1"/>
    </row>
    <row r="2" spans="1:17" s="6" customFormat="1" ht="15" customHeight="1" thickTop="1">
      <c r="A2" s="93" t="s">
        <v>40</v>
      </c>
      <c r="B2" s="94"/>
      <c r="C2" s="94"/>
      <c r="D2" s="67" t="s">
        <v>6</v>
      </c>
      <c r="E2" s="61" t="s">
        <v>7</v>
      </c>
      <c r="F2" s="17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4"/>
      <c r="L2" s="5"/>
      <c r="M2" s="5"/>
      <c r="N2" s="5"/>
      <c r="O2" s="5"/>
      <c r="P2" s="5"/>
      <c r="Q2" s="5"/>
    </row>
    <row r="3" spans="1:17" s="6" customFormat="1" ht="15" customHeight="1">
      <c r="A3" s="91" t="s">
        <v>41</v>
      </c>
      <c r="B3" s="91"/>
      <c r="C3" s="75" t="s">
        <v>48</v>
      </c>
      <c r="D3" s="68">
        <f>SUM(E3:J3,D13:I13,D23,D33,D43,D53,D63,D73,D83)</f>
        <v>4465.37</v>
      </c>
      <c r="E3" s="62">
        <v>171.88</v>
      </c>
      <c r="F3" s="8">
        <v>121.83</v>
      </c>
      <c r="G3" s="8">
        <v>161.58</v>
      </c>
      <c r="H3" s="8">
        <v>289.87</v>
      </c>
      <c r="I3" s="8">
        <v>280.3</v>
      </c>
      <c r="J3" s="8">
        <v>143.73</v>
      </c>
      <c r="K3" s="9"/>
      <c r="L3" s="5"/>
      <c r="M3" s="5"/>
      <c r="N3" s="5"/>
      <c r="O3" s="5"/>
      <c r="P3" s="5"/>
      <c r="Q3" s="5"/>
    </row>
    <row r="4" spans="1:17" s="6" customFormat="1" ht="15" customHeight="1">
      <c r="A4" s="69" t="s">
        <v>44</v>
      </c>
      <c r="B4" s="96"/>
      <c r="C4" s="75" t="s">
        <v>38</v>
      </c>
      <c r="D4" s="70">
        <f aca="true" t="shared" si="0" ref="D4:D10">SUM(E4:J4,D14:I14,D24,D34,D44,D54,D64,D74,D84)</f>
        <v>10303</v>
      </c>
      <c r="E4" s="63">
        <v>1845</v>
      </c>
      <c r="F4" s="10">
        <v>728</v>
      </c>
      <c r="G4" s="10">
        <v>556</v>
      </c>
      <c r="H4" s="10">
        <v>476</v>
      </c>
      <c r="I4" s="10">
        <v>559</v>
      </c>
      <c r="J4" s="10">
        <v>426</v>
      </c>
      <c r="K4" s="11"/>
      <c r="L4" s="5"/>
      <c r="M4" s="5"/>
      <c r="N4" s="5"/>
      <c r="O4" s="5"/>
      <c r="P4" s="5"/>
      <c r="Q4" s="5"/>
    </row>
    <row r="5" spans="1:17" s="6" customFormat="1" ht="15" customHeight="1">
      <c r="A5" s="88" t="s">
        <v>42</v>
      </c>
      <c r="B5" s="76" t="s">
        <v>0</v>
      </c>
      <c r="C5" s="75" t="s">
        <v>38</v>
      </c>
      <c r="D5" s="70">
        <f t="shared" si="0"/>
        <v>884531</v>
      </c>
      <c r="E5" s="64">
        <f aca="true" t="shared" si="1" ref="E5:J5">SUM(E6:E7)</f>
        <v>194245</v>
      </c>
      <c r="F5" s="55">
        <f t="shared" si="1"/>
        <v>52572</v>
      </c>
      <c r="G5" s="55">
        <f t="shared" si="1"/>
        <v>35016</v>
      </c>
      <c r="H5" s="55">
        <f t="shared" si="1"/>
        <v>38684</v>
      </c>
      <c r="I5" s="55">
        <f t="shared" si="1"/>
        <v>30879</v>
      </c>
      <c r="J5" s="55">
        <f t="shared" si="1"/>
        <v>33800</v>
      </c>
      <c r="K5" s="11"/>
      <c r="L5" s="5"/>
      <c r="M5" s="5"/>
      <c r="N5" s="5"/>
      <c r="O5" s="5"/>
      <c r="P5" s="5"/>
      <c r="Q5" s="5"/>
    </row>
    <row r="6" spans="1:17" s="6" customFormat="1" ht="15" customHeight="1">
      <c r="A6" s="89"/>
      <c r="B6" s="76" t="s">
        <v>1</v>
      </c>
      <c r="C6" s="75" t="s">
        <v>38</v>
      </c>
      <c r="D6" s="70">
        <f t="shared" si="0"/>
        <v>433519</v>
      </c>
      <c r="E6" s="63">
        <v>95516</v>
      </c>
      <c r="F6" s="10">
        <v>25657</v>
      </c>
      <c r="G6" s="10">
        <v>16842</v>
      </c>
      <c r="H6" s="10">
        <v>18554</v>
      </c>
      <c r="I6" s="10">
        <v>15001</v>
      </c>
      <c r="J6" s="10">
        <v>16735</v>
      </c>
      <c r="K6" s="11"/>
      <c r="L6" s="5"/>
      <c r="M6" s="5"/>
      <c r="N6" s="5"/>
      <c r="O6" s="5"/>
      <c r="P6" s="5"/>
      <c r="Q6" s="5"/>
    </row>
    <row r="7" spans="1:17" s="6" customFormat="1" ht="15" customHeight="1">
      <c r="A7" s="90"/>
      <c r="B7" s="76" t="s">
        <v>2</v>
      </c>
      <c r="C7" s="75" t="s">
        <v>38</v>
      </c>
      <c r="D7" s="70">
        <f t="shared" si="0"/>
        <v>451012</v>
      </c>
      <c r="E7" s="63">
        <v>98729</v>
      </c>
      <c r="F7" s="10">
        <v>26915</v>
      </c>
      <c r="G7" s="10">
        <v>18174</v>
      </c>
      <c r="H7" s="10">
        <v>20130</v>
      </c>
      <c r="I7" s="10">
        <v>15878</v>
      </c>
      <c r="J7" s="10">
        <v>17065</v>
      </c>
      <c r="K7" s="11"/>
      <c r="L7" s="5"/>
      <c r="M7" s="5"/>
      <c r="N7" s="5"/>
      <c r="O7" s="5"/>
      <c r="P7" s="5"/>
      <c r="Q7" s="5"/>
    </row>
    <row r="8" spans="1:17" s="6" customFormat="1" ht="15" customHeight="1">
      <c r="A8" s="90" t="s">
        <v>3</v>
      </c>
      <c r="B8" s="91"/>
      <c r="C8" s="75" t="s">
        <v>39</v>
      </c>
      <c r="D8" s="70">
        <f t="shared" si="0"/>
        <v>321173</v>
      </c>
      <c r="E8" s="63">
        <v>80855</v>
      </c>
      <c r="F8" s="10">
        <v>17376</v>
      </c>
      <c r="G8" s="10">
        <v>13272</v>
      </c>
      <c r="H8" s="10">
        <v>13093</v>
      </c>
      <c r="I8" s="10">
        <v>10519</v>
      </c>
      <c r="J8" s="10">
        <v>11439</v>
      </c>
      <c r="K8" s="11"/>
      <c r="L8" s="5"/>
      <c r="M8" s="5"/>
      <c r="N8" s="5"/>
      <c r="O8" s="5"/>
      <c r="P8" s="5"/>
      <c r="Q8" s="5"/>
    </row>
    <row r="9" spans="1:17" s="6" customFormat="1" ht="15" customHeight="1">
      <c r="A9" s="91" t="s">
        <v>4</v>
      </c>
      <c r="B9" s="91"/>
      <c r="C9" s="80" t="s">
        <v>46</v>
      </c>
      <c r="D9" s="71">
        <v>198.9</v>
      </c>
      <c r="E9" s="65">
        <v>1141.2</v>
      </c>
      <c r="F9" s="13">
        <v>444</v>
      </c>
      <c r="G9" s="13">
        <v>219.8</v>
      </c>
      <c r="H9" s="13">
        <v>137.3</v>
      </c>
      <c r="I9" s="13">
        <v>118.2</v>
      </c>
      <c r="J9" s="14">
        <v>227.6</v>
      </c>
      <c r="K9" s="15"/>
      <c r="L9" s="5"/>
      <c r="M9" s="5"/>
      <c r="N9" s="5"/>
      <c r="O9" s="5"/>
      <c r="P9" s="5"/>
      <c r="Q9" s="5"/>
    </row>
    <row r="10" spans="1:17" s="6" customFormat="1" ht="15" customHeight="1" thickBot="1">
      <c r="A10" s="91" t="s">
        <v>5</v>
      </c>
      <c r="B10" s="91"/>
      <c r="C10" s="75" t="s">
        <v>38</v>
      </c>
      <c r="D10" s="72">
        <f t="shared" si="0"/>
        <v>707834</v>
      </c>
      <c r="E10" s="66">
        <v>154074</v>
      </c>
      <c r="F10" s="16">
        <v>42590</v>
      </c>
      <c r="G10" s="16">
        <v>26305</v>
      </c>
      <c r="H10" s="16">
        <v>31709</v>
      </c>
      <c r="I10" s="16">
        <v>25682</v>
      </c>
      <c r="J10" s="16">
        <v>25465</v>
      </c>
      <c r="K10" s="11"/>
      <c r="L10" s="5"/>
      <c r="M10" s="5"/>
      <c r="N10" s="5"/>
      <c r="O10" s="5"/>
      <c r="P10" s="5"/>
      <c r="Q10" s="5"/>
    </row>
    <row r="11" spans="1:17" s="6" customFormat="1" ht="9" customHeight="1" thickBot="1" thickTop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5"/>
      <c r="L11" s="5"/>
      <c r="M11" s="5"/>
      <c r="N11" s="5"/>
      <c r="O11" s="5"/>
      <c r="P11" s="5"/>
      <c r="Q11" s="5"/>
    </row>
    <row r="12" spans="1:17" s="6" customFormat="1" ht="15" customHeight="1">
      <c r="A12" s="93" t="s">
        <v>40</v>
      </c>
      <c r="B12" s="94"/>
      <c r="C12" s="94"/>
      <c r="D12" s="17" t="s">
        <v>47</v>
      </c>
      <c r="E12" s="18" t="s">
        <v>53</v>
      </c>
      <c r="F12" s="18" t="s">
        <v>51</v>
      </c>
      <c r="G12" s="18" t="s">
        <v>52</v>
      </c>
      <c r="H12" s="18" t="s">
        <v>54</v>
      </c>
      <c r="I12" s="18" t="s">
        <v>59</v>
      </c>
      <c r="J12" s="97"/>
      <c r="M12" s="5"/>
      <c r="N12" s="5"/>
      <c r="O12" s="5"/>
      <c r="P12" s="5"/>
      <c r="Q12" s="5"/>
    </row>
    <row r="13" spans="1:17" s="6" customFormat="1" ht="15" customHeight="1">
      <c r="A13" s="91" t="s">
        <v>41</v>
      </c>
      <c r="B13" s="91"/>
      <c r="C13" s="75" t="s">
        <v>49</v>
      </c>
      <c r="D13" s="8">
        <v>264.06</v>
      </c>
      <c r="E13" s="19">
        <v>569.75</v>
      </c>
      <c r="F13" s="19">
        <v>71.94</v>
      </c>
      <c r="G13" s="19">
        <v>164.77</v>
      </c>
      <c r="H13" s="19">
        <v>170.65</v>
      </c>
      <c r="I13" s="8">
        <v>264.01</v>
      </c>
      <c r="J13" s="97"/>
      <c r="M13" s="5"/>
      <c r="N13" s="5"/>
      <c r="O13" s="5"/>
      <c r="P13" s="5"/>
      <c r="Q13" s="5"/>
    </row>
    <row r="14" spans="1:17" s="6" customFormat="1" ht="15" customHeight="1">
      <c r="A14" s="69" t="s">
        <v>44</v>
      </c>
      <c r="B14" s="96"/>
      <c r="C14" s="75" t="s">
        <v>38</v>
      </c>
      <c r="D14" s="10">
        <v>745</v>
      </c>
      <c r="E14" s="10">
        <v>688</v>
      </c>
      <c r="F14" s="10">
        <v>489</v>
      </c>
      <c r="G14" s="10">
        <v>640</v>
      </c>
      <c r="H14" s="10">
        <v>400</v>
      </c>
      <c r="I14" s="10">
        <v>427</v>
      </c>
      <c r="J14" s="97"/>
      <c r="M14" s="5"/>
      <c r="N14" s="5"/>
      <c r="O14" s="5"/>
      <c r="P14" s="5"/>
      <c r="Q14" s="5"/>
    </row>
    <row r="15" spans="1:17" s="6" customFormat="1" ht="15" customHeight="1">
      <c r="A15" s="88" t="s">
        <v>42</v>
      </c>
      <c r="B15" s="76" t="s">
        <v>0</v>
      </c>
      <c r="C15" s="75" t="s">
        <v>38</v>
      </c>
      <c r="D15" s="55">
        <f aca="true" t="shared" si="2" ref="D15:I15">SUM(D16:D17)</f>
        <v>72072</v>
      </c>
      <c r="E15" s="55">
        <f t="shared" si="2"/>
        <v>42169</v>
      </c>
      <c r="F15" s="55">
        <f t="shared" si="2"/>
        <v>74066</v>
      </c>
      <c r="G15" s="55">
        <f t="shared" si="2"/>
        <v>71190</v>
      </c>
      <c r="H15" s="55">
        <f t="shared" si="2"/>
        <v>28986</v>
      </c>
      <c r="I15" s="55">
        <f t="shared" si="2"/>
        <v>35924</v>
      </c>
      <c r="J15" s="97"/>
      <c r="M15" s="5"/>
      <c r="N15" s="5"/>
      <c r="O15" s="5"/>
      <c r="P15" s="5"/>
      <c r="Q15" s="5"/>
    </row>
    <row r="16" spans="1:17" s="6" customFormat="1" ht="15" customHeight="1">
      <c r="A16" s="89"/>
      <c r="B16" s="76" t="s">
        <v>1</v>
      </c>
      <c r="C16" s="75" t="s">
        <v>38</v>
      </c>
      <c r="D16" s="10">
        <v>35401</v>
      </c>
      <c r="E16" s="10">
        <v>20623</v>
      </c>
      <c r="F16" s="10">
        <v>36901</v>
      </c>
      <c r="G16" s="10">
        <v>34223</v>
      </c>
      <c r="H16" s="10">
        <v>14531</v>
      </c>
      <c r="I16" s="10">
        <v>17292</v>
      </c>
      <c r="J16" s="97"/>
      <c r="M16" s="5"/>
      <c r="N16" s="5"/>
      <c r="O16" s="5"/>
      <c r="P16" s="5"/>
      <c r="Q16" s="5"/>
    </row>
    <row r="17" spans="1:17" s="6" customFormat="1" ht="15" customHeight="1">
      <c r="A17" s="90"/>
      <c r="B17" s="76" t="s">
        <v>2</v>
      </c>
      <c r="C17" s="75" t="s">
        <v>38</v>
      </c>
      <c r="D17" s="10">
        <v>36671</v>
      </c>
      <c r="E17" s="10">
        <v>21546</v>
      </c>
      <c r="F17" s="10">
        <v>37165</v>
      </c>
      <c r="G17" s="10">
        <v>36967</v>
      </c>
      <c r="H17" s="10">
        <v>14455</v>
      </c>
      <c r="I17" s="10">
        <v>18632</v>
      </c>
      <c r="J17" s="97"/>
      <c r="M17" s="5"/>
      <c r="N17" s="5"/>
      <c r="O17" s="5"/>
      <c r="P17" s="5"/>
      <c r="Q17" s="5"/>
    </row>
    <row r="18" spans="1:17" s="6" customFormat="1" ht="15" customHeight="1">
      <c r="A18" s="90" t="s">
        <v>3</v>
      </c>
      <c r="B18" s="91"/>
      <c r="C18" s="75" t="s">
        <v>39</v>
      </c>
      <c r="D18" s="10">
        <v>23315</v>
      </c>
      <c r="E18" s="10">
        <v>15564</v>
      </c>
      <c r="F18" s="10">
        <v>27623</v>
      </c>
      <c r="G18" s="10">
        <v>24781</v>
      </c>
      <c r="H18" s="10">
        <v>10260</v>
      </c>
      <c r="I18" s="10">
        <v>11665</v>
      </c>
      <c r="J18" s="97"/>
      <c r="M18" s="5"/>
      <c r="N18" s="5"/>
      <c r="O18" s="5"/>
      <c r="P18" s="5"/>
      <c r="Q18" s="5"/>
    </row>
    <row r="19" spans="1:17" s="6" customFormat="1" ht="15" customHeight="1">
      <c r="A19" s="91" t="s">
        <v>4</v>
      </c>
      <c r="B19" s="91"/>
      <c r="C19" s="80" t="s">
        <v>46</v>
      </c>
      <c r="D19" s="14">
        <v>265.5</v>
      </c>
      <c r="E19" s="13">
        <v>73.9</v>
      </c>
      <c r="F19" s="14">
        <v>996.7</v>
      </c>
      <c r="G19" s="14">
        <v>427.5</v>
      </c>
      <c r="H19" s="14">
        <v>176.7</v>
      </c>
      <c r="I19" s="13">
        <v>139.9</v>
      </c>
      <c r="J19" s="97"/>
      <c r="M19" s="5"/>
      <c r="N19" s="5"/>
      <c r="O19" s="5"/>
      <c r="P19" s="5"/>
      <c r="Q19" s="5"/>
    </row>
    <row r="20" spans="1:17" s="6" customFormat="1" ht="15" customHeight="1" thickBot="1">
      <c r="A20" s="91" t="s">
        <v>5</v>
      </c>
      <c r="B20" s="91"/>
      <c r="C20" s="75" t="s">
        <v>38</v>
      </c>
      <c r="D20" s="16">
        <v>56672</v>
      </c>
      <c r="E20" s="16">
        <v>36334</v>
      </c>
      <c r="F20" s="16">
        <v>57169</v>
      </c>
      <c r="G20" s="16">
        <v>57031</v>
      </c>
      <c r="H20" s="16">
        <v>23132</v>
      </c>
      <c r="I20" s="16">
        <v>30100</v>
      </c>
      <c r="J20" s="97"/>
      <c r="M20" s="5"/>
      <c r="N20" s="5"/>
      <c r="O20" s="5"/>
      <c r="P20" s="5"/>
      <c r="Q20" s="5"/>
    </row>
    <row r="21" spans="1:17" s="6" customFormat="1" ht="9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5"/>
      <c r="L21" s="5"/>
      <c r="M21" s="5"/>
      <c r="N21" s="5"/>
      <c r="O21" s="5"/>
      <c r="P21" s="5"/>
      <c r="Q21" s="5"/>
    </row>
    <row r="22" spans="1:17" s="6" customFormat="1" ht="15" customHeight="1">
      <c r="A22" s="93" t="s">
        <v>40</v>
      </c>
      <c r="B22" s="94"/>
      <c r="C22" s="94"/>
      <c r="D22" s="3" t="s">
        <v>43</v>
      </c>
      <c r="E22" s="12" t="s">
        <v>13</v>
      </c>
      <c r="F22" s="7" t="s">
        <v>14</v>
      </c>
      <c r="G22" s="7" t="s">
        <v>15</v>
      </c>
      <c r="H22" s="86"/>
      <c r="I22" s="87"/>
      <c r="J22" s="87"/>
      <c r="N22" s="21"/>
      <c r="O22" s="21"/>
      <c r="P22" s="5"/>
      <c r="Q22" s="5"/>
    </row>
    <row r="23" spans="1:17" s="6" customFormat="1" ht="15" customHeight="1">
      <c r="A23" s="91" t="s">
        <v>41</v>
      </c>
      <c r="B23" s="91"/>
      <c r="C23" s="75" t="s">
        <v>49</v>
      </c>
      <c r="D23" s="56">
        <f>SUM(E23:G23)</f>
        <v>71.67</v>
      </c>
      <c r="E23" s="22">
        <v>21.02</v>
      </c>
      <c r="F23" s="23">
        <v>37.15</v>
      </c>
      <c r="G23" s="23">
        <v>13.5</v>
      </c>
      <c r="H23" s="86"/>
      <c r="I23" s="87"/>
      <c r="J23" s="87"/>
      <c r="N23" s="21"/>
      <c r="O23" s="21"/>
      <c r="P23" s="5"/>
      <c r="Q23" s="5"/>
    </row>
    <row r="24" spans="1:17" s="6" customFormat="1" ht="15" customHeight="1">
      <c r="A24" s="69" t="s">
        <v>44</v>
      </c>
      <c r="B24" s="96"/>
      <c r="C24" s="75" t="s">
        <v>38</v>
      </c>
      <c r="D24" s="55">
        <f aca="true" t="shared" si="3" ref="D24:D30">SUM(E24:G24)</f>
        <v>142</v>
      </c>
      <c r="E24" s="24">
        <v>65</v>
      </c>
      <c r="F24" s="25">
        <v>25</v>
      </c>
      <c r="G24" s="25">
        <v>52</v>
      </c>
      <c r="H24" s="86"/>
      <c r="I24" s="87"/>
      <c r="J24" s="87"/>
      <c r="N24" s="21"/>
      <c r="O24" s="21"/>
      <c r="P24" s="5"/>
      <c r="Q24" s="5"/>
    </row>
    <row r="25" spans="1:17" s="6" customFormat="1" ht="15" customHeight="1">
      <c r="A25" s="88" t="s">
        <v>42</v>
      </c>
      <c r="B25" s="76" t="s">
        <v>0</v>
      </c>
      <c r="C25" s="75" t="s">
        <v>38</v>
      </c>
      <c r="D25" s="55">
        <f t="shared" si="3"/>
        <v>9622</v>
      </c>
      <c r="E25" s="58">
        <f>SUM(E26:E27)</f>
        <v>5505</v>
      </c>
      <c r="F25" s="58">
        <f>SUM(F26:F27)</f>
        <v>521</v>
      </c>
      <c r="G25" s="59">
        <f>SUM(G26:G27)</f>
        <v>3596</v>
      </c>
      <c r="H25" s="86"/>
      <c r="I25" s="87"/>
      <c r="J25" s="87"/>
      <c r="N25" s="21"/>
      <c r="O25" s="21"/>
      <c r="P25" s="5"/>
      <c r="Q25" s="5"/>
    </row>
    <row r="26" spans="1:17" s="6" customFormat="1" ht="15" customHeight="1">
      <c r="A26" s="89"/>
      <c r="B26" s="76" t="s">
        <v>1</v>
      </c>
      <c r="C26" s="75" t="s">
        <v>38</v>
      </c>
      <c r="D26" s="55">
        <f t="shared" si="3"/>
        <v>4730</v>
      </c>
      <c r="E26" s="24">
        <v>2691</v>
      </c>
      <c r="F26" s="25">
        <v>245</v>
      </c>
      <c r="G26" s="25">
        <v>1794</v>
      </c>
      <c r="H26" s="86"/>
      <c r="I26" s="87"/>
      <c r="J26" s="87"/>
      <c r="N26" s="21"/>
      <c r="O26" s="21"/>
      <c r="P26" s="5"/>
      <c r="Q26" s="5"/>
    </row>
    <row r="27" spans="1:17" s="6" customFormat="1" ht="15" customHeight="1">
      <c r="A27" s="90"/>
      <c r="B27" s="76" t="s">
        <v>2</v>
      </c>
      <c r="C27" s="75" t="s">
        <v>38</v>
      </c>
      <c r="D27" s="55">
        <f t="shared" si="3"/>
        <v>4892</v>
      </c>
      <c r="E27" s="24">
        <v>2814</v>
      </c>
      <c r="F27" s="25">
        <v>276</v>
      </c>
      <c r="G27" s="25">
        <v>1802</v>
      </c>
      <c r="H27" s="86"/>
      <c r="I27" s="87"/>
      <c r="J27" s="87"/>
      <c r="N27" s="21"/>
      <c r="O27" s="21"/>
      <c r="P27" s="5"/>
      <c r="Q27" s="5"/>
    </row>
    <row r="28" spans="1:17" s="6" customFormat="1" ht="15" customHeight="1">
      <c r="A28" s="90" t="s">
        <v>3</v>
      </c>
      <c r="B28" s="91"/>
      <c r="C28" s="75" t="s">
        <v>39</v>
      </c>
      <c r="D28" s="55">
        <f t="shared" si="3"/>
        <v>3008</v>
      </c>
      <c r="E28" s="24">
        <v>1646</v>
      </c>
      <c r="F28" s="25">
        <v>234</v>
      </c>
      <c r="G28" s="25">
        <v>1128</v>
      </c>
      <c r="H28" s="86"/>
      <c r="I28" s="87"/>
      <c r="J28" s="87"/>
      <c r="N28" s="21"/>
      <c r="O28" s="21"/>
      <c r="P28" s="5"/>
      <c r="Q28" s="5"/>
    </row>
    <row r="29" spans="1:17" s="6" customFormat="1" ht="15" customHeight="1">
      <c r="A29" s="91" t="s">
        <v>4</v>
      </c>
      <c r="B29" s="91"/>
      <c r="C29" s="80" t="s">
        <v>46</v>
      </c>
      <c r="D29" s="26">
        <v>136.4</v>
      </c>
      <c r="E29" s="27">
        <v>264.3</v>
      </c>
      <c r="F29" s="28">
        <v>15.9</v>
      </c>
      <c r="G29" s="28">
        <v>269</v>
      </c>
      <c r="H29" s="86"/>
      <c r="I29" s="87"/>
      <c r="J29" s="87"/>
      <c r="N29" s="21"/>
      <c r="O29" s="21"/>
      <c r="P29" s="5"/>
      <c r="Q29" s="5"/>
    </row>
    <row r="30" spans="1:17" s="6" customFormat="1" ht="15" customHeight="1" thickBot="1">
      <c r="A30" s="91" t="s">
        <v>5</v>
      </c>
      <c r="B30" s="91"/>
      <c r="C30" s="75" t="s">
        <v>38</v>
      </c>
      <c r="D30" s="57">
        <f t="shared" si="3"/>
        <v>7885</v>
      </c>
      <c r="E30" s="24">
        <v>4508</v>
      </c>
      <c r="F30" s="29">
        <v>510</v>
      </c>
      <c r="G30" s="30">
        <v>2867</v>
      </c>
      <c r="H30" s="86"/>
      <c r="I30" s="87"/>
      <c r="J30" s="87"/>
      <c r="N30" s="21"/>
      <c r="O30" s="21"/>
      <c r="P30" s="5"/>
      <c r="Q30" s="5"/>
    </row>
    <row r="31" spans="1:17" s="6" customFormat="1" ht="9" customHeight="1" thickBo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5"/>
      <c r="L31" s="5"/>
      <c r="M31" s="5"/>
      <c r="N31" s="5"/>
      <c r="O31" s="5"/>
      <c r="P31" s="5"/>
      <c r="Q31" s="5"/>
    </row>
    <row r="32" spans="1:17" s="6" customFormat="1" ht="15" customHeight="1">
      <c r="A32" s="93" t="s">
        <v>40</v>
      </c>
      <c r="B32" s="94"/>
      <c r="C32" s="95"/>
      <c r="D32" s="3" t="s">
        <v>16</v>
      </c>
      <c r="E32" s="81" t="s">
        <v>17</v>
      </c>
      <c r="F32" s="82" t="s">
        <v>60</v>
      </c>
      <c r="G32" s="86"/>
      <c r="H32" s="87"/>
      <c r="I32" s="87"/>
      <c r="J32" s="87"/>
      <c r="N32" s="5"/>
      <c r="O32" s="5"/>
      <c r="P32" s="5"/>
      <c r="Q32" s="5"/>
    </row>
    <row r="33" spans="1:17" s="6" customFormat="1" ht="15" customHeight="1">
      <c r="A33" s="91" t="s">
        <v>41</v>
      </c>
      <c r="B33" s="91"/>
      <c r="C33" s="76" t="s">
        <v>49</v>
      </c>
      <c r="D33" s="56">
        <f>SUM(E33+F33+4.7)</f>
        <v>164.48999999999998</v>
      </c>
      <c r="E33" s="32">
        <v>84.72</v>
      </c>
      <c r="F33" s="22">
        <v>75.07</v>
      </c>
      <c r="G33" s="86"/>
      <c r="H33" s="87"/>
      <c r="I33" s="87"/>
      <c r="J33" s="87"/>
      <c r="N33" s="5"/>
      <c r="O33" s="5"/>
      <c r="P33" s="5"/>
      <c r="Q33" s="5"/>
    </row>
    <row r="34" spans="1:17" s="6" customFormat="1" ht="15" customHeight="1">
      <c r="A34" s="69" t="s">
        <v>44</v>
      </c>
      <c r="B34" s="96"/>
      <c r="C34" s="76" t="s">
        <v>38</v>
      </c>
      <c r="D34" s="60">
        <f>SUM(E34:F34)</f>
        <v>419</v>
      </c>
      <c r="E34" s="33">
        <v>43</v>
      </c>
      <c r="F34" s="24">
        <v>376</v>
      </c>
      <c r="G34" s="86"/>
      <c r="H34" s="87"/>
      <c r="I34" s="87"/>
      <c r="J34" s="87"/>
      <c r="N34" s="5"/>
      <c r="O34" s="5"/>
      <c r="P34" s="5"/>
      <c r="Q34" s="5"/>
    </row>
    <row r="35" spans="1:17" s="6" customFormat="1" ht="15" customHeight="1">
      <c r="A35" s="88" t="s">
        <v>42</v>
      </c>
      <c r="B35" s="76" t="s">
        <v>0</v>
      </c>
      <c r="C35" s="76" t="s">
        <v>38</v>
      </c>
      <c r="D35" s="55">
        <f>SUM(E35:F35)</f>
        <v>19460</v>
      </c>
      <c r="E35" s="58">
        <f>SUM(E36:E37)</f>
        <v>1521</v>
      </c>
      <c r="F35" s="58">
        <f>SUM(F36:F37)</f>
        <v>17939</v>
      </c>
      <c r="G35" s="86"/>
      <c r="H35" s="87"/>
      <c r="I35" s="87"/>
      <c r="J35" s="87"/>
      <c r="N35" s="5"/>
      <c r="O35" s="5"/>
      <c r="P35" s="5"/>
      <c r="Q35" s="5"/>
    </row>
    <row r="36" spans="1:17" s="6" customFormat="1" ht="15" customHeight="1">
      <c r="A36" s="89"/>
      <c r="B36" s="76" t="s">
        <v>1</v>
      </c>
      <c r="C36" s="76" t="s">
        <v>38</v>
      </c>
      <c r="D36" s="55">
        <f>SUM(E36:F36)</f>
        <v>9475</v>
      </c>
      <c r="E36" s="33">
        <v>768</v>
      </c>
      <c r="F36" s="24">
        <v>8707</v>
      </c>
      <c r="G36" s="86"/>
      <c r="H36" s="87"/>
      <c r="I36" s="87"/>
      <c r="J36" s="87"/>
      <c r="N36" s="5"/>
      <c r="O36" s="5"/>
      <c r="P36" s="5"/>
      <c r="Q36" s="5"/>
    </row>
    <row r="37" spans="1:17" s="6" customFormat="1" ht="15" customHeight="1">
      <c r="A37" s="90"/>
      <c r="B37" s="76" t="s">
        <v>2</v>
      </c>
      <c r="C37" s="76" t="s">
        <v>38</v>
      </c>
      <c r="D37" s="55">
        <f>SUM(E37:F37)</f>
        <v>9985</v>
      </c>
      <c r="E37" s="33">
        <v>753</v>
      </c>
      <c r="F37" s="24">
        <v>9232</v>
      </c>
      <c r="G37" s="86"/>
      <c r="H37" s="87"/>
      <c r="I37" s="87"/>
      <c r="J37" s="87"/>
      <c r="N37" s="5"/>
      <c r="O37" s="5"/>
      <c r="P37" s="5"/>
      <c r="Q37" s="5"/>
    </row>
    <row r="38" spans="1:17" s="6" customFormat="1" ht="15" customHeight="1">
      <c r="A38" s="90" t="s">
        <v>3</v>
      </c>
      <c r="B38" s="91"/>
      <c r="C38" s="76" t="s">
        <v>39</v>
      </c>
      <c r="D38" s="53">
        <f>SUM(E38:F38)</f>
        <v>6596</v>
      </c>
      <c r="E38" s="33">
        <v>539</v>
      </c>
      <c r="F38" s="24">
        <v>6057</v>
      </c>
      <c r="G38" s="86"/>
      <c r="H38" s="87"/>
      <c r="I38" s="87"/>
      <c r="J38" s="87"/>
      <c r="N38" s="5"/>
      <c r="O38" s="5"/>
      <c r="P38" s="5"/>
      <c r="Q38" s="5"/>
    </row>
    <row r="39" spans="1:17" s="6" customFormat="1" ht="15" customHeight="1">
      <c r="A39" s="91" t="s">
        <v>4</v>
      </c>
      <c r="B39" s="91"/>
      <c r="C39" s="80" t="s">
        <v>46</v>
      </c>
      <c r="D39" s="26">
        <v>124.6</v>
      </c>
      <c r="E39" s="34">
        <v>19.3</v>
      </c>
      <c r="F39" s="27">
        <v>251.2</v>
      </c>
      <c r="G39" s="86"/>
      <c r="H39" s="87"/>
      <c r="I39" s="87"/>
      <c r="J39" s="87"/>
      <c r="N39" s="5"/>
      <c r="O39" s="5"/>
      <c r="P39" s="5"/>
      <c r="Q39" s="5"/>
    </row>
    <row r="40" spans="1:17" s="6" customFormat="1" ht="15" customHeight="1" thickBot="1">
      <c r="A40" s="91" t="s">
        <v>5</v>
      </c>
      <c r="B40" s="91"/>
      <c r="C40" s="76" t="s">
        <v>38</v>
      </c>
      <c r="D40" s="54">
        <f>SUM(E40:F40)</f>
        <v>16859</v>
      </c>
      <c r="E40" s="35">
        <v>1344</v>
      </c>
      <c r="F40" s="36">
        <v>15515</v>
      </c>
      <c r="G40" s="86"/>
      <c r="H40" s="87"/>
      <c r="I40" s="87"/>
      <c r="J40" s="87"/>
      <c r="N40" s="5"/>
      <c r="O40" s="5"/>
      <c r="P40" s="5"/>
      <c r="Q40" s="5"/>
    </row>
    <row r="41" spans="1:17" s="6" customFormat="1" ht="9" customHeight="1" thickBo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5"/>
      <c r="L41" s="5"/>
      <c r="M41" s="5"/>
      <c r="N41" s="5"/>
      <c r="O41" s="5"/>
      <c r="P41" s="5"/>
      <c r="Q41" s="5"/>
    </row>
    <row r="42" spans="1:17" s="6" customFormat="1" ht="15" customHeight="1">
      <c r="A42" s="93" t="s">
        <v>40</v>
      </c>
      <c r="B42" s="94"/>
      <c r="C42" s="95"/>
      <c r="D42" s="3" t="s">
        <v>18</v>
      </c>
      <c r="E42" s="31" t="s">
        <v>19</v>
      </c>
      <c r="F42" s="12" t="s">
        <v>20</v>
      </c>
      <c r="G42" s="12" t="s">
        <v>21</v>
      </c>
      <c r="H42" s="12" t="s">
        <v>22</v>
      </c>
      <c r="I42" s="7" t="s">
        <v>23</v>
      </c>
      <c r="J42" s="86"/>
      <c r="O42" s="21"/>
      <c r="P42" s="5"/>
      <c r="Q42" s="5"/>
    </row>
    <row r="43" spans="1:17" s="6" customFormat="1" ht="15" customHeight="1">
      <c r="A43" s="91" t="s">
        <v>41</v>
      </c>
      <c r="B43" s="91"/>
      <c r="C43" s="76" t="s">
        <v>49</v>
      </c>
      <c r="D43" s="52">
        <f>SUM(E43:I43)</f>
        <v>984.47</v>
      </c>
      <c r="E43" s="32">
        <v>65.17</v>
      </c>
      <c r="F43" s="22">
        <v>46.81</v>
      </c>
      <c r="G43" s="22">
        <v>369.86</v>
      </c>
      <c r="H43" s="22">
        <v>302</v>
      </c>
      <c r="I43" s="37">
        <v>200.63</v>
      </c>
      <c r="J43" s="86"/>
      <c r="O43" s="21"/>
      <c r="P43" s="5"/>
      <c r="Q43" s="5"/>
    </row>
    <row r="44" spans="1:17" s="6" customFormat="1" ht="15" customHeight="1">
      <c r="A44" s="69" t="s">
        <v>44</v>
      </c>
      <c r="B44" s="96"/>
      <c r="C44" s="76" t="s">
        <v>38</v>
      </c>
      <c r="D44" s="53">
        <f aca="true" t="shared" si="4" ref="D44:D50">SUM(E44:I44)</f>
        <v>703</v>
      </c>
      <c r="E44" s="33">
        <v>137</v>
      </c>
      <c r="F44" s="24">
        <v>71</v>
      </c>
      <c r="G44" s="24">
        <v>64</v>
      </c>
      <c r="H44" s="24">
        <v>259</v>
      </c>
      <c r="I44" s="38">
        <v>172</v>
      </c>
      <c r="J44" s="86"/>
      <c r="O44" s="21"/>
      <c r="P44" s="5"/>
      <c r="Q44" s="5"/>
    </row>
    <row r="45" spans="1:17" s="6" customFormat="1" ht="15" customHeight="1">
      <c r="A45" s="88" t="s">
        <v>42</v>
      </c>
      <c r="B45" s="76" t="s">
        <v>0</v>
      </c>
      <c r="C45" s="76" t="s">
        <v>38</v>
      </c>
      <c r="D45" s="53">
        <f t="shared" si="4"/>
        <v>45525</v>
      </c>
      <c r="E45" s="58">
        <f>SUM(E46:E47)</f>
        <v>13110</v>
      </c>
      <c r="F45" s="58">
        <f>SUM(F46:F47)</f>
        <v>4294</v>
      </c>
      <c r="G45" s="58">
        <f>SUM(G46:G47)</f>
        <v>1534</v>
      </c>
      <c r="H45" s="58">
        <f>SUM(H46:H47)</f>
        <v>16333</v>
      </c>
      <c r="I45" s="58">
        <f>SUM(I46:I47)</f>
        <v>10254</v>
      </c>
      <c r="J45" s="86"/>
      <c r="O45" s="21"/>
      <c r="P45" s="5"/>
      <c r="Q45" s="5"/>
    </row>
    <row r="46" spans="1:17" s="6" customFormat="1" ht="15" customHeight="1">
      <c r="A46" s="89"/>
      <c r="B46" s="76" t="s">
        <v>1</v>
      </c>
      <c r="C46" s="76" t="s">
        <v>38</v>
      </c>
      <c r="D46" s="53">
        <f t="shared" si="4"/>
        <v>21943</v>
      </c>
      <c r="E46" s="33">
        <v>6388</v>
      </c>
      <c r="F46" s="24">
        <v>2015</v>
      </c>
      <c r="G46" s="24">
        <v>727</v>
      </c>
      <c r="H46" s="24">
        <v>7797</v>
      </c>
      <c r="I46" s="39">
        <v>5016</v>
      </c>
      <c r="J46" s="86"/>
      <c r="O46" s="21"/>
      <c r="P46" s="5"/>
      <c r="Q46" s="5"/>
    </row>
    <row r="47" spans="1:17" s="6" customFormat="1" ht="15" customHeight="1">
      <c r="A47" s="90"/>
      <c r="B47" s="76" t="s">
        <v>2</v>
      </c>
      <c r="C47" s="76" t="s">
        <v>38</v>
      </c>
      <c r="D47" s="53">
        <f t="shared" si="4"/>
        <v>23582</v>
      </c>
      <c r="E47" s="33">
        <v>6722</v>
      </c>
      <c r="F47" s="24">
        <v>2279</v>
      </c>
      <c r="G47" s="24">
        <v>807</v>
      </c>
      <c r="H47" s="24">
        <v>8536</v>
      </c>
      <c r="I47" s="39">
        <v>5238</v>
      </c>
      <c r="J47" s="86"/>
      <c r="O47" s="21"/>
      <c r="P47" s="5"/>
      <c r="Q47" s="5"/>
    </row>
    <row r="48" spans="1:17" s="6" customFormat="1" ht="15" customHeight="1">
      <c r="A48" s="90" t="s">
        <v>3</v>
      </c>
      <c r="B48" s="91"/>
      <c r="C48" s="76" t="s">
        <v>39</v>
      </c>
      <c r="D48" s="53">
        <f t="shared" si="4"/>
        <v>15796</v>
      </c>
      <c r="E48" s="33">
        <v>4428</v>
      </c>
      <c r="F48" s="24">
        <v>1478</v>
      </c>
      <c r="G48" s="24">
        <v>763</v>
      </c>
      <c r="H48" s="24">
        <v>5926</v>
      </c>
      <c r="I48" s="39">
        <v>3201</v>
      </c>
      <c r="J48" s="86"/>
      <c r="O48" s="21"/>
      <c r="P48" s="5"/>
      <c r="Q48" s="5"/>
    </row>
    <row r="49" spans="1:17" s="6" customFormat="1" ht="15" customHeight="1">
      <c r="A49" s="91" t="s">
        <v>4</v>
      </c>
      <c r="B49" s="91"/>
      <c r="C49" s="80" t="s">
        <v>46</v>
      </c>
      <c r="D49" s="26">
        <v>48.9</v>
      </c>
      <c r="E49" s="27">
        <v>200.6</v>
      </c>
      <c r="F49" s="27">
        <v>95.6</v>
      </c>
      <c r="G49" s="27">
        <v>4.7</v>
      </c>
      <c r="H49" s="27">
        <v>59.7</v>
      </c>
      <c r="I49" s="40">
        <v>54.1</v>
      </c>
      <c r="J49" s="86"/>
      <c r="O49" s="21"/>
      <c r="P49" s="5"/>
      <c r="Q49" s="5"/>
    </row>
    <row r="50" spans="1:17" s="6" customFormat="1" ht="15" customHeight="1" thickBot="1">
      <c r="A50" s="91" t="s">
        <v>5</v>
      </c>
      <c r="B50" s="91"/>
      <c r="C50" s="76" t="s">
        <v>38</v>
      </c>
      <c r="D50" s="54">
        <f t="shared" si="4"/>
        <v>38723</v>
      </c>
      <c r="E50" s="33">
        <v>10740</v>
      </c>
      <c r="F50" s="24">
        <v>3552</v>
      </c>
      <c r="G50" s="24">
        <v>1455</v>
      </c>
      <c r="H50" s="24">
        <v>14401</v>
      </c>
      <c r="I50" s="41">
        <v>8575</v>
      </c>
      <c r="J50" s="86"/>
      <c r="O50" s="21"/>
      <c r="P50" s="5"/>
      <c r="Q50" s="5"/>
    </row>
    <row r="51" spans="1:17" s="6" customFormat="1" ht="9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5"/>
      <c r="L51" s="5"/>
      <c r="M51" s="5"/>
      <c r="N51" s="5"/>
      <c r="O51" s="5"/>
      <c r="P51" s="5"/>
      <c r="Q51" s="5"/>
    </row>
    <row r="52" spans="1:17" s="6" customFormat="1" ht="15" customHeight="1">
      <c r="A52" s="93" t="s">
        <v>40</v>
      </c>
      <c r="B52" s="94"/>
      <c r="C52" s="95"/>
      <c r="D52" s="3" t="s">
        <v>24</v>
      </c>
      <c r="E52" s="12" t="s">
        <v>25</v>
      </c>
      <c r="F52" s="12" t="s">
        <v>26</v>
      </c>
      <c r="G52" s="7" t="s">
        <v>27</v>
      </c>
      <c r="H52" s="86"/>
      <c r="I52" s="87"/>
      <c r="J52" s="87"/>
      <c r="N52" s="5"/>
      <c r="O52" s="5"/>
      <c r="P52" s="5"/>
      <c r="Q52" s="5"/>
    </row>
    <row r="53" spans="1:17" s="6" customFormat="1" ht="15" customHeight="1">
      <c r="A53" s="91" t="s">
        <v>41</v>
      </c>
      <c r="B53" s="91"/>
      <c r="C53" s="76" t="s">
        <v>49</v>
      </c>
      <c r="D53" s="56">
        <f>SUM(E53:G53)</f>
        <v>27.46</v>
      </c>
      <c r="E53" s="22">
        <v>8.22</v>
      </c>
      <c r="F53" s="22">
        <v>9.15</v>
      </c>
      <c r="G53" s="23">
        <v>10.09</v>
      </c>
      <c r="H53" s="86"/>
      <c r="I53" s="87"/>
      <c r="J53" s="87"/>
      <c r="N53" s="5"/>
      <c r="O53" s="5"/>
      <c r="P53" s="5"/>
      <c r="Q53" s="5"/>
    </row>
    <row r="54" spans="1:17" s="6" customFormat="1" ht="15" customHeight="1">
      <c r="A54" s="69" t="s">
        <v>44</v>
      </c>
      <c r="B54" s="96"/>
      <c r="C54" s="76" t="s">
        <v>38</v>
      </c>
      <c r="D54" s="55">
        <f aca="true" t="shared" si="5" ref="D54:D60">SUM(E54:G54)</f>
        <v>325</v>
      </c>
      <c r="E54" s="24">
        <v>90</v>
      </c>
      <c r="F54" s="24">
        <v>107</v>
      </c>
      <c r="G54" s="25">
        <v>128</v>
      </c>
      <c r="H54" s="86"/>
      <c r="I54" s="87"/>
      <c r="J54" s="87"/>
      <c r="N54" s="5"/>
      <c r="O54" s="5"/>
      <c r="P54" s="5"/>
      <c r="Q54" s="5"/>
    </row>
    <row r="55" spans="1:17" s="6" customFormat="1" ht="15" customHeight="1">
      <c r="A55" s="88" t="s">
        <v>42</v>
      </c>
      <c r="B55" s="76" t="s">
        <v>0</v>
      </c>
      <c r="C55" s="76" t="s">
        <v>38</v>
      </c>
      <c r="D55" s="55">
        <f t="shared" si="5"/>
        <v>44819</v>
      </c>
      <c r="E55" s="58">
        <f>SUM(E56:E57)</f>
        <v>10787</v>
      </c>
      <c r="F55" s="58">
        <f>SUM(F56:F57)</f>
        <v>16765</v>
      </c>
      <c r="G55" s="59">
        <f>SUM(G56:G57)</f>
        <v>17267</v>
      </c>
      <c r="H55" s="86"/>
      <c r="I55" s="87"/>
      <c r="J55" s="87"/>
      <c r="N55" s="5"/>
      <c r="O55" s="5"/>
      <c r="P55" s="5"/>
      <c r="Q55" s="5"/>
    </row>
    <row r="56" spans="1:17" s="6" customFormat="1" ht="15" customHeight="1">
      <c r="A56" s="89"/>
      <c r="B56" s="76" t="s">
        <v>1</v>
      </c>
      <c r="C56" s="76" t="s">
        <v>38</v>
      </c>
      <c r="D56" s="55">
        <f t="shared" si="5"/>
        <v>22587</v>
      </c>
      <c r="E56" s="24">
        <v>5517</v>
      </c>
      <c r="F56" s="24">
        <v>8517</v>
      </c>
      <c r="G56" s="25">
        <v>8553</v>
      </c>
      <c r="H56" s="86"/>
      <c r="I56" s="87"/>
      <c r="J56" s="87"/>
      <c r="N56" s="5"/>
      <c r="O56" s="5"/>
      <c r="P56" s="5"/>
      <c r="Q56" s="5"/>
    </row>
    <row r="57" spans="1:17" s="6" customFormat="1" ht="15" customHeight="1">
      <c r="A57" s="90"/>
      <c r="B57" s="76" t="s">
        <v>2</v>
      </c>
      <c r="C57" s="76" t="s">
        <v>38</v>
      </c>
      <c r="D57" s="55">
        <f t="shared" si="5"/>
        <v>22232</v>
      </c>
      <c r="E57" s="24">
        <v>5270</v>
      </c>
      <c r="F57" s="24">
        <v>8248</v>
      </c>
      <c r="G57" s="25">
        <v>8714</v>
      </c>
      <c r="H57" s="86"/>
      <c r="I57" s="87"/>
      <c r="J57" s="87"/>
      <c r="N57" s="5"/>
      <c r="O57" s="5"/>
      <c r="P57" s="5"/>
      <c r="Q57" s="5"/>
    </row>
    <row r="58" spans="1:17" s="6" customFormat="1" ht="15" customHeight="1">
      <c r="A58" s="90" t="s">
        <v>3</v>
      </c>
      <c r="B58" s="91"/>
      <c r="C58" s="76" t="s">
        <v>39</v>
      </c>
      <c r="D58" s="55">
        <f t="shared" si="5"/>
        <v>17281</v>
      </c>
      <c r="E58" s="24">
        <v>4553</v>
      </c>
      <c r="F58" s="24">
        <v>6557</v>
      </c>
      <c r="G58" s="25">
        <v>6171</v>
      </c>
      <c r="H58" s="86"/>
      <c r="I58" s="87"/>
      <c r="J58" s="87"/>
      <c r="N58" s="5"/>
      <c r="O58" s="5"/>
      <c r="P58" s="5"/>
      <c r="Q58" s="5"/>
    </row>
    <row r="59" spans="1:17" s="6" customFormat="1" ht="15" customHeight="1">
      <c r="A59" s="91" t="s">
        <v>4</v>
      </c>
      <c r="B59" s="91"/>
      <c r="C59" s="80" t="s">
        <v>46</v>
      </c>
      <c r="D59" s="14">
        <v>1568.6</v>
      </c>
      <c r="E59" s="27">
        <v>1270.4</v>
      </c>
      <c r="F59" s="27">
        <v>1741.7</v>
      </c>
      <c r="G59" s="28">
        <v>1654.5</v>
      </c>
      <c r="H59" s="86"/>
      <c r="I59" s="87"/>
      <c r="J59" s="87"/>
      <c r="N59" s="5"/>
      <c r="O59" s="5"/>
      <c r="P59" s="5"/>
      <c r="Q59" s="5"/>
    </row>
    <row r="60" spans="1:17" s="6" customFormat="1" ht="15" customHeight="1" thickBot="1">
      <c r="A60" s="91" t="s">
        <v>5</v>
      </c>
      <c r="B60" s="91"/>
      <c r="C60" s="76" t="s">
        <v>38</v>
      </c>
      <c r="D60" s="57">
        <f t="shared" si="5"/>
        <v>33267</v>
      </c>
      <c r="E60" s="24">
        <v>7798</v>
      </c>
      <c r="F60" s="24">
        <v>12601</v>
      </c>
      <c r="G60" s="25">
        <v>12868</v>
      </c>
      <c r="H60" s="86"/>
      <c r="I60" s="87"/>
      <c r="J60" s="87"/>
      <c r="N60" s="5"/>
      <c r="O60" s="5"/>
      <c r="P60" s="5"/>
      <c r="Q60" s="5"/>
    </row>
    <row r="61" spans="1:17" s="6" customFormat="1" ht="9" customHeight="1" thickBo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21"/>
      <c r="L61" s="21"/>
      <c r="M61" s="21"/>
      <c r="N61" s="5"/>
      <c r="O61" s="5"/>
      <c r="P61" s="5"/>
      <c r="Q61" s="5"/>
    </row>
    <row r="62" spans="1:17" s="6" customFormat="1" ht="15" customHeight="1">
      <c r="A62" s="93" t="s">
        <v>40</v>
      </c>
      <c r="B62" s="94"/>
      <c r="C62" s="95"/>
      <c r="D62" s="3" t="s">
        <v>28</v>
      </c>
      <c r="E62" s="12" t="s">
        <v>29</v>
      </c>
      <c r="F62" s="86"/>
      <c r="G62" s="87"/>
      <c r="H62" s="87"/>
      <c r="I62" s="87"/>
      <c r="J62" s="87"/>
      <c r="K62" s="20"/>
      <c r="L62" s="20"/>
      <c r="M62" s="20"/>
      <c r="N62" s="20"/>
      <c r="O62" s="20"/>
      <c r="P62" s="20"/>
      <c r="Q62" s="20"/>
    </row>
    <row r="63" spans="1:17" s="6" customFormat="1" ht="15" customHeight="1">
      <c r="A63" s="91" t="s">
        <v>41</v>
      </c>
      <c r="B63" s="91"/>
      <c r="C63" s="76" t="s">
        <v>49</v>
      </c>
      <c r="D63" s="56">
        <f>SUM(E63)</f>
        <v>33.14</v>
      </c>
      <c r="E63" s="22">
        <v>33.14</v>
      </c>
      <c r="F63" s="86"/>
      <c r="G63" s="87"/>
      <c r="H63" s="87"/>
      <c r="I63" s="87"/>
      <c r="J63" s="87"/>
      <c r="K63" s="42"/>
      <c r="L63" s="42"/>
      <c r="M63" s="42"/>
      <c r="N63" s="42"/>
      <c r="O63" s="42"/>
      <c r="P63" s="42"/>
      <c r="Q63" s="42"/>
    </row>
    <row r="64" spans="1:17" s="6" customFormat="1" ht="15" customHeight="1">
      <c r="A64" s="69" t="s">
        <v>44</v>
      </c>
      <c r="B64" s="96"/>
      <c r="C64" s="76" t="s">
        <v>38</v>
      </c>
      <c r="D64" s="55">
        <f aca="true" t="shared" si="6" ref="D64:D70">SUM(E64)</f>
        <v>68</v>
      </c>
      <c r="E64" s="24">
        <v>68</v>
      </c>
      <c r="F64" s="86"/>
      <c r="G64" s="87"/>
      <c r="H64" s="87"/>
      <c r="I64" s="87"/>
      <c r="J64" s="87"/>
      <c r="K64" s="43"/>
      <c r="L64" s="43"/>
      <c r="M64" s="43"/>
      <c r="N64" s="42"/>
      <c r="O64" s="42"/>
      <c r="P64" s="42"/>
      <c r="Q64" s="42"/>
    </row>
    <row r="65" spans="1:17" s="6" customFormat="1" ht="15" customHeight="1">
      <c r="A65" s="88" t="s">
        <v>42</v>
      </c>
      <c r="B65" s="76" t="s">
        <v>0</v>
      </c>
      <c r="C65" s="76" t="s">
        <v>38</v>
      </c>
      <c r="D65" s="55">
        <f t="shared" si="6"/>
        <v>5976</v>
      </c>
      <c r="E65" s="58">
        <f>SUM(E66:E67)</f>
        <v>5976</v>
      </c>
      <c r="F65" s="86"/>
      <c r="G65" s="87"/>
      <c r="H65" s="87"/>
      <c r="I65" s="87"/>
      <c r="J65" s="87"/>
      <c r="K65" s="44"/>
      <c r="L65" s="44"/>
      <c r="M65" s="44"/>
      <c r="N65" s="42"/>
      <c r="O65" s="42"/>
      <c r="P65" s="42"/>
      <c r="Q65" s="42"/>
    </row>
    <row r="66" spans="1:17" s="6" customFormat="1" ht="15" customHeight="1">
      <c r="A66" s="89"/>
      <c r="B66" s="76" t="s">
        <v>1</v>
      </c>
      <c r="C66" s="76" t="s">
        <v>38</v>
      </c>
      <c r="D66" s="55">
        <f t="shared" si="6"/>
        <v>2918</v>
      </c>
      <c r="E66" s="24">
        <v>2918</v>
      </c>
      <c r="F66" s="86"/>
      <c r="G66" s="87"/>
      <c r="H66" s="87"/>
      <c r="I66" s="87"/>
      <c r="J66" s="87"/>
      <c r="K66" s="44"/>
      <c r="L66" s="44"/>
      <c r="M66" s="44"/>
      <c r="N66" s="42"/>
      <c r="O66" s="42"/>
      <c r="P66" s="42"/>
      <c r="Q66" s="42"/>
    </row>
    <row r="67" spans="1:17" s="6" customFormat="1" ht="15" customHeight="1">
      <c r="A67" s="90"/>
      <c r="B67" s="76" t="s">
        <v>2</v>
      </c>
      <c r="C67" s="76" t="s">
        <v>38</v>
      </c>
      <c r="D67" s="55">
        <f t="shared" si="6"/>
        <v>3058</v>
      </c>
      <c r="E67" s="24">
        <v>3058</v>
      </c>
      <c r="F67" s="86"/>
      <c r="G67" s="87"/>
      <c r="H67" s="87"/>
      <c r="I67" s="87"/>
      <c r="J67" s="87"/>
      <c r="K67" s="44"/>
      <c r="L67" s="44"/>
      <c r="M67" s="44"/>
      <c r="N67" s="42"/>
      <c r="O67" s="42"/>
      <c r="P67" s="42"/>
      <c r="Q67" s="42"/>
    </row>
    <row r="68" spans="1:17" s="6" customFormat="1" ht="15" customHeight="1">
      <c r="A68" s="90" t="s">
        <v>3</v>
      </c>
      <c r="B68" s="91"/>
      <c r="C68" s="76" t="s">
        <v>39</v>
      </c>
      <c r="D68" s="55">
        <f t="shared" si="6"/>
        <v>2257</v>
      </c>
      <c r="E68" s="24">
        <v>2257</v>
      </c>
      <c r="F68" s="86"/>
      <c r="G68" s="87"/>
      <c r="H68" s="87"/>
      <c r="I68" s="87"/>
      <c r="J68" s="87"/>
      <c r="K68" s="44"/>
      <c r="L68" s="44"/>
      <c r="M68" s="44"/>
      <c r="N68" s="42"/>
      <c r="O68" s="42"/>
      <c r="P68" s="42"/>
      <c r="Q68" s="42"/>
    </row>
    <row r="69" spans="1:17" s="6" customFormat="1" ht="15" customHeight="1">
      <c r="A69" s="91" t="s">
        <v>4</v>
      </c>
      <c r="B69" s="91"/>
      <c r="C69" s="80" t="s">
        <v>46</v>
      </c>
      <c r="D69" s="14">
        <v>174.4</v>
      </c>
      <c r="E69" s="27">
        <v>174.4</v>
      </c>
      <c r="F69" s="86"/>
      <c r="G69" s="87"/>
      <c r="H69" s="87"/>
      <c r="I69" s="87"/>
      <c r="J69" s="87"/>
      <c r="K69" s="45"/>
      <c r="L69" s="45"/>
      <c r="M69" s="45"/>
      <c r="N69" s="42"/>
      <c r="O69" s="42"/>
      <c r="P69" s="42"/>
      <c r="Q69" s="42"/>
    </row>
    <row r="70" spans="1:17" s="6" customFormat="1" ht="15" customHeight="1" thickBot="1">
      <c r="A70" s="91" t="s">
        <v>5</v>
      </c>
      <c r="B70" s="91"/>
      <c r="C70" s="76" t="s">
        <v>38</v>
      </c>
      <c r="D70" s="57">
        <f t="shared" si="6"/>
        <v>4991</v>
      </c>
      <c r="E70" s="24">
        <v>4991</v>
      </c>
      <c r="F70" s="86"/>
      <c r="G70" s="87"/>
      <c r="H70" s="87"/>
      <c r="I70" s="87"/>
      <c r="J70" s="87"/>
      <c r="K70" s="43"/>
      <c r="L70" s="43"/>
      <c r="M70" s="43"/>
      <c r="N70" s="46"/>
      <c r="O70" s="47"/>
      <c r="P70" s="47"/>
      <c r="Q70" s="47"/>
    </row>
    <row r="71" spans="1:17" s="6" customFormat="1" ht="9" customHeight="1" thickBo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5"/>
      <c r="L71" s="5"/>
      <c r="M71" s="5"/>
      <c r="N71" s="5"/>
      <c r="O71" s="5"/>
      <c r="P71" s="5"/>
      <c r="Q71" s="5"/>
    </row>
    <row r="72" spans="1:17" s="6" customFormat="1" ht="15" customHeight="1">
      <c r="A72" s="93" t="s">
        <v>40</v>
      </c>
      <c r="B72" s="94"/>
      <c r="C72" s="95"/>
      <c r="D72" s="3" t="s">
        <v>30</v>
      </c>
      <c r="E72" s="12" t="s">
        <v>31</v>
      </c>
      <c r="F72" s="12" t="s">
        <v>45</v>
      </c>
      <c r="G72" s="12" t="s">
        <v>32</v>
      </c>
      <c r="H72" s="12" t="s">
        <v>33</v>
      </c>
      <c r="I72" s="12" t="s">
        <v>34</v>
      </c>
      <c r="J72" s="48" t="s">
        <v>50</v>
      </c>
      <c r="K72" s="20"/>
      <c r="L72" s="20"/>
      <c r="M72" s="20"/>
      <c r="N72" s="20"/>
      <c r="O72" s="20"/>
      <c r="P72" s="20"/>
      <c r="Q72" s="20"/>
    </row>
    <row r="73" spans="1:17" s="6" customFormat="1" ht="15" customHeight="1">
      <c r="A73" s="91" t="s">
        <v>41</v>
      </c>
      <c r="B73" s="91"/>
      <c r="C73" s="76" t="s">
        <v>49</v>
      </c>
      <c r="D73" s="56">
        <f>SUM(E73:J73)</f>
        <v>355.57</v>
      </c>
      <c r="E73" s="22">
        <v>79.57</v>
      </c>
      <c r="F73" s="22">
        <v>15.18</v>
      </c>
      <c r="G73" s="22">
        <v>25.15</v>
      </c>
      <c r="H73" s="22">
        <v>52.81</v>
      </c>
      <c r="I73" s="22">
        <v>89.56</v>
      </c>
      <c r="J73" s="49">
        <v>93.3</v>
      </c>
      <c r="K73" s="42"/>
      <c r="L73" s="42"/>
      <c r="M73" s="42"/>
      <c r="N73" s="42"/>
      <c r="O73" s="42"/>
      <c r="P73" s="42"/>
      <c r="Q73" s="42"/>
    </row>
    <row r="74" spans="1:17" s="6" customFormat="1" ht="15" customHeight="1">
      <c r="A74" s="69" t="s">
        <v>44</v>
      </c>
      <c r="B74" s="96"/>
      <c r="C74" s="76" t="s">
        <v>38</v>
      </c>
      <c r="D74" s="55">
        <f aca="true" t="shared" si="7" ref="D74:D80">SUM(E74:J74)</f>
        <v>616</v>
      </c>
      <c r="E74" s="24">
        <v>52</v>
      </c>
      <c r="F74" s="24">
        <v>49</v>
      </c>
      <c r="G74" s="24">
        <v>121</v>
      </c>
      <c r="H74" s="24">
        <v>105</v>
      </c>
      <c r="I74" s="24">
        <v>53</v>
      </c>
      <c r="J74" s="50">
        <v>236</v>
      </c>
      <c r="K74" s="43"/>
      <c r="L74" s="43"/>
      <c r="M74" s="43"/>
      <c r="N74" s="42"/>
      <c r="O74" s="42"/>
      <c r="P74" s="42"/>
      <c r="Q74" s="42"/>
    </row>
    <row r="75" spans="1:17" s="6" customFormat="1" ht="15" customHeight="1">
      <c r="A75" s="88" t="s">
        <v>42</v>
      </c>
      <c r="B75" s="76" t="s">
        <v>0</v>
      </c>
      <c r="C75" s="76" t="s">
        <v>38</v>
      </c>
      <c r="D75" s="55">
        <f t="shared" si="7"/>
        <v>47728</v>
      </c>
      <c r="E75" s="58">
        <f aca="true" t="shared" si="8" ref="E75:J75">SUM(E76:E77)</f>
        <v>2051</v>
      </c>
      <c r="F75" s="58">
        <f t="shared" si="8"/>
        <v>4850</v>
      </c>
      <c r="G75" s="58">
        <f t="shared" si="8"/>
        <v>8488</v>
      </c>
      <c r="H75" s="58">
        <f t="shared" si="8"/>
        <v>5438</v>
      </c>
      <c r="I75" s="58">
        <f t="shared" si="8"/>
        <v>2958</v>
      </c>
      <c r="J75" s="58">
        <f t="shared" si="8"/>
        <v>23943</v>
      </c>
      <c r="K75" s="44"/>
      <c r="L75" s="44"/>
      <c r="M75" s="44"/>
      <c r="N75" s="42"/>
      <c r="O75" s="42"/>
      <c r="P75" s="42"/>
      <c r="Q75" s="42"/>
    </row>
    <row r="76" spans="1:17" s="6" customFormat="1" ht="15" customHeight="1">
      <c r="A76" s="89"/>
      <c r="B76" s="76" t="s">
        <v>1</v>
      </c>
      <c r="C76" s="76" t="s">
        <v>38</v>
      </c>
      <c r="D76" s="55">
        <f t="shared" si="7"/>
        <v>23733</v>
      </c>
      <c r="E76" s="24">
        <v>1001</v>
      </c>
      <c r="F76" s="24">
        <v>2394</v>
      </c>
      <c r="G76" s="24">
        <v>4571</v>
      </c>
      <c r="H76" s="24">
        <v>2655</v>
      </c>
      <c r="I76" s="24">
        <v>1425</v>
      </c>
      <c r="J76" s="51">
        <v>11687</v>
      </c>
      <c r="K76" s="44"/>
      <c r="L76" s="44"/>
      <c r="M76" s="44"/>
      <c r="N76" s="42"/>
      <c r="O76" s="42"/>
      <c r="P76" s="42"/>
      <c r="Q76" s="42"/>
    </row>
    <row r="77" spans="1:17" s="6" customFormat="1" ht="15" customHeight="1">
      <c r="A77" s="90"/>
      <c r="B77" s="76" t="s">
        <v>2</v>
      </c>
      <c r="C77" s="76" t="s">
        <v>38</v>
      </c>
      <c r="D77" s="55">
        <f t="shared" si="7"/>
        <v>23995</v>
      </c>
      <c r="E77" s="24">
        <v>1050</v>
      </c>
      <c r="F77" s="24">
        <v>2456</v>
      </c>
      <c r="G77" s="24">
        <v>3917</v>
      </c>
      <c r="H77" s="24">
        <v>2783</v>
      </c>
      <c r="I77" s="24">
        <v>1533</v>
      </c>
      <c r="J77" s="51">
        <v>12256</v>
      </c>
      <c r="K77" s="44"/>
      <c r="L77" s="44"/>
      <c r="M77" s="44"/>
      <c r="N77" s="42"/>
      <c r="O77" s="42"/>
      <c r="P77" s="42"/>
      <c r="Q77" s="42"/>
    </row>
    <row r="78" spans="1:17" s="6" customFormat="1" ht="15" customHeight="1">
      <c r="A78" s="90" t="s">
        <v>3</v>
      </c>
      <c r="B78" s="91"/>
      <c r="C78" s="76" t="s">
        <v>39</v>
      </c>
      <c r="D78" s="55">
        <f t="shared" si="7"/>
        <v>15727</v>
      </c>
      <c r="E78" s="24">
        <v>598</v>
      </c>
      <c r="F78" s="24">
        <v>1482</v>
      </c>
      <c r="G78" s="24">
        <v>2667</v>
      </c>
      <c r="H78" s="24">
        <v>1688</v>
      </c>
      <c r="I78" s="24">
        <v>933</v>
      </c>
      <c r="J78" s="51">
        <v>8359</v>
      </c>
      <c r="K78" s="44"/>
      <c r="L78" s="44"/>
      <c r="M78" s="44"/>
      <c r="N78" s="42"/>
      <c r="O78" s="42"/>
      <c r="P78" s="42"/>
      <c r="Q78" s="42"/>
    </row>
    <row r="79" spans="1:17" s="6" customFormat="1" ht="15" customHeight="1">
      <c r="A79" s="91" t="s">
        <v>4</v>
      </c>
      <c r="B79" s="91"/>
      <c r="C79" s="80" t="s">
        <v>46</v>
      </c>
      <c r="D79" s="14">
        <v>129.6</v>
      </c>
      <c r="E79" s="27">
        <v>26.2</v>
      </c>
      <c r="F79" s="27">
        <v>323.5</v>
      </c>
      <c r="G79" s="27">
        <v>332.7</v>
      </c>
      <c r="H79" s="27">
        <v>99.9</v>
      </c>
      <c r="I79" s="27">
        <v>32</v>
      </c>
      <c r="J79" s="27">
        <v>242.2</v>
      </c>
      <c r="K79" s="45"/>
      <c r="L79" s="45"/>
      <c r="M79" s="45"/>
      <c r="N79" s="42"/>
      <c r="O79" s="42"/>
      <c r="P79" s="42"/>
      <c r="Q79" s="42"/>
    </row>
    <row r="80" spans="1:17" s="6" customFormat="1" ht="15" customHeight="1" thickBot="1">
      <c r="A80" s="91" t="s">
        <v>5</v>
      </c>
      <c r="B80" s="91"/>
      <c r="C80" s="76" t="s">
        <v>38</v>
      </c>
      <c r="D80" s="57">
        <f t="shared" si="7"/>
        <v>38257</v>
      </c>
      <c r="E80" s="24">
        <v>1711</v>
      </c>
      <c r="F80" s="24">
        <v>3787</v>
      </c>
      <c r="G80" s="24">
        <v>6685</v>
      </c>
      <c r="H80" s="24">
        <v>4760</v>
      </c>
      <c r="I80" s="24">
        <v>2481</v>
      </c>
      <c r="J80" s="24">
        <v>18833</v>
      </c>
      <c r="K80" s="43"/>
      <c r="L80" s="43"/>
      <c r="M80" s="43"/>
      <c r="N80" s="46"/>
      <c r="O80" s="47"/>
      <c r="P80" s="47"/>
      <c r="Q80" s="47"/>
    </row>
    <row r="81" spans="1:17" s="6" customFormat="1" ht="9" customHeight="1" thickBo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5"/>
      <c r="L81" s="5"/>
      <c r="M81" s="5"/>
      <c r="N81" s="5"/>
      <c r="O81" s="5"/>
      <c r="P81" s="5"/>
      <c r="Q81" s="5"/>
    </row>
    <row r="82" spans="1:17" s="6" customFormat="1" ht="15" customHeight="1">
      <c r="A82" s="93" t="s">
        <v>40</v>
      </c>
      <c r="B82" s="94"/>
      <c r="C82" s="95"/>
      <c r="D82" s="3" t="s">
        <v>35</v>
      </c>
      <c r="E82" s="12" t="s">
        <v>36</v>
      </c>
      <c r="F82" s="12" t="s">
        <v>37</v>
      </c>
      <c r="G82" s="86"/>
      <c r="H82" s="87"/>
      <c r="I82" s="87"/>
      <c r="J82" s="87"/>
      <c r="K82" s="20"/>
      <c r="L82" s="20"/>
      <c r="M82" s="20"/>
      <c r="N82" s="20"/>
      <c r="O82" s="20"/>
      <c r="P82" s="20"/>
      <c r="Q82" s="20"/>
    </row>
    <row r="83" spans="1:17" s="6" customFormat="1" ht="15" customHeight="1">
      <c r="A83" s="91" t="s">
        <v>41</v>
      </c>
      <c r="B83" s="91"/>
      <c r="C83" s="76" t="s">
        <v>49</v>
      </c>
      <c r="D83" s="56">
        <f aca="true" t="shared" si="9" ref="D83:D88">SUM(E83:F83)</f>
        <v>154.2</v>
      </c>
      <c r="E83" s="22">
        <v>52.65</v>
      </c>
      <c r="F83" s="22">
        <v>101.55</v>
      </c>
      <c r="G83" s="86"/>
      <c r="H83" s="87"/>
      <c r="I83" s="87"/>
      <c r="J83" s="87"/>
      <c r="K83" s="42"/>
      <c r="L83" s="42"/>
      <c r="M83" s="42"/>
      <c r="N83" s="42"/>
      <c r="O83" s="42"/>
      <c r="P83" s="42"/>
      <c r="Q83" s="42"/>
    </row>
    <row r="84" spans="1:17" s="6" customFormat="1" ht="15" customHeight="1">
      <c r="A84" s="69" t="s">
        <v>44</v>
      </c>
      <c r="B84" s="96"/>
      <c r="C84" s="76" t="s">
        <v>38</v>
      </c>
      <c r="D84" s="55">
        <f t="shared" si="9"/>
        <v>51</v>
      </c>
      <c r="E84" s="24">
        <v>23</v>
      </c>
      <c r="F84" s="24">
        <v>28</v>
      </c>
      <c r="G84" s="86"/>
      <c r="H84" s="87"/>
      <c r="I84" s="87"/>
      <c r="J84" s="87"/>
      <c r="K84" s="43"/>
      <c r="L84" s="43"/>
      <c r="M84" s="43"/>
      <c r="N84" s="42"/>
      <c r="O84" s="42"/>
      <c r="P84" s="42"/>
      <c r="Q84" s="42"/>
    </row>
    <row r="85" spans="1:17" s="6" customFormat="1" ht="15" customHeight="1">
      <c r="A85" s="88" t="s">
        <v>42</v>
      </c>
      <c r="B85" s="76" t="s">
        <v>0</v>
      </c>
      <c r="C85" s="76" t="s">
        <v>38</v>
      </c>
      <c r="D85" s="55">
        <f t="shared" si="9"/>
        <v>1798</v>
      </c>
      <c r="E85" s="58">
        <f>SUM(E86:E87)</f>
        <v>1018</v>
      </c>
      <c r="F85" s="58">
        <f>SUM(F86:F87)</f>
        <v>780</v>
      </c>
      <c r="G85" s="86"/>
      <c r="H85" s="87"/>
      <c r="I85" s="87"/>
      <c r="J85" s="87"/>
      <c r="K85" s="44"/>
      <c r="L85" s="44"/>
      <c r="M85" s="44"/>
      <c r="N85" s="42"/>
      <c r="O85" s="42"/>
      <c r="P85" s="42"/>
      <c r="Q85" s="42"/>
    </row>
    <row r="86" spans="1:17" s="6" customFormat="1" ht="15" customHeight="1">
      <c r="A86" s="89"/>
      <c r="B86" s="76" t="s">
        <v>1</v>
      </c>
      <c r="C86" s="76" t="s">
        <v>38</v>
      </c>
      <c r="D86" s="55">
        <f t="shared" si="9"/>
        <v>857</v>
      </c>
      <c r="E86" s="24">
        <v>487</v>
      </c>
      <c r="F86" s="24">
        <v>370</v>
      </c>
      <c r="G86" s="86"/>
      <c r="H86" s="87"/>
      <c r="I86" s="87"/>
      <c r="J86" s="87"/>
      <c r="K86" s="44"/>
      <c r="L86" s="44"/>
      <c r="M86" s="44"/>
      <c r="N86" s="42"/>
      <c r="O86" s="42"/>
      <c r="P86" s="42"/>
      <c r="Q86" s="42"/>
    </row>
    <row r="87" spans="1:17" s="6" customFormat="1" ht="15" customHeight="1">
      <c r="A87" s="90"/>
      <c r="B87" s="76" t="s">
        <v>2</v>
      </c>
      <c r="C87" s="76" t="s">
        <v>38</v>
      </c>
      <c r="D87" s="55">
        <f t="shared" si="9"/>
        <v>941</v>
      </c>
      <c r="E87" s="24">
        <v>531</v>
      </c>
      <c r="F87" s="24">
        <v>410</v>
      </c>
      <c r="G87" s="86"/>
      <c r="H87" s="87"/>
      <c r="I87" s="87"/>
      <c r="J87" s="87"/>
      <c r="K87" s="44"/>
      <c r="L87" s="44"/>
      <c r="M87" s="44"/>
      <c r="N87" s="42"/>
      <c r="O87" s="42"/>
      <c r="P87" s="42"/>
      <c r="Q87" s="42"/>
    </row>
    <row r="88" spans="1:17" s="6" customFormat="1" ht="15" customHeight="1">
      <c r="A88" s="90" t="s">
        <v>3</v>
      </c>
      <c r="B88" s="91"/>
      <c r="C88" s="76" t="s">
        <v>39</v>
      </c>
      <c r="D88" s="55">
        <f t="shared" si="9"/>
        <v>746</v>
      </c>
      <c r="E88" s="24">
        <v>387</v>
      </c>
      <c r="F88" s="24">
        <v>359</v>
      </c>
      <c r="G88" s="86"/>
      <c r="H88" s="87"/>
      <c r="I88" s="87"/>
      <c r="J88" s="87"/>
      <c r="K88" s="44"/>
      <c r="L88" s="44"/>
      <c r="M88" s="44"/>
      <c r="N88" s="42"/>
      <c r="O88" s="42"/>
      <c r="P88" s="42"/>
      <c r="Q88" s="42"/>
    </row>
    <row r="89" spans="1:17" s="6" customFormat="1" ht="15" customHeight="1">
      <c r="A89" s="91" t="s">
        <v>4</v>
      </c>
      <c r="B89" s="91"/>
      <c r="C89" s="80" t="s">
        <v>46</v>
      </c>
      <c r="D89" s="14">
        <v>12.6</v>
      </c>
      <c r="E89" s="27">
        <v>20.6</v>
      </c>
      <c r="F89" s="27">
        <v>8.5</v>
      </c>
      <c r="G89" s="86"/>
      <c r="H89" s="87"/>
      <c r="I89" s="87"/>
      <c r="J89" s="87"/>
      <c r="K89" s="45"/>
      <c r="L89" s="45"/>
      <c r="M89" s="45"/>
      <c r="N89" s="42"/>
      <c r="O89" s="42"/>
      <c r="P89" s="42"/>
      <c r="Q89" s="42"/>
    </row>
    <row r="90" spans="1:17" s="6" customFormat="1" ht="15" customHeight="1" thickBot="1">
      <c r="A90" s="91" t="s">
        <v>5</v>
      </c>
      <c r="B90" s="91"/>
      <c r="C90" s="76" t="s">
        <v>38</v>
      </c>
      <c r="D90" s="57">
        <f>SUM(E90:F90)</f>
        <v>1589</v>
      </c>
      <c r="E90" s="24">
        <v>838</v>
      </c>
      <c r="F90" s="24">
        <v>751</v>
      </c>
      <c r="G90" s="86"/>
      <c r="H90" s="87"/>
      <c r="I90" s="87"/>
      <c r="J90" s="87"/>
      <c r="K90" s="43"/>
      <c r="L90" s="43"/>
      <c r="M90" s="43"/>
      <c r="N90" s="46"/>
      <c r="O90" s="47"/>
      <c r="P90" s="47"/>
      <c r="Q90" s="47"/>
    </row>
    <row r="91" spans="1:17" s="6" customFormat="1" ht="9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5"/>
      <c r="L91" s="5"/>
      <c r="M91" s="5"/>
      <c r="N91" s="5"/>
      <c r="O91" s="5"/>
      <c r="P91" s="5"/>
      <c r="Q91" s="5"/>
    </row>
    <row r="92" spans="1:17" ht="15" customHeight="1">
      <c r="A92" s="83" t="s">
        <v>62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1"/>
      <c r="M92" s="1"/>
      <c r="N92" s="1"/>
      <c r="O92" s="1"/>
      <c r="P92" s="1"/>
      <c r="Q92" s="1"/>
    </row>
    <row r="93" spans="1:17" ht="15" customHeight="1">
      <c r="A93" s="83" t="s">
        <v>63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1"/>
      <c r="M93" s="1"/>
      <c r="N93" s="1"/>
      <c r="O93" s="1"/>
      <c r="P93" s="1"/>
      <c r="Q93" s="1"/>
    </row>
    <row r="94" spans="1:17" ht="15" customHeight="1">
      <c r="A94" s="83" t="s">
        <v>64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1"/>
      <c r="M94" s="1"/>
      <c r="N94" s="1"/>
      <c r="O94" s="1"/>
      <c r="P94" s="1"/>
      <c r="Q94" s="1"/>
    </row>
    <row r="95" spans="1:17" ht="15" customHeight="1">
      <c r="A95" s="83" t="s">
        <v>65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1"/>
      <c r="M95" s="1"/>
      <c r="N95" s="1"/>
      <c r="O95" s="1"/>
      <c r="P95" s="1"/>
      <c r="Q95" s="1"/>
    </row>
    <row r="96" spans="1:17" ht="15" customHeight="1">
      <c r="A96" s="83" t="s">
        <v>66</v>
      </c>
      <c r="B96" s="83"/>
      <c r="C96" s="83"/>
      <c r="D96" s="83"/>
      <c r="E96" s="83"/>
      <c r="F96" s="83"/>
      <c r="G96" s="83"/>
      <c r="H96" s="83"/>
      <c r="I96" s="83"/>
      <c r="J96" s="83"/>
      <c r="K96" s="73"/>
      <c r="L96" s="1"/>
      <c r="M96" s="1"/>
      <c r="N96" s="1"/>
      <c r="O96" s="1"/>
      <c r="P96" s="1"/>
      <c r="Q96" s="1"/>
    </row>
    <row r="97" spans="1:17" ht="15" customHeight="1">
      <c r="A97" s="83" t="s">
        <v>67</v>
      </c>
      <c r="B97" s="83"/>
      <c r="C97" s="83"/>
      <c r="D97" s="83"/>
      <c r="E97" s="83"/>
      <c r="F97" s="83"/>
      <c r="G97" s="83"/>
      <c r="H97" s="83"/>
      <c r="I97" s="83"/>
      <c r="J97" s="83"/>
      <c r="K97" s="73"/>
      <c r="L97" s="1"/>
      <c r="M97" s="1"/>
      <c r="N97" s="1"/>
      <c r="O97" s="1"/>
      <c r="P97" s="1"/>
      <c r="Q97" s="1"/>
    </row>
    <row r="98" spans="1:17" ht="15" customHeight="1">
      <c r="A98" s="83" t="s">
        <v>68</v>
      </c>
      <c r="B98" s="83"/>
      <c r="C98" s="83"/>
      <c r="D98" s="83"/>
      <c r="E98" s="83"/>
      <c r="F98" s="83"/>
      <c r="G98" s="83"/>
      <c r="H98" s="83"/>
      <c r="I98" s="83"/>
      <c r="J98" s="83"/>
      <c r="K98" s="73"/>
      <c r="L98" s="1"/>
      <c r="M98" s="1"/>
      <c r="N98" s="1"/>
      <c r="O98" s="1"/>
      <c r="P98" s="1"/>
      <c r="Q98" s="1"/>
    </row>
    <row r="99" spans="1:17" ht="15" customHeight="1">
      <c r="A99" s="83" t="s">
        <v>55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1"/>
      <c r="M99" s="1"/>
      <c r="N99" s="1"/>
      <c r="O99" s="1"/>
      <c r="P99" s="1"/>
      <c r="Q99" s="1"/>
    </row>
    <row r="100" spans="1:17" ht="15" customHeight="1">
      <c r="A100" s="83" t="s">
        <v>73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1"/>
      <c r="M100" s="1"/>
      <c r="N100" s="1"/>
      <c r="O100" s="1"/>
      <c r="P100" s="1"/>
      <c r="Q100" s="1"/>
    </row>
    <row r="101" spans="1:17" ht="15" customHeight="1">
      <c r="A101" s="83" t="s">
        <v>57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1"/>
      <c r="M101" s="1"/>
      <c r="N101" s="1"/>
      <c r="O101" s="1"/>
      <c r="P101" s="1"/>
      <c r="Q101" s="1"/>
    </row>
    <row r="102" spans="1:17" ht="15" customHeight="1">
      <c r="A102" s="83" t="s">
        <v>69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1"/>
      <c r="M102" s="1"/>
      <c r="N102" s="1"/>
      <c r="O102" s="1"/>
      <c r="P102" s="1"/>
      <c r="Q102" s="1"/>
    </row>
    <row r="103" spans="1:17" ht="15" customHeight="1">
      <c r="A103" s="83" t="s">
        <v>70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1"/>
      <c r="M103" s="1"/>
      <c r="N103" s="1"/>
      <c r="O103" s="1"/>
      <c r="P103" s="1"/>
      <c r="Q103" s="1"/>
    </row>
    <row r="104" spans="1:17" ht="15" customHeight="1">
      <c r="A104" s="83" t="s">
        <v>56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1"/>
      <c r="M104" s="1"/>
      <c r="N104" s="1"/>
      <c r="O104" s="1"/>
      <c r="P104" s="1"/>
      <c r="Q104" s="1"/>
    </row>
    <row r="105" spans="1:17" ht="15" customHeight="1">
      <c r="A105" s="83" t="s">
        <v>71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1"/>
      <c r="M105" s="1"/>
      <c r="N105" s="1"/>
      <c r="O105" s="1"/>
      <c r="P105" s="1"/>
      <c r="Q105" s="1"/>
    </row>
    <row r="106" spans="1:17" ht="15" customHeight="1">
      <c r="A106" s="83" t="s">
        <v>72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1"/>
      <c r="M106" s="1"/>
      <c r="N106" s="1"/>
      <c r="O106" s="1"/>
      <c r="P106" s="1"/>
      <c r="Q106" s="1"/>
    </row>
    <row r="107" spans="1:11" ht="15" customHeight="1">
      <c r="A107" s="92" t="s">
        <v>61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74"/>
    </row>
    <row r="108" spans="1:10" ht="15" customHeight="1">
      <c r="A108" s="84" t="s">
        <v>58</v>
      </c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15" customHeight="1">
      <c r="A109" s="77"/>
      <c r="B109" s="77"/>
      <c r="C109" s="77"/>
      <c r="D109" s="1"/>
      <c r="E109" s="1"/>
      <c r="F109" s="1"/>
      <c r="G109" s="1"/>
      <c r="H109" s="1"/>
      <c r="I109" s="1"/>
      <c r="J109" s="1"/>
    </row>
    <row r="110" spans="1:3" ht="15" customHeight="1">
      <c r="A110" s="77"/>
      <c r="B110" s="77"/>
      <c r="C110" s="77"/>
    </row>
    <row r="111" spans="1:3" ht="15" customHeight="1">
      <c r="A111" s="77"/>
      <c r="B111" s="77"/>
      <c r="C111" s="77"/>
    </row>
    <row r="112" spans="1:3" ht="15" customHeight="1">
      <c r="A112" s="77"/>
      <c r="B112" s="77"/>
      <c r="C112" s="77"/>
    </row>
    <row r="113" spans="1:3" ht="15" customHeight="1">
      <c r="A113" s="77"/>
      <c r="B113" s="77"/>
      <c r="C113" s="77"/>
    </row>
    <row r="114" spans="1:3" ht="15" customHeight="1">
      <c r="A114" s="77"/>
      <c r="B114" s="77"/>
      <c r="C114" s="77"/>
    </row>
    <row r="115" spans="1:3" ht="15" customHeight="1">
      <c r="A115" s="78"/>
      <c r="B115" s="78"/>
      <c r="C115" s="78"/>
    </row>
  </sheetData>
  <sheetProtection sheet="1" objects="1" scenarios="1" formatCells="0" formatColumns="0" formatRows="0" insertColumns="0" insertRows="0"/>
  <mergeCells count="97">
    <mergeCell ref="A15:A17"/>
    <mergeCell ref="A18:B18"/>
    <mergeCell ref="A19:B19"/>
    <mergeCell ref="A71:J71"/>
    <mergeCell ref="A61:J61"/>
    <mergeCell ref="A51:J51"/>
    <mergeCell ref="A62:C62"/>
    <mergeCell ref="A68:B68"/>
    <mergeCell ref="A69:B69"/>
    <mergeCell ref="A70:B70"/>
    <mergeCell ref="A65:A67"/>
    <mergeCell ref="A55:A57"/>
    <mergeCell ref="A58:B58"/>
    <mergeCell ref="A59:B59"/>
    <mergeCell ref="A60:B60"/>
    <mergeCell ref="A63:B63"/>
    <mergeCell ref="A64:B64"/>
    <mergeCell ref="A54:B54"/>
    <mergeCell ref="A44:B44"/>
    <mergeCell ref="A45:A47"/>
    <mergeCell ref="A48:B48"/>
    <mergeCell ref="A49:B49"/>
    <mergeCell ref="A52:C52"/>
    <mergeCell ref="A50:B50"/>
    <mergeCell ref="A53:B53"/>
    <mergeCell ref="A40:B40"/>
    <mergeCell ref="A42:C42"/>
    <mergeCell ref="A41:J41"/>
    <mergeCell ref="A39:B39"/>
    <mergeCell ref="G32:J40"/>
    <mergeCell ref="A33:B33"/>
    <mergeCell ref="A34:B34"/>
    <mergeCell ref="A35:A37"/>
    <mergeCell ref="A38:B38"/>
    <mergeCell ref="A5:A7"/>
    <mergeCell ref="A25:A27"/>
    <mergeCell ref="A23:B23"/>
    <mergeCell ref="A24:B24"/>
    <mergeCell ref="A8:B8"/>
    <mergeCell ref="A9:B9"/>
    <mergeCell ref="A10:B10"/>
    <mergeCell ref="A22:C22"/>
    <mergeCell ref="A12:C12"/>
    <mergeCell ref="A13:B13"/>
    <mergeCell ref="A3:B3"/>
    <mergeCell ref="A4:B4"/>
    <mergeCell ref="A2:C2"/>
    <mergeCell ref="A1:J1"/>
    <mergeCell ref="A31:J31"/>
    <mergeCell ref="A11:J11"/>
    <mergeCell ref="A21:J21"/>
    <mergeCell ref="A30:B30"/>
    <mergeCell ref="A28:B28"/>
    <mergeCell ref="A29:B29"/>
    <mergeCell ref="H22:J30"/>
    <mergeCell ref="J12:J20"/>
    <mergeCell ref="A20:B20"/>
    <mergeCell ref="A14:B14"/>
    <mergeCell ref="A32:C32"/>
    <mergeCell ref="A92:K92"/>
    <mergeCell ref="A93:K93"/>
    <mergeCell ref="A80:B80"/>
    <mergeCell ref="A81:J81"/>
    <mergeCell ref="A82:C82"/>
    <mergeCell ref="G82:J90"/>
    <mergeCell ref="A83:B83"/>
    <mergeCell ref="A84:B84"/>
    <mergeCell ref="A43:B43"/>
    <mergeCell ref="A104:K104"/>
    <mergeCell ref="A98:J98"/>
    <mergeCell ref="A102:K102"/>
    <mergeCell ref="A103:K103"/>
    <mergeCell ref="A88:B88"/>
    <mergeCell ref="A89:B89"/>
    <mergeCell ref="A90:B90"/>
    <mergeCell ref="A95:K95"/>
    <mergeCell ref="A94:K94"/>
    <mergeCell ref="F62:J70"/>
    <mergeCell ref="H52:J60"/>
    <mergeCell ref="J42:J50"/>
    <mergeCell ref="A85:A87"/>
    <mergeCell ref="A72:C72"/>
    <mergeCell ref="A73:B73"/>
    <mergeCell ref="A74:B74"/>
    <mergeCell ref="A75:A77"/>
    <mergeCell ref="A78:B78"/>
    <mergeCell ref="A79:B79"/>
    <mergeCell ref="A105:K105"/>
    <mergeCell ref="A106:K106"/>
    <mergeCell ref="A108:J108"/>
    <mergeCell ref="A91:J91"/>
    <mergeCell ref="A107:J107"/>
    <mergeCell ref="A96:J96"/>
    <mergeCell ref="A97:J97"/>
    <mergeCell ref="A99:K99"/>
    <mergeCell ref="A101:K101"/>
    <mergeCell ref="A100:K100"/>
  </mergeCells>
  <printOptions horizontalCentered="1"/>
  <pageMargins left="0.7874015748031497" right="0.7874015748031497" top="0.7874015748031497" bottom="0.7874015748031497" header="0.5118110236220472" footer="0.5118110236220472"/>
  <pageSetup firstPageNumber="239" useFirstPageNumber="1" horizontalDpi="300" verticalDpi="300" orientation="portrait" paperSize="9" scale="87" r:id="rId1"/>
  <rowBreaks count="1" manualBreakCount="1">
    <brk id="60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2006-03-09T03:01:23Z</cp:lastPrinted>
  <dcterms:created xsi:type="dcterms:W3CDTF">2000-06-21T06:48:07Z</dcterms:created>
  <dcterms:modified xsi:type="dcterms:W3CDTF">2006-03-09T03:01:24Z</dcterms:modified>
  <cp:category/>
  <cp:version/>
  <cp:contentType/>
  <cp:contentStatus/>
</cp:coreProperties>
</file>