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9465" activeTab="0"/>
  </bookViews>
  <sheets>
    <sheet name="Sheet1" sheetId="1" r:id="rId1"/>
  </sheets>
  <definedNames>
    <definedName name="_xlnm.Print_Area" localSheetId="0">'Sheet1'!$A$1:$J$62</definedName>
  </definedNames>
  <calcPr fullCalcOnLoad="1"/>
</workbook>
</file>

<file path=xl/sharedStrings.xml><?xml version="1.0" encoding="utf-8"?>
<sst xmlns="http://schemas.openxmlformats.org/spreadsheetml/2006/main" count="131" uniqueCount="51">
  <si>
    <t>世帯数</t>
  </si>
  <si>
    <t>人口密度</t>
  </si>
  <si>
    <t>有権者数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</si>
  <si>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</si>
  <si>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</si>
  <si>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</si>
  <si>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</si>
  <si>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</si>
  <si>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</si>
  <si>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</si>
  <si>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</si>
  <si>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</si>
  <si>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</si>
  <si>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</si>
  <si>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</si>
  <si>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</si>
  <si>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</si>
  <si>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</si>
  <si>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</si>
  <si>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</si>
  <si>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</si>
  <si>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忍野村</t>
  </si>
  <si>
    <t>山中湖村</t>
  </si>
  <si>
    <t>鳴沢村</t>
  </si>
  <si>
    <t>北都留郡</t>
  </si>
  <si>
    <t>小菅村</t>
  </si>
  <si>
    <t>丹波山村</t>
  </si>
  <si>
    <t>人</t>
  </si>
  <si>
    <t>世帯</t>
  </si>
  <si>
    <t>市 町 村 別</t>
  </si>
  <si>
    <t>　面　積　</t>
  </si>
  <si>
    <t>人　口</t>
  </si>
  <si>
    <t>市町村職員数</t>
  </si>
  <si>
    <t>西桂町</t>
  </si>
  <si>
    <t>人/k㎡</t>
  </si>
  <si>
    <t>南アルプス市</t>
  </si>
  <si>
    <t>k㎡</t>
  </si>
  <si>
    <t>富士河口湖町</t>
  </si>
  <si>
    <t>甲斐市</t>
  </si>
  <si>
    <t>笛吹市</t>
  </si>
  <si>
    <t>北杜市</t>
  </si>
  <si>
    <t>上野原市</t>
  </si>
  <si>
    <t>（資料) 山梨県総務部市町村課　｢市町村のすがお」</t>
  </si>
  <si>
    <t>甲州市</t>
  </si>
  <si>
    <t>市川三郷町</t>
  </si>
  <si>
    <t>市町村別主要統計 （山梨県内）</t>
  </si>
  <si>
    <t>中央市</t>
  </si>
  <si>
    <t>※ 西八代郡の面積には本栖湖（4.70k㎡）を含む。</t>
  </si>
  <si>
    <t>※ 人口密度については平成17年国勢調査の値を掲載。</t>
  </si>
  <si>
    <r>
      <t>※ 市町村は平成21</t>
    </r>
    <r>
      <rPr>
        <sz val="11"/>
        <rFont val="ＭＳ Ｐゴシック"/>
        <family val="3"/>
      </rPr>
      <t>年4月1日現在で掲載。</t>
    </r>
  </si>
  <si>
    <r>
      <t>※ 有権者数については平成21</t>
    </r>
    <r>
      <rPr>
        <sz val="11"/>
        <rFont val="ＭＳ Ｐゴシック"/>
        <family val="3"/>
      </rPr>
      <t>年9月2日現在の値を掲載。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</si>
</sst>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_);\(0.00\)"/>
    <numFmt numFmtId="179" formatCode="0_);\(0\)"/>
    <numFmt numFmtId="180" formatCode="0_);[Red]\(0\)"/>
    <numFmt numFmtId="181" formatCode="#,##0.00_);[Red]\(#,##0.00\)"/>
    <numFmt numFmtId="182" formatCode="#,##0_ "/>
    <numFmt numFmtId="183" formatCode="#,##0.0_ "/>
    <numFmt numFmtId="184" formatCode="0.0_ "/>
    <numFmt numFmtId="185" formatCode="0_ "/>
    <numFmt numFmtId="186" formatCode="#,##0.0_ ;[Red]\-#,##0.0\ "/>
    <numFmt numFmtId="187" formatCode="#,##0_ ;[Red]\-#,##0\ "/>
    <numFmt numFmtId="188" formatCode="#,##0.00_ "/>
    <numFmt numFmtId="189" formatCode="#,##0_);[Red]\(#,##0\)"/>
    <numFmt numFmtId="190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82" fontId="2" fillId="0" borderId="10" xfId="0" applyNumberFormat="1" applyFont="1" applyBorder="1" applyAlignment="1" applyProtection="1">
      <alignment vertical="center"/>
      <protection locked="0"/>
    </xf>
    <xf numFmtId="184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82" fontId="3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183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176" fontId="2" fillId="33" borderId="14" xfId="0" applyNumberFormat="1" applyFont="1" applyFill="1" applyBorder="1" applyAlignment="1" applyProtection="1">
      <alignment vertical="center"/>
      <protection locked="0"/>
    </xf>
    <xf numFmtId="182" fontId="2" fillId="33" borderId="14" xfId="0" applyNumberFormat="1" applyFont="1" applyFill="1" applyBorder="1" applyAlignment="1" applyProtection="1">
      <alignment vertical="center"/>
      <protection locked="0"/>
    </xf>
    <xf numFmtId="183" fontId="2" fillId="33" borderId="14" xfId="0" applyNumberFormat="1" applyFont="1" applyFill="1" applyBorder="1" applyAlignment="1" applyProtection="1">
      <alignment vertical="center"/>
      <protection locked="0"/>
    </xf>
    <xf numFmtId="182" fontId="2" fillId="33" borderId="15" xfId="0" applyNumberFormat="1" applyFont="1" applyFill="1" applyBorder="1" applyAlignment="1" applyProtection="1">
      <alignment vertical="center"/>
      <protection locked="0"/>
    </xf>
    <xf numFmtId="0" fontId="2" fillId="33" borderId="16" xfId="0" applyFont="1" applyFill="1" applyBorder="1" applyAlignment="1" applyProtection="1">
      <alignment horizontal="center" vertical="center" shrinkToFit="1"/>
      <protection locked="0"/>
    </xf>
    <xf numFmtId="176" fontId="2" fillId="33" borderId="17" xfId="0" applyNumberFormat="1" applyFont="1" applyFill="1" applyBorder="1" applyAlignment="1" applyProtection="1">
      <alignment vertical="center"/>
      <protection locked="0"/>
    </xf>
    <xf numFmtId="182" fontId="2" fillId="33" borderId="17" xfId="0" applyNumberFormat="1" applyFont="1" applyFill="1" applyBorder="1" applyAlignment="1" applyProtection="1">
      <alignment vertical="center"/>
      <protection locked="0"/>
    </xf>
    <xf numFmtId="184" fontId="2" fillId="33" borderId="17" xfId="0" applyNumberFormat="1" applyFont="1" applyFill="1" applyBorder="1" applyAlignment="1" applyProtection="1">
      <alignment vertical="center"/>
      <protection locked="0"/>
    </xf>
    <xf numFmtId="182" fontId="2" fillId="33" borderId="18" xfId="0" applyNumberFormat="1" applyFont="1" applyFill="1" applyBorder="1" applyAlignment="1" applyProtection="1">
      <alignment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183" fontId="2" fillId="33" borderId="17" xfId="0" applyNumberFormat="1" applyFont="1" applyFill="1" applyBorder="1" applyAlignment="1" applyProtection="1">
      <alignment vertical="center"/>
      <protection locked="0"/>
    </xf>
    <xf numFmtId="177" fontId="2" fillId="33" borderId="17" xfId="0" applyNumberFormat="1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181" fontId="2" fillId="33" borderId="17" xfId="0" applyNumberFormat="1" applyFont="1" applyFill="1" applyBorder="1" applyAlignment="1" applyProtection="1">
      <alignment vertical="center"/>
      <protection/>
    </xf>
    <xf numFmtId="177" fontId="2" fillId="33" borderId="11" xfId="0" applyNumberFormat="1" applyFont="1" applyFill="1" applyBorder="1" applyAlignment="1" applyProtection="1">
      <alignment vertical="center"/>
      <protection locked="0"/>
    </xf>
    <xf numFmtId="182" fontId="2" fillId="33" borderId="17" xfId="0" applyNumberFormat="1" applyFont="1" applyFill="1" applyBorder="1" applyAlignment="1" applyProtection="1">
      <alignment vertical="center"/>
      <protection/>
    </xf>
    <xf numFmtId="182" fontId="2" fillId="33" borderId="11" xfId="0" applyNumberFormat="1" applyFont="1" applyFill="1" applyBorder="1" applyAlignment="1" applyProtection="1">
      <alignment vertical="center"/>
      <protection locked="0"/>
    </xf>
    <xf numFmtId="190" fontId="2" fillId="33" borderId="17" xfId="0" applyNumberFormat="1" applyFont="1" applyFill="1" applyBorder="1" applyAlignment="1" applyProtection="1">
      <alignment vertical="center"/>
      <protection/>
    </xf>
    <xf numFmtId="183" fontId="2" fillId="33" borderId="11" xfId="0" applyNumberFormat="1" applyFont="1" applyFill="1" applyBorder="1" applyAlignment="1" applyProtection="1">
      <alignment vertical="center"/>
      <protection locked="0"/>
    </xf>
    <xf numFmtId="189" fontId="2" fillId="33" borderId="18" xfId="0" applyNumberFormat="1" applyFont="1" applyFill="1" applyBorder="1" applyAlignment="1" applyProtection="1">
      <alignment vertical="center"/>
      <protection/>
    </xf>
    <xf numFmtId="3" fontId="2" fillId="33" borderId="11" xfId="0" applyNumberFormat="1" applyFont="1" applyFill="1" applyBorder="1" applyAlignment="1" applyProtection="1">
      <alignment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177" fontId="2" fillId="33" borderId="19" xfId="0" applyNumberFormat="1" applyFont="1" applyFill="1" applyBorder="1" applyAlignment="1" applyProtection="1">
      <alignment vertical="center"/>
      <protection locked="0"/>
    </xf>
    <xf numFmtId="182" fontId="2" fillId="33" borderId="19" xfId="0" applyNumberFormat="1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77" fontId="0" fillId="33" borderId="12" xfId="0" applyNumberFormat="1" applyFont="1" applyFill="1" applyBorder="1" applyAlignment="1" applyProtection="1">
      <alignment vertical="center"/>
      <protection locked="0"/>
    </xf>
    <xf numFmtId="185" fontId="0" fillId="33" borderId="12" xfId="0" applyNumberFormat="1" applyFont="1" applyFill="1" applyBorder="1" applyAlignment="1" applyProtection="1">
      <alignment vertical="center"/>
      <protection locked="0"/>
    </xf>
    <xf numFmtId="187" fontId="0" fillId="33" borderId="12" xfId="48" applyNumberFormat="1" applyFont="1" applyFill="1" applyBorder="1" applyAlignment="1" applyProtection="1">
      <alignment vertical="center"/>
      <protection locked="0"/>
    </xf>
    <xf numFmtId="184" fontId="0" fillId="33" borderId="12" xfId="0" applyNumberFormat="1" applyFont="1" applyFill="1" applyBorder="1" applyAlignment="1" applyProtection="1">
      <alignment vertical="center"/>
      <protection locked="0"/>
    </xf>
    <xf numFmtId="187" fontId="0" fillId="33" borderId="12" xfId="0" applyNumberFormat="1" applyFont="1" applyFill="1" applyBorder="1" applyAlignment="1" applyProtection="1">
      <alignment vertical="center"/>
      <protection locked="0"/>
    </xf>
    <xf numFmtId="189" fontId="2" fillId="33" borderId="17" xfId="0" applyNumberFormat="1" applyFont="1" applyFill="1" applyBorder="1" applyAlignment="1" applyProtection="1">
      <alignment vertical="center"/>
      <protection/>
    </xf>
    <xf numFmtId="184" fontId="2" fillId="33" borderId="17" xfId="0" applyNumberFormat="1" applyFont="1" applyFill="1" applyBorder="1" applyAlignment="1" applyProtection="1">
      <alignment vertical="center"/>
      <protection/>
    </xf>
    <xf numFmtId="177" fontId="2" fillId="33" borderId="17" xfId="0" applyNumberFormat="1" applyFont="1" applyFill="1" applyBorder="1" applyAlignment="1" applyProtection="1">
      <alignment vertical="center"/>
      <protection/>
    </xf>
    <xf numFmtId="182" fontId="2" fillId="33" borderId="18" xfId="0" applyNumberFormat="1" applyFont="1" applyFill="1" applyBorder="1" applyAlignment="1" applyProtection="1">
      <alignment vertical="center"/>
      <protection/>
    </xf>
    <xf numFmtId="185" fontId="2" fillId="33" borderId="11" xfId="0" applyNumberFormat="1" applyFont="1" applyFill="1" applyBorder="1" applyAlignment="1" applyProtection="1">
      <alignment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/>
    </xf>
    <xf numFmtId="181" fontId="2" fillId="33" borderId="21" xfId="0" applyNumberFormat="1" applyFont="1" applyFill="1" applyBorder="1" applyAlignment="1" applyProtection="1">
      <alignment vertical="center"/>
      <protection/>
    </xf>
    <xf numFmtId="189" fontId="2" fillId="33" borderId="21" xfId="0" applyNumberFormat="1" applyFont="1" applyFill="1" applyBorder="1" applyAlignment="1" applyProtection="1">
      <alignment vertical="center"/>
      <protection/>
    </xf>
    <xf numFmtId="184" fontId="2" fillId="33" borderId="21" xfId="0" applyNumberFormat="1" applyFont="1" applyFill="1" applyBorder="1" applyAlignment="1" applyProtection="1">
      <alignment vertical="center"/>
      <protection/>
    </xf>
    <xf numFmtId="189" fontId="2" fillId="33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177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69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5" customHeight="1"/>
  <cols>
    <col min="1" max="1" width="6.625" style="19" customWidth="1"/>
    <col min="2" max="2" width="5.625" style="19" customWidth="1"/>
    <col min="3" max="3" width="6.625" style="19" customWidth="1"/>
    <col min="4" max="10" width="11.625" style="2" customWidth="1"/>
    <col min="11" max="11" width="10.625" style="2" customWidth="1"/>
    <col min="12" max="12" width="8.875" style="2" customWidth="1"/>
    <col min="13" max="16384" width="9.00390625" style="2" customWidth="1"/>
  </cols>
  <sheetData>
    <row r="1" spans="1:17" ht="15" customHeight="1" thickBot="1">
      <c r="A1" s="84" t="s">
        <v>45</v>
      </c>
      <c r="B1" s="84"/>
      <c r="C1" s="84"/>
      <c r="D1" s="84"/>
      <c r="E1" s="84"/>
      <c r="F1" s="84"/>
      <c r="G1" s="84"/>
      <c r="H1" s="84"/>
      <c r="I1" s="84"/>
      <c r="J1" s="84"/>
      <c r="K1" s="1"/>
      <c r="L1" s="1"/>
      <c r="M1" s="1"/>
      <c r="N1" s="1"/>
      <c r="O1" s="1"/>
      <c r="P1" s="1"/>
      <c r="Q1" s="1"/>
    </row>
    <row r="2" spans="1:17" s="5" customFormat="1" ht="15" customHeight="1" thickTop="1">
      <c r="A2" s="73" t="s">
        <v>29</v>
      </c>
      <c r="B2" s="74"/>
      <c r="C2" s="74"/>
      <c r="D2" s="62" t="s">
        <v>3</v>
      </c>
      <c r="E2" s="25" t="s">
        <v>4</v>
      </c>
      <c r="F2" s="30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"/>
      <c r="L2" s="4"/>
      <c r="M2" s="4"/>
      <c r="N2" s="4"/>
      <c r="O2" s="4"/>
      <c r="P2" s="4"/>
      <c r="Q2" s="4"/>
    </row>
    <row r="3" spans="1:17" s="5" customFormat="1" ht="15" customHeight="1">
      <c r="A3" s="69" t="s">
        <v>30</v>
      </c>
      <c r="B3" s="69"/>
      <c r="C3" s="21" t="s">
        <v>36</v>
      </c>
      <c r="D3" s="63">
        <f>SUM(E3:J3,D11:J11,D19,D27,D35,D43,D51)</f>
        <v>4465.370000000001</v>
      </c>
      <c r="E3" s="26">
        <v>212.41</v>
      </c>
      <c r="F3" s="31">
        <v>121.83</v>
      </c>
      <c r="G3" s="31">
        <v>161.58</v>
      </c>
      <c r="H3" s="31">
        <v>289.87</v>
      </c>
      <c r="I3" s="31">
        <v>280.3</v>
      </c>
      <c r="J3" s="31">
        <v>143.73</v>
      </c>
      <c r="K3" s="6"/>
      <c r="L3" s="4"/>
      <c r="M3" s="4"/>
      <c r="N3" s="4"/>
      <c r="O3" s="4"/>
      <c r="P3" s="4"/>
      <c r="Q3" s="4"/>
    </row>
    <row r="4" spans="1:17" s="5" customFormat="1" ht="15" customHeight="1">
      <c r="A4" s="78" t="s">
        <v>32</v>
      </c>
      <c r="B4" s="79"/>
      <c r="C4" s="21" t="s">
        <v>27</v>
      </c>
      <c r="D4" s="64">
        <f>SUM(E4:J4,D12:J12,D20,D28,D36,D44,D52)</f>
        <v>9435</v>
      </c>
      <c r="E4" s="27">
        <v>1783</v>
      </c>
      <c r="F4" s="32">
        <v>749</v>
      </c>
      <c r="G4" s="32">
        <v>414</v>
      </c>
      <c r="H4" s="32">
        <v>409</v>
      </c>
      <c r="I4" s="32">
        <v>482</v>
      </c>
      <c r="J4" s="32">
        <v>385</v>
      </c>
      <c r="K4" s="7"/>
      <c r="L4" s="4"/>
      <c r="M4" s="4"/>
      <c r="N4" s="4"/>
      <c r="O4" s="4"/>
      <c r="P4" s="4"/>
      <c r="Q4" s="4"/>
    </row>
    <row r="5" spans="1:17" s="5" customFormat="1" ht="15" customHeight="1">
      <c r="A5" s="80" t="s">
        <v>31</v>
      </c>
      <c r="B5" s="81"/>
      <c r="C5" s="21" t="s">
        <v>27</v>
      </c>
      <c r="D5" s="64">
        <f>SUM(E5:J5,D13:J13,D21,D29,D37,D45,D53)</f>
        <v>867122</v>
      </c>
      <c r="E5" s="27">
        <v>192580</v>
      </c>
      <c r="F5" s="32">
        <v>52636</v>
      </c>
      <c r="G5" s="32">
        <v>32255</v>
      </c>
      <c r="H5" s="32">
        <v>38375</v>
      </c>
      <c r="I5" s="32">
        <v>29517</v>
      </c>
      <c r="J5" s="32">
        <v>31714</v>
      </c>
      <c r="K5" s="7"/>
      <c r="L5" s="4"/>
      <c r="M5" s="4"/>
      <c r="N5" s="4"/>
      <c r="O5" s="4"/>
      <c r="P5" s="4"/>
      <c r="Q5" s="4"/>
    </row>
    <row r="6" spans="1:17" s="5" customFormat="1" ht="15" customHeight="1">
      <c r="A6" s="72" t="s">
        <v>0</v>
      </c>
      <c r="B6" s="69"/>
      <c r="C6" s="21" t="s">
        <v>28</v>
      </c>
      <c r="D6" s="64">
        <f>SUM(E6:J6,D14:J14,D22,D30,D38,D46,D54)</f>
        <v>333259</v>
      </c>
      <c r="E6" s="27">
        <v>84308</v>
      </c>
      <c r="F6" s="32">
        <v>18372</v>
      </c>
      <c r="G6" s="32">
        <v>11640</v>
      </c>
      <c r="H6" s="32">
        <v>14282</v>
      </c>
      <c r="I6" s="32">
        <v>10815</v>
      </c>
      <c r="J6" s="32">
        <v>12041</v>
      </c>
      <c r="K6" s="7"/>
      <c r="L6" s="4"/>
      <c r="M6" s="4"/>
      <c r="N6" s="4"/>
      <c r="O6" s="4"/>
      <c r="P6" s="4"/>
      <c r="Q6" s="4"/>
    </row>
    <row r="7" spans="1:17" s="5" customFormat="1" ht="15" customHeight="1">
      <c r="A7" s="69" t="s">
        <v>1</v>
      </c>
      <c r="B7" s="69"/>
      <c r="C7" s="22" t="s">
        <v>34</v>
      </c>
      <c r="D7" s="65">
        <f>SUM(D5/D3)</f>
        <v>194.18816357882994</v>
      </c>
      <c r="E7" s="28">
        <v>942</v>
      </c>
      <c r="F7" s="33">
        <v>431.5</v>
      </c>
      <c r="G7" s="33">
        <v>216.7</v>
      </c>
      <c r="H7" s="33">
        <v>133.5</v>
      </c>
      <c r="I7" s="33">
        <v>110.2</v>
      </c>
      <c r="J7" s="36">
        <v>235.2</v>
      </c>
      <c r="K7" s="8"/>
      <c r="L7" s="4"/>
      <c r="M7" s="4"/>
      <c r="N7" s="4"/>
      <c r="O7" s="4"/>
      <c r="P7" s="4"/>
      <c r="Q7" s="4"/>
    </row>
    <row r="8" spans="1:17" s="5" customFormat="1" ht="15" customHeight="1" thickBot="1">
      <c r="A8" s="69" t="s">
        <v>2</v>
      </c>
      <c r="B8" s="69"/>
      <c r="C8" s="21" t="s">
        <v>27</v>
      </c>
      <c r="D8" s="66">
        <f>SUM(E8:J8,D16:J16,D24,D32,D40,D48,D56)</f>
        <v>703936</v>
      </c>
      <c r="E8" s="29">
        <v>158155</v>
      </c>
      <c r="F8" s="34">
        <v>42221</v>
      </c>
      <c r="G8" s="34">
        <v>25864</v>
      </c>
      <c r="H8" s="34">
        <v>31270</v>
      </c>
      <c r="I8" s="34">
        <v>24650</v>
      </c>
      <c r="J8" s="34">
        <v>25365</v>
      </c>
      <c r="K8" s="7"/>
      <c r="L8" s="4"/>
      <c r="M8" s="4"/>
      <c r="N8" s="4"/>
      <c r="O8" s="4"/>
      <c r="P8" s="4"/>
      <c r="Q8" s="4"/>
    </row>
    <row r="9" spans="1:17" s="5" customFormat="1" ht="9" customHeight="1" thickBot="1" thickTop="1">
      <c r="A9" s="70"/>
      <c r="B9" s="70"/>
      <c r="C9" s="70"/>
      <c r="D9" s="70"/>
      <c r="E9" s="70"/>
      <c r="F9" s="70"/>
      <c r="G9" s="70"/>
      <c r="H9" s="70"/>
      <c r="I9" s="70"/>
      <c r="J9" s="70"/>
      <c r="K9" s="4"/>
      <c r="L9" s="4"/>
      <c r="M9" s="4"/>
      <c r="N9" s="4"/>
      <c r="O9" s="4"/>
      <c r="P9" s="4"/>
      <c r="Q9" s="4"/>
    </row>
    <row r="10" spans="1:17" s="5" customFormat="1" ht="15" customHeight="1">
      <c r="A10" s="73" t="s">
        <v>29</v>
      </c>
      <c r="B10" s="74"/>
      <c r="C10" s="74"/>
      <c r="D10" s="30" t="s">
        <v>35</v>
      </c>
      <c r="E10" s="35" t="s">
        <v>40</v>
      </c>
      <c r="F10" s="35" t="s">
        <v>38</v>
      </c>
      <c r="G10" s="35" t="s">
        <v>39</v>
      </c>
      <c r="H10" s="35" t="s">
        <v>41</v>
      </c>
      <c r="I10" s="35" t="s">
        <v>43</v>
      </c>
      <c r="J10" s="35" t="s">
        <v>46</v>
      </c>
      <c r="M10" s="4"/>
      <c r="N10" s="4"/>
      <c r="O10" s="4"/>
      <c r="P10" s="4"/>
      <c r="Q10" s="4"/>
    </row>
    <row r="11" spans="1:17" s="5" customFormat="1" ht="15" customHeight="1">
      <c r="A11" s="69" t="s">
        <v>30</v>
      </c>
      <c r="B11" s="69"/>
      <c r="C11" s="21" t="s">
        <v>36</v>
      </c>
      <c r="D11" s="31">
        <v>264.06</v>
      </c>
      <c r="E11" s="37">
        <v>602.89</v>
      </c>
      <c r="F11" s="37">
        <v>71.94</v>
      </c>
      <c r="G11" s="37">
        <v>201.92</v>
      </c>
      <c r="H11" s="37">
        <v>170.65</v>
      </c>
      <c r="I11" s="31">
        <v>264.01</v>
      </c>
      <c r="J11" s="31">
        <v>31.81</v>
      </c>
      <c r="M11" s="4"/>
      <c r="N11" s="4"/>
      <c r="O11" s="4"/>
      <c r="P11" s="4"/>
      <c r="Q11" s="4"/>
    </row>
    <row r="12" spans="1:17" s="5" customFormat="1" ht="15" customHeight="1">
      <c r="A12" s="78" t="s">
        <v>32</v>
      </c>
      <c r="B12" s="79"/>
      <c r="C12" s="21" t="s">
        <v>27</v>
      </c>
      <c r="D12" s="32">
        <v>693</v>
      </c>
      <c r="E12" s="32">
        <v>797</v>
      </c>
      <c r="F12" s="32">
        <v>449</v>
      </c>
      <c r="G12" s="32">
        <v>671</v>
      </c>
      <c r="H12" s="32">
        <v>270</v>
      </c>
      <c r="I12" s="32">
        <v>388</v>
      </c>
      <c r="J12" s="32">
        <v>251</v>
      </c>
      <c r="M12" s="4"/>
      <c r="N12" s="4"/>
      <c r="O12" s="4"/>
      <c r="P12" s="4"/>
      <c r="Q12" s="4"/>
    </row>
    <row r="13" spans="1:17" s="5" customFormat="1" ht="15" customHeight="1">
      <c r="A13" s="80" t="s">
        <v>31</v>
      </c>
      <c r="B13" s="81"/>
      <c r="C13" s="21" t="s">
        <v>27</v>
      </c>
      <c r="D13" s="32">
        <v>72931</v>
      </c>
      <c r="E13" s="32">
        <v>49317</v>
      </c>
      <c r="F13" s="32">
        <v>72683</v>
      </c>
      <c r="G13" s="32">
        <v>71379</v>
      </c>
      <c r="H13" s="32">
        <v>27248</v>
      </c>
      <c r="I13" s="32">
        <v>36002</v>
      </c>
      <c r="J13" s="32">
        <v>29890</v>
      </c>
      <c r="M13" s="4"/>
      <c r="N13" s="4"/>
      <c r="O13" s="4"/>
      <c r="P13" s="4"/>
      <c r="Q13" s="4"/>
    </row>
    <row r="14" spans="1:17" s="5" customFormat="1" ht="15" customHeight="1">
      <c r="A14" s="72" t="s">
        <v>0</v>
      </c>
      <c r="B14" s="69"/>
      <c r="C14" s="21" t="s">
        <v>28</v>
      </c>
      <c r="D14" s="32">
        <v>24893</v>
      </c>
      <c r="E14" s="32">
        <v>19808</v>
      </c>
      <c r="F14" s="32">
        <v>28246</v>
      </c>
      <c r="G14" s="32">
        <v>26619</v>
      </c>
      <c r="H14" s="32">
        <v>10002</v>
      </c>
      <c r="I14" s="32">
        <v>13079</v>
      </c>
      <c r="J14" s="32">
        <v>11191</v>
      </c>
      <c r="M14" s="4"/>
      <c r="N14" s="4"/>
      <c r="O14" s="4"/>
      <c r="P14" s="4"/>
      <c r="Q14" s="4"/>
    </row>
    <row r="15" spans="1:17" s="5" customFormat="1" ht="15" customHeight="1">
      <c r="A15" s="69" t="s">
        <v>1</v>
      </c>
      <c r="B15" s="69"/>
      <c r="C15" s="22" t="s">
        <v>34</v>
      </c>
      <c r="D15" s="36">
        <v>272.9</v>
      </c>
      <c r="E15" s="33">
        <v>79.9</v>
      </c>
      <c r="F15" s="36">
        <v>1029.5</v>
      </c>
      <c r="G15" s="36">
        <v>355.1</v>
      </c>
      <c r="H15" s="36">
        <v>169.9</v>
      </c>
      <c r="I15" s="33">
        <v>136.1</v>
      </c>
      <c r="J15" s="33">
        <v>995</v>
      </c>
      <c r="M15" s="4"/>
      <c r="N15" s="4"/>
      <c r="O15" s="4"/>
      <c r="P15" s="4"/>
      <c r="Q15" s="4"/>
    </row>
    <row r="16" spans="1:17" s="5" customFormat="1" ht="15" customHeight="1" thickBot="1">
      <c r="A16" s="69" t="s">
        <v>2</v>
      </c>
      <c r="B16" s="69"/>
      <c r="C16" s="21" t="s">
        <v>27</v>
      </c>
      <c r="D16" s="34">
        <v>57609</v>
      </c>
      <c r="E16" s="34">
        <v>41269</v>
      </c>
      <c r="F16" s="34">
        <v>57823</v>
      </c>
      <c r="G16" s="34">
        <v>57497</v>
      </c>
      <c r="H16" s="34">
        <v>22501</v>
      </c>
      <c r="I16" s="34">
        <v>29367</v>
      </c>
      <c r="J16" s="34">
        <v>23811</v>
      </c>
      <c r="M16" s="4"/>
      <c r="N16" s="4"/>
      <c r="O16" s="4"/>
      <c r="P16" s="4"/>
      <c r="Q16" s="4"/>
    </row>
    <row r="17" spans="1:17" s="5" customFormat="1" ht="9" customHeight="1" thickBo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4"/>
      <c r="L17" s="4"/>
      <c r="M17" s="4"/>
      <c r="N17" s="4"/>
      <c r="O17" s="4"/>
      <c r="P17" s="4"/>
      <c r="Q17" s="4"/>
    </row>
    <row r="18" spans="1:17" s="5" customFormat="1" ht="15" customHeight="1">
      <c r="A18" s="73" t="s">
        <v>29</v>
      </c>
      <c r="B18" s="74"/>
      <c r="C18" s="75"/>
      <c r="D18" s="35" t="s">
        <v>10</v>
      </c>
      <c r="E18" s="38" t="s">
        <v>44</v>
      </c>
      <c r="F18" s="82"/>
      <c r="G18" s="83"/>
      <c r="H18" s="83"/>
      <c r="I18" s="83"/>
      <c r="J18" s="83"/>
      <c r="N18" s="4"/>
      <c r="O18" s="4"/>
      <c r="P18" s="4"/>
      <c r="Q18" s="4"/>
    </row>
    <row r="19" spans="1:17" s="5" customFormat="1" ht="15" customHeight="1">
      <c r="A19" s="69" t="s">
        <v>30</v>
      </c>
      <c r="B19" s="69"/>
      <c r="C19" s="20" t="s">
        <v>36</v>
      </c>
      <c r="D19" s="39">
        <v>79.77</v>
      </c>
      <c r="E19" s="40">
        <v>75.07</v>
      </c>
      <c r="F19" s="82"/>
      <c r="G19" s="83"/>
      <c r="H19" s="83"/>
      <c r="I19" s="83"/>
      <c r="J19" s="83"/>
      <c r="N19" s="4"/>
      <c r="O19" s="4"/>
      <c r="P19" s="4"/>
      <c r="Q19" s="4"/>
    </row>
    <row r="20" spans="1:17" s="5" customFormat="1" ht="15" customHeight="1">
      <c r="A20" s="78" t="s">
        <v>32</v>
      </c>
      <c r="B20" s="79"/>
      <c r="C20" s="20" t="s">
        <v>27</v>
      </c>
      <c r="D20" s="41">
        <f>SUM(E20)</f>
        <v>326</v>
      </c>
      <c r="E20" s="42">
        <v>326</v>
      </c>
      <c r="F20" s="82"/>
      <c r="G20" s="83"/>
      <c r="H20" s="83"/>
      <c r="I20" s="83"/>
      <c r="J20" s="83"/>
      <c r="N20" s="4"/>
      <c r="O20" s="4"/>
      <c r="P20" s="4"/>
      <c r="Q20" s="4"/>
    </row>
    <row r="21" spans="1:17" s="5" customFormat="1" ht="15" customHeight="1">
      <c r="A21" s="80" t="s">
        <v>31</v>
      </c>
      <c r="B21" s="81"/>
      <c r="C21" s="20" t="s">
        <v>27</v>
      </c>
      <c r="D21" s="41">
        <f>SUM(E21)</f>
        <v>17884</v>
      </c>
      <c r="E21" s="42">
        <v>17884</v>
      </c>
      <c r="F21" s="82"/>
      <c r="G21" s="83"/>
      <c r="H21" s="83"/>
      <c r="I21" s="83"/>
      <c r="J21" s="83"/>
      <c r="N21" s="4"/>
      <c r="O21" s="4"/>
      <c r="P21" s="4"/>
      <c r="Q21" s="4"/>
    </row>
    <row r="22" spans="1:17" s="5" customFormat="1" ht="15" customHeight="1">
      <c r="A22" s="72" t="s">
        <v>0</v>
      </c>
      <c r="B22" s="69"/>
      <c r="C22" s="20" t="s">
        <v>28</v>
      </c>
      <c r="D22" s="41">
        <f>SUM(E22)</f>
        <v>6490</v>
      </c>
      <c r="E22" s="42">
        <v>6490</v>
      </c>
      <c r="F22" s="82"/>
      <c r="G22" s="83"/>
      <c r="H22" s="83"/>
      <c r="I22" s="83"/>
      <c r="J22" s="83"/>
      <c r="N22" s="4"/>
      <c r="O22" s="4"/>
      <c r="P22" s="4"/>
      <c r="Q22" s="4"/>
    </row>
    <row r="23" spans="1:17" s="5" customFormat="1" ht="15" customHeight="1">
      <c r="A23" s="69" t="s">
        <v>1</v>
      </c>
      <c r="B23" s="69"/>
      <c r="C23" s="22" t="s">
        <v>34</v>
      </c>
      <c r="D23" s="43">
        <f>SUM(E23)</f>
        <v>239</v>
      </c>
      <c r="E23" s="44">
        <v>239</v>
      </c>
      <c r="F23" s="82"/>
      <c r="G23" s="83"/>
      <c r="H23" s="83"/>
      <c r="I23" s="83"/>
      <c r="J23" s="83"/>
      <c r="N23" s="4"/>
      <c r="O23" s="4"/>
      <c r="P23" s="4"/>
      <c r="Q23" s="4"/>
    </row>
    <row r="24" spans="1:17" s="5" customFormat="1" ht="15" customHeight="1" thickBot="1">
      <c r="A24" s="69" t="s">
        <v>2</v>
      </c>
      <c r="B24" s="69"/>
      <c r="C24" s="20" t="s">
        <v>27</v>
      </c>
      <c r="D24" s="45">
        <f>SUM(E24)</f>
        <v>14949</v>
      </c>
      <c r="E24" s="46">
        <v>14949</v>
      </c>
      <c r="F24" s="82"/>
      <c r="G24" s="83"/>
      <c r="H24" s="83"/>
      <c r="I24" s="83"/>
      <c r="J24" s="83"/>
      <c r="N24" s="4"/>
      <c r="O24" s="4"/>
      <c r="P24" s="4"/>
      <c r="Q24" s="4"/>
    </row>
    <row r="25" spans="1:17" s="5" customFormat="1" ht="9" customHeight="1" thickBo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4"/>
      <c r="L25" s="4"/>
      <c r="M25" s="4"/>
      <c r="N25" s="4"/>
      <c r="O25" s="4"/>
      <c r="P25" s="4"/>
      <c r="Q25" s="4"/>
    </row>
    <row r="26" spans="1:17" s="5" customFormat="1" ht="15" customHeight="1">
      <c r="A26" s="73" t="s">
        <v>29</v>
      </c>
      <c r="B26" s="74"/>
      <c r="C26" s="75"/>
      <c r="D26" s="35" t="s">
        <v>11</v>
      </c>
      <c r="E26" s="47" t="s">
        <v>12</v>
      </c>
      <c r="F26" s="50" t="s">
        <v>13</v>
      </c>
      <c r="G26" s="50" t="s">
        <v>14</v>
      </c>
      <c r="H26" s="50" t="s">
        <v>15</v>
      </c>
      <c r="I26" s="51" t="s">
        <v>16</v>
      </c>
      <c r="J26" s="76"/>
      <c r="O26" s="10"/>
      <c r="P26" s="4"/>
      <c r="Q26" s="4"/>
    </row>
    <row r="27" spans="1:17" s="5" customFormat="1" ht="15" customHeight="1">
      <c r="A27" s="69" t="s">
        <v>30</v>
      </c>
      <c r="B27" s="69"/>
      <c r="C27" s="20" t="s">
        <v>36</v>
      </c>
      <c r="D27" s="39">
        <f>SUM(E27:I27)</f>
        <v>984.47</v>
      </c>
      <c r="E27" s="48">
        <v>65.17</v>
      </c>
      <c r="F27" s="40">
        <v>46.81</v>
      </c>
      <c r="G27" s="40">
        <v>369.86</v>
      </c>
      <c r="H27" s="40">
        <v>302</v>
      </c>
      <c r="I27" s="52">
        <v>200.63</v>
      </c>
      <c r="J27" s="76"/>
      <c r="O27" s="10"/>
      <c r="P27" s="4"/>
      <c r="Q27" s="4"/>
    </row>
    <row r="28" spans="1:17" s="5" customFormat="1" ht="15" customHeight="1">
      <c r="A28" s="78" t="s">
        <v>32</v>
      </c>
      <c r="B28" s="79"/>
      <c r="C28" s="20" t="s">
        <v>27</v>
      </c>
      <c r="D28" s="57">
        <f>SUM(E28:I28)</f>
        <v>626</v>
      </c>
      <c r="E28" s="49">
        <v>123</v>
      </c>
      <c r="F28" s="42">
        <v>64</v>
      </c>
      <c r="G28" s="42">
        <v>53</v>
      </c>
      <c r="H28" s="42">
        <v>230</v>
      </c>
      <c r="I28" s="53">
        <v>156</v>
      </c>
      <c r="J28" s="76"/>
      <c r="O28" s="10"/>
      <c r="P28" s="4"/>
      <c r="Q28" s="4"/>
    </row>
    <row r="29" spans="1:17" s="5" customFormat="1" ht="15" customHeight="1">
      <c r="A29" s="80" t="s">
        <v>31</v>
      </c>
      <c r="B29" s="81"/>
      <c r="C29" s="20" t="s">
        <v>27</v>
      </c>
      <c r="D29" s="57">
        <f>SUM(E29:I29)</f>
        <v>43681</v>
      </c>
      <c r="E29" s="42">
        <v>12966</v>
      </c>
      <c r="F29" s="42">
        <v>4057</v>
      </c>
      <c r="G29" s="42">
        <v>1407</v>
      </c>
      <c r="H29" s="42">
        <v>15640</v>
      </c>
      <c r="I29" s="42">
        <v>9611</v>
      </c>
      <c r="J29" s="76"/>
      <c r="O29" s="10"/>
      <c r="P29" s="4"/>
      <c r="Q29" s="4"/>
    </row>
    <row r="30" spans="1:17" s="5" customFormat="1" ht="15" customHeight="1">
      <c r="A30" s="72" t="s">
        <v>0</v>
      </c>
      <c r="B30" s="69"/>
      <c r="C30" s="20" t="s">
        <v>28</v>
      </c>
      <c r="D30" s="57">
        <f>SUM(E30:I30)</f>
        <v>16490</v>
      </c>
      <c r="E30" s="49">
        <v>4565</v>
      </c>
      <c r="F30" s="42">
        <v>1599</v>
      </c>
      <c r="G30" s="42">
        <v>737</v>
      </c>
      <c r="H30" s="42">
        <v>6226</v>
      </c>
      <c r="I30" s="54">
        <v>3363</v>
      </c>
      <c r="J30" s="76"/>
      <c r="O30" s="10"/>
      <c r="P30" s="4"/>
      <c r="Q30" s="4"/>
    </row>
    <row r="31" spans="1:17" s="5" customFormat="1" ht="15" customHeight="1">
      <c r="A31" s="69" t="s">
        <v>1</v>
      </c>
      <c r="B31" s="69"/>
      <c r="C31" s="22" t="s">
        <v>34</v>
      </c>
      <c r="D31" s="58">
        <f>SUM(D29/D27)</f>
        <v>44.37006714272654</v>
      </c>
      <c r="E31" s="44">
        <v>201.2</v>
      </c>
      <c r="F31" s="44">
        <v>91.7</v>
      </c>
      <c r="G31" s="44">
        <v>4.1</v>
      </c>
      <c r="H31" s="44">
        <v>54.1</v>
      </c>
      <c r="I31" s="55">
        <v>51.1</v>
      </c>
      <c r="J31" s="76"/>
      <c r="O31" s="10"/>
      <c r="P31" s="4"/>
      <c r="Q31" s="4"/>
    </row>
    <row r="32" spans="1:17" s="5" customFormat="1" ht="15" customHeight="1" thickBot="1">
      <c r="A32" s="69" t="s">
        <v>2</v>
      </c>
      <c r="B32" s="69"/>
      <c r="C32" s="20" t="s">
        <v>27</v>
      </c>
      <c r="D32" s="45">
        <f>SUM(E32:I32)</f>
        <v>36778</v>
      </c>
      <c r="E32" s="49">
        <v>10593</v>
      </c>
      <c r="F32" s="42">
        <v>3325</v>
      </c>
      <c r="G32" s="42">
        <v>1265</v>
      </c>
      <c r="H32" s="42">
        <v>13481</v>
      </c>
      <c r="I32" s="56">
        <v>8114</v>
      </c>
      <c r="J32" s="76"/>
      <c r="O32" s="10"/>
      <c r="P32" s="4"/>
      <c r="Q32" s="4"/>
    </row>
    <row r="33" spans="1:17" s="5" customFormat="1" ht="9" customHeight="1" thickBo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4"/>
      <c r="L33" s="4"/>
      <c r="M33" s="4"/>
      <c r="N33" s="4"/>
      <c r="O33" s="4"/>
      <c r="P33" s="4"/>
      <c r="Q33" s="4"/>
    </row>
    <row r="34" spans="1:17" s="5" customFormat="1" ht="15" customHeight="1">
      <c r="A34" s="73" t="s">
        <v>29</v>
      </c>
      <c r="B34" s="74"/>
      <c r="C34" s="75"/>
      <c r="D34" s="35" t="s">
        <v>17</v>
      </c>
      <c r="E34" s="50" t="s">
        <v>18</v>
      </c>
      <c r="F34" s="82"/>
      <c r="G34" s="83"/>
      <c r="H34" s="83"/>
      <c r="I34" s="83"/>
      <c r="J34" s="83"/>
      <c r="N34" s="4"/>
      <c r="O34" s="4"/>
      <c r="P34" s="4"/>
      <c r="Q34" s="4"/>
    </row>
    <row r="35" spans="1:17" s="5" customFormat="1" ht="15" customHeight="1">
      <c r="A35" s="69" t="s">
        <v>30</v>
      </c>
      <c r="B35" s="69"/>
      <c r="C35" s="20" t="s">
        <v>36</v>
      </c>
      <c r="D35" s="59">
        <f aca="true" t="shared" si="0" ref="D35:D40">SUM(E35)</f>
        <v>9.15</v>
      </c>
      <c r="E35" s="40">
        <v>9.15</v>
      </c>
      <c r="F35" s="82"/>
      <c r="G35" s="83"/>
      <c r="H35" s="83"/>
      <c r="I35" s="83"/>
      <c r="J35" s="83"/>
      <c r="N35" s="4"/>
      <c r="O35" s="4"/>
      <c r="P35" s="4"/>
      <c r="Q35" s="4"/>
    </row>
    <row r="36" spans="1:17" s="5" customFormat="1" ht="15" customHeight="1">
      <c r="A36" s="78" t="s">
        <v>32</v>
      </c>
      <c r="B36" s="79"/>
      <c r="C36" s="20" t="s">
        <v>27</v>
      </c>
      <c r="D36" s="41">
        <f t="shared" si="0"/>
        <v>101</v>
      </c>
      <c r="E36" s="42">
        <v>101</v>
      </c>
      <c r="F36" s="82"/>
      <c r="G36" s="83"/>
      <c r="H36" s="83"/>
      <c r="I36" s="83"/>
      <c r="J36" s="83"/>
      <c r="N36" s="4"/>
      <c r="O36" s="4"/>
      <c r="P36" s="4"/>
      <c r="Q36" s="4"/>
    </row>
    <row r="37" spans="1:17" s="5" customFormat="1" ht="15" customHeight="1">
      <c r="A37" s="80" t="s">
        <v>31</v>
      </c>
      <c r="B37" s="81"/>
      <c r="C37" s="20" t="s">
        <v>27</v>
      </c>
      <c r="D37" s="41">
        <f t="shared" si="0"/>
        <v>16850</v>
      </c>
      <c r="E37" s="42">
        <v>16850</v>
      </c>
      <c r="F37" s="82"/>
      <c r="G37" s="83"/>
      <c r="H37" s="83"/>
      <c r="I37" s="83"/>
      <c r="J37" s="83"/>
      <c r="N37" s="4"/>
      <c r="O37" s="4"/>
      <c r="P37" s="4"/>
      <c r="Q37" s="4"/>
    </row>
    <row r="38" spans="1:17" s="5" customFormat="1" ht="15" customHeight="1">
      <c r="A38" s="72" t="s">
        <v>0</v>
      </c>
      <c r="B38" s="69"/>
      <c r="C38" s="20" t="s">
        <v>28</v>
      </c>
      <c r="D38" s="41">
        <f t="shared" si="0"/>
        <v>6792</v>
      </c>
      <c r="E38" s="42">
        <v>6792</v>
      </c>
      <c r="F38" s="82"/>
      <c r="G38" s="83"/>
      <c r="H38" s="83"/>
      <c r="I38" s="83"/>
      <c r="J38" s="83"/>
      <c r="N38" s="4"/>
      <c r="O38" s="4"/>
      <c r="P38" s="4"/>
      <c r="Q38" s="4"/>
    </row>
    <row r="39" spans="1:17" s="5" customFormat="1" ht="15" customHeight="1">
      <c r="A39" s="69" t="s">
        <v>1</v>
      </c>
      <c r="B39" s="69"/>
      <c r="C39" s="22" t="s">
        <v>34</v>
      </c>
      <c r="D39" s="43">
        <f>SUM(E39)</f>
        <v>1832.1</v>
      </c>
      <c r="E39" s="44">
        <v>1832.1</v>
      </c>
      <c r="F39" s="82"/>
      <c r="G39" s="83"/>
      <c r="H39" s="83"/>
      <c r="I39" s="83"/>
      <c r="J39" s="83"/>
      <c r="N39" s="4"/>
      <c r="O39" s="4"/>
      <c r="P39" s="4"/>
      <c r="Q39" s="4"/>
    </row>
    <row r="40" spans="1:17" s="5" customFormat="1" ht="15" customHeight="1" thickBot="1">
      <c r="A40" s="69" t="s">
        <v>2</v>
      </c>
      <c r="B40" s="69"/>
      <c r="C40" s="20" t="s">
        <v>27</v>
      </c>
      <c r="D40" s="60">
        <f t="shared" si="0"/>
        <v>13142</v>
      </c>
      <c r="E40" s="42">
        <v>13142</v>
      </c>
      <c r="F40" s="82"/>
      <c r="G40" s="83"/>
      <c r="H40" s="83"/>
      <c r="I40" s="83"/>
      <c r="J40" s="83"/>
      <c r="N40" s="4"/>
      <c r="O40" s="4"/>
      <c r="P40" s="4"/>
      <c r="Q40" s="4"/>
    </row>
    <row r="41" spans="1:17" s="5" customFormat="1" ht="9" customHeight="1" thickBo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10"/>
      <c r="L41" s="10"/>
      <c r="M41" s="10"/>
      <c r="N41" s="4"/>
      <c r="O41" s="4"/>
      <c r="P41" s="4"/>
      <c r="Q41" s="4"/>
    </row>
    <row r="42" spans="1:17" s="5" customFormat="1" ht="15" customHeight="1">
      <c r="A42" s="73" t="s">
        <v>29</v>
      </c>
      <c r="B42" s="74"/>
      <c r="C42" s="75"/>
      <c r="D42" s="35" t="s">
        <v>19</v>
      </c>
      <c r="E42" s="50" t="s">
        <v>20</v>
      </c>
      <c r="F42" s="50" t="s">
        <v>33</v>
      </c>
      <c r="G42" s="50" t="s">
        <v>21</v>
      </c>
      <c r="H42" s="50" t="s">
        <v>22</v>
      </c>
      <c r="I42" s="50" t="s">
        <v>23</v>
      </c>
      <c r="J42" s="38" t="s">
        <v>37</v>
      </c>
      <c r="K42" s="9"/>
      <c r="L42" s="9"/>
      <c r="M42" s="9"/>
      <c r="N42" s="9"/>
      <c r="O42" s="9"/>
      <c r="P42" s="9"/>
      <c r="Q42" s="9"/>
    </row>
    <row r="43" spans="1:17" s="5" customFormat="1" ht="15" customHeight="1">
      <c r="A43" s="69" t="s">
        <v>30</v>
      </c>
      <c r="B43" s="69"/>
      <c r="C43" s="20" t="s">
        <v>36</v>
      </c>
      <c r="D43" s="59">
        <f>SUM(E43:J43)</f>
        <v>420.78</v>
      </c>
      <c r="E43" s="40">
        <v>79.57</v>
      </c>
      <c r="F43" s="40">
        <v>15.18</v>
      </c>
      <c r="G43" s="40">
        <v>25.15</v>
      </c>
      <c r="H43" s="40">
        <v>52.81</v>
      </c>
      <c r="I43" s="40">
        <v>89.56</v>
      </c>
      <c r="J43" s="40">
        <v>158.51</v>
      </c>
      <c r="K43" s="11"/>
      <c r="L43" s="11"/>
      <c r="M43" s="11"/>
      <c r="N43" s="11"/>
      <c r="O43" s="11"/>
      <c r="P43" s="11"/>
      <c r="Q43" s="11"/>
    </row>
    <row r="44" spans="1:17" s="5" customFormat="1" ht="15" customHeight="1">
      <c r="A44" s="78" t="s">
        <v>32</v>
      </c>
      <c r="B44" s="79"/>
      <c r="C44" s="20" t="s">
        <v>27</v>
      </c>
      <c r="D44" s="41">
        <f>SUM(E44:J44)</f>
        <v>593</v>
      </c>
      <c r="E44" s="42">
        <v>45</v>
      </c>
      <c r="F44" s="42">
        <v>51</v>
      </c>
      <c r="G44" s="42">
        <v>115</v>
      </c>
      <c r="H44" s="42">
        <v>96</v>
      </c>
      <c r="I44" s="42">
        <v>52</v>
      </c>
      <c r="J44" s="61">
        <v>234</v>
      </c>
      <c r="K44" s="12"/>
      <c r="L44" s="12"/>
      <c r="M44" s="12"/>
      <c r="N44" s="11"/>
      <c r="O44" s="11"/>
      <c r="P44" s="11"/>
      <c r="Q44" s="11"/>
    </row>
    <row r="45" spans="1:17" s="5" customFormat="1" ht="15" customHeight="1">
      <c r="A45" s="80" t="s">
        <v>31</v>
      </c>
      <c r="B45" s="81"/>
      <c r="C45" s="20" t="s">
        <v>27</v>
      </c>
      <c r="D45" s="41">
        <f>SUM(E45:J45)</f>
        <v>50569</v>
      </c>
      <c r="E45" s="42">
        <v>1992</v>
      </c>
      <c r="F45" s="42">
        <v>4817</v>
      </c>
      <c r="G45" s="42">
        <v>8811</v>
      </c>
      <c r="H45" s="42">
        <v>5918</v>
      </c>
      <c r="I45" s="42">
        <v>3139</v>
      </c>
      <c r="J45" s="42">
        <v>25892</v>
      </c>
      <c r="K45" s="13"/>
      <c r="L45" s="13"/>
      <c r="M45" s="13"/>
      <c r="N45" s="11"/>
      <c r="O45" s="11"/>
      <c r="P45" s="11"/>
      <c r="Q45" s="11"/>
    </row>
    <row r="46" spans="1:17" s="5" customFormat="1" ht="15" customHeight="1">
      <c r="A46" s="72" t="s">
        <v>0</v>
      </c>
      <c r="B46" s="69"/>
      <c r="C46" s="20" t="s">
        <v>28</v>
      </c>
      <c r="D46" s="41">
        <f>SUM(E46:J46)</f>
        <v>17507</v>
      </c>
      <c r="E46" s="42">
        <v>619</v>
      </c>
      <c r="F46" s="42">
        <v>1496</v>
      </c>
      <c r="G46" s="42">
        <v>3150</v>
      </c>
      <c r="H46" s="42">
        <v>2148</v>
      </c>
      <c r="I46" s="42">
        <v>1102</v>
      </c>
      <c r="J46" s="42">
        <v>8992</v>
      </c>
      <c r="K46" s="13"/>
      <c r="L46" s="13"/>
      <c r="M46" s="13"/>
      <c r="N46" s="11"/>
      <c r="O46" s="11"/>
      <c r="P46" s="11"/>
      <c r="Q46" s="11"/>
    </row>
    <row r="47" spans="1:17" s="5" customFormat="1" ht="15" customHeight="1">
      <c r="A47" s="69" t="s">
        <v>1</v>
      </c>
      <c r="B47" s="69"/>
      <c r="C47" s="22" t="s">
        <v>34</v>
      </c>
      <c r="D47" s="58">
        <f>SUM(D45/D43)</f>
        <v>120.17919102618947</v>
      </c>
      <c r="E47" s="44">
        <v>25.8</v>
      </c>
      <c r="F47" s="44">
        <v>319.5</v>
      </c>
      <c r="G47" s="44">
        <v>337.6</v>
      </c>
      <c r="H47" s="44">
        <v>103</v>
      </c>
      <c r="I47" s="44">
        <v>33</v>
      </c>
      <c r="J47" s="44">
        <v>158.5</v>
      </c>
      <c r="K47" s="14"/>
      <c r="L47" s="14"/>
      <c r="M47" s="14"/>
      <c r="N47" s="11"/>
      <c r="O47" s="11"/>
      <c r="P47" s="11"/>
      <c r="Q47" s="11"/>
    </row>
    <row r="48" spans="1:17" s="5" customFormat="1" ht="15" customHeight="1" thickBot="1">
      <c r="A48" s="69" t="s">
        <v>2</v>
      </c>
      <c r="B48" s="69"/>
      <c r="C48" s="20" t="s">
        <v>27</v>
      </c>
      <c r="D48" s="60">
        <f>SUM(E48:J48)</f>
        <v>40256</v>
      </c>
      <c r="E48" s="42">
        <v>1670</v>
      </c>
      <c r="F48" s="42">
        <v>3743</v>
      </c>
      <c r="G48" s="42">
        <v>6947</v>
      </c>
      <c r="H48" s="42">
        <v>4839</v>
      </c>
      <c r="I48" s="42">
        <v>2539</v>
      </c>
      <c r="J48" s="42">
        <v>20518</v>
      </c>
      <c r="K48" s="12"/>
      <c r="L48" s="12"/>
      <c r="M48" s="12"/>
      <c r="N48" s="15"/>
      <c r="O48" s="16"/>
      <c r="P48" s="16"/>
      <c r="Q48" s="16"/>
    </row>
    <row r="49" spans="1:17" s="5" customFormat="1" ht="9" customHeight="1" thickBo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4"/>
      <c r="L49" s="4"/>
      <c r="M49" s="4"/>
      <c r="N49" s="4"/>
      <c r="O49" s="4"/>
      <c r="P49" s="4"/>
      <c r="Q49" s="4"/>
    </row>
    <row r="50" spans="1:17" s="5" customFormat="1" ht="15" customHeight="1">
      <c r="A50" s="73" t="s">
        <v>29</v>
      </c>
      <c r="B50" s="74"/>
      <c r="C50" s="75"/>
      <c r="D50" s="35" t="s">
        <v>24</v>
      </c>
      <c r="E50" s="50" t="s">
        <v>25</v>
      </c>
      <c r="F50" s="50" t="s">
        <v>26</v>
      </c>
      <c r="G50" s="76"/>
      <c r="H50" s="77"/>
      <c r="I50" s="77"/>
      <c r="J50" s="77"/>
      <c r="K50" s="9"/>
      <c r="L50" s="9"/>
      <c r="M50" s="9"/>
      <c r="N50" s="9"/>
      <c r="O50" s="9"/>
      <c r="P50" s="9"/>
      <c r="Q50" s="9"/>
    </row>
    <row r="51" spans="1:17" s="5" customFormat="1" ht="15" customHeight="1">
      <c r="A51" s="69" t="s">
        <v>30</v>
      </c>
      <c r="B51" s="69"/>
      <c r="C51" s="20" t="s">
        <v>36</v>
      </c>
      <c r="D51" s="59">
        <f>SUM(E51:F51)</f>
        <v>154.2</v>
      </c>
      <c r="E51" s="40">
        <v>52.65</v>
      </c>
      <c r="F51" s="40">
        <v>101.55</v>
      </c>
      <c r="G51" s="76"/>
      <c r="H51" s="77"/>
      <c r="I51" s="77"/>
      <c r="J51" s="77"/>
      <c r="K51" s="11"/>
      <c r="L51" s="11"/>
      <c r="M51" s="11"/>
      <c r="N51" s="11"/>
      <c r="O51" s="11"/>
      <c r="P51" s="11"/>
      <c r="Q51" s="11"/>
    </row>
    <row r="52" spans="1:17" s="5" customFormat="1" ht="15" customHeight="1">
      <c r="A52" s="78" t="s">
        <v>32</v>
      </c>
      <c r="B52" s="79"/>
      <c r="C52" s="20" t="s">
        <v>27</v>
      </c>
      <c r="D52" s="41">
        <f>SUM(E52:F52)</f>
        <v>48</v>
      </c>
      <c r="E52" s="42">
        <v>20</v>
      </c>
      <c r="F52" s="42">
        <v>28</v>
      </c>
      <c r="G52" s="76"/>
      <c r="H52" s="77"/>
      <c r="I52" s="77"/>
      <c r="J52" s="77"/>
      <c r="K52" s="12"/>
      <c r="L52" s="12"/>
      <c r="M52" s="12"/>
      <c r="N52" s="11"/>
      <c r="O52" s="11"/>
      <c r="P52" s="11"/>
      <c r="Q52" s="11"/>
    </row>
    <row r="53" spans="1:17" s="5" customFormat="1" ht="15" customHeight="1">
      <c r="A53" s="80" t="s">
        <v>31</v>
      </c>
      <c r="B53" s="81"/>
      <c r="C53" s="20" t="s">
        <v>27</v>
      </c>
      <c r="D53" s="41">
        <f>SUM(E53:F53)</f>
        <v>1611</v>
      </c>
      <c r="E53" s="42">
        <v>872</v>
      </c>
      <c r="F53" s="42">
        <v>739</v>
      </c>
      <c r="G53" s="76"/>
      <c r="H53" s="77"/>
      <c r="I53" s="77"/>
      <c r="J53" s="77"/>
      <c r="K53" s="13"/>
      <c r="L53" s="13"/>
      <c r="M53" s="13"/>
      <c r="N53" s="11"/>
      <c r="O53" s="11"/>
      <c r="P53" s="11"/>
      <c r="Q53" s="11"/>
    </row>
    <row r="54" spans="1:17" s="5" customFormat="1" ht="15" customHeight="1">
      <c r="A54" s="72" t="s">
        <v>0</v>
      </c>
      <c r="B54" s="72"/>
      <c r="C54" s="20" t="s">
        <v>28</v>
      </c>
      <c r="D54" s="41">
        <f>SUM(E54:F54)</f>
        <v>684</v>
      </c>
      <c r="E54" s="42">
        <v>349</v>
      </c>
      <c r="F54" s="42">
        <v>335</v>
      </c>
      <c r="G54" s="76"/>
      <c r="H54" s="77"/>
      <c r="I54" s="77"/>
      <c r="J54" s="77"/>
      <c r="K54" s="13"/>
      <c r="L54" s="13"/>
      <c r="M54" s="13"/>
      <c r="N54" s="11"/>
      <c r="O54" s="11"/>
      <c r="P54" s="11"/>
      <c r="Q54" s="11"/>
    </row>
    <row r="55" spans="1:17" s="5" customFormat="1" ht="15" customHeight="1">
      <c r="A55" s="69" t="s">
        <v>1</v>
      </c>
      <c r="B55" s="69"/>
      <c r="C55" s="22" t="s">
        <v>34</v>
      </c>
      <c r="D55" s="58">
        <f>SUM(D53/D51)</f>
        <v>10.447470817120623</v>
      </c>
      <c r="E55" s="44">
        <v>19.3</v>
      </c>
      <c r="F55" s="44">
        <v>7.7</v>
      </c>
      <c r="G55" s="76"/>
      <c r="H55" s="77"/>
      <c r="I55" s="77"/>
      <c r="J55" s="77"/>
      <c r="K55" s="14"/>
      <c r="L55" s="14"/>
      <c r="M55" s="14"/>
      <c r="N55" s="11"/>
      <c r="O55" s="11"/>
      <c r="P55" s="11"/>
      <c r="Q55" s="11"/>
    </row>
    <row r="56" spans="1:17" s="5" customFormat="1" ht="15" customHeight="1" thickBot="1">
      <c r="A56" s="69" t="s">
        <v>2</v>
      </c>
      <c r="B56" s="69"/>
      <c r="C56" s="20" t="s">
        <v>27</v>
      </c>
      <c r="D56" s="60">
        <f>SUM(E56:F56)</f>
        <v>1409</v>
      </c>
      <c r="E56" s="42">
        <v>743</v>
      </c>
      <c r="F56" s="42">
        <v>666</v>
      </c>
      <c r="G56" s="76"/>
      <c r="H56" s="77"/>
      <c r="I56" s="77"/>
      <c r="J56" s="77"/>
      <c r="K56" s="12"/>
      <c r="L56" s="12"/>
      <c r="M56" s="12"/>
      <c r="N56" s="15"/>
      <c r="O56" s="16"/>
      <c r="P56" s="16"/>
      <c r="Q56" s="16"/>
    </row>
    <row r="57" spans="1:17" s="5" customFormat="1" ht="9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4"/>
      <c r="L57" s="4"/>
      <c r="M57" s="4"/>
      <c r="N57" s="4"/>
      <c r="O57" s="4"/>
      <c r="P57" s="4"/>
      <c r="Q57" s="4"/>
    </row>
    <row r="58" spans="1:17" ht="15" customHeight="1">
      <c r="A58" s="71" t="s">
        <v>49</v>
      </c>
      <c r="B58" s="67"/>
      <c r="C58" s="67"/>
      <c r="D58" s="67"/>
      <c r="E58" s="67"/>
      <c r="F58" s="67"/>
      <c r="G58" s="67"/>
      <c r="H58" s="67"/>
      <c r="I58" s="67"/>
      <c r="J58" s="67"/>
      <c r="K58" s="23"/>
      <c r="L58" s="1"/>
      <c r="M58" s="1"/>
      <c r="N58" s="1"/>
      <c r="O58" s="1"/>
      <c r="P58" s="1"/>
      <c r="Q58" s="1"/>
    </row>
    <row r="59" spans="1:17" ht="15" customHeight="1">
      <c r="A59" s="71" t="s">
        <v>48</v>
      </c>
      <c r="B59" s="67"/>
      <c r="C59" s="67"/>
      <c r="D59" s="67"/>
      <c r="E59" s="67"/>
      <c r="F59" s="67"/>
      <c r="G59" s="67"/>
      <c r="H59" s="67"/>
      <c r="I59" s="67"/>
      <c r="J59" s="67"/>
      <c r="K59" s="23"/>
      <c r="L59" s="1"/>
      <c r="M59" s="1"/>
      <c r="N59" s="1"/>
      <c r="O59" s="1"/>
      <c r="P59" s="1"/>
      <c r="Q59" s="1"/>
    </row>
    <row r="60" spans="1:17" ht="14.25" customHeight="1">
      <c r="A60" s="71" t="s">
        <v>50</v>
      </c>
      <c r="B60" s="67"/>
      <c r="C60" s="67"/>
      <c r="D60" s="67"/>
      <c r="E60" s="67"/>
      <c r="F60" s="67"/>
      <c r="G60" s="67"/>
      <c r="H60" s="67"/>
      <c r="I60" s="67"/>
      <c r="J60" s="67"/>
      <c r="K60" s="23"/>
      <c r="L60" s="1"/>
      <c r="M60" s="1"/>
      <c r="N60" s="1"/>
      <c r="O60" s="1"/>
      <c r="P60" s="1"/>
      <c r="Q60" s="1"/>
    </row>
    <row r="61" spans="1:11" ht="15" customHeight="1">
      <c r="A61" s="67" t="s">
        <v>47</v>
      </c>
      <c r="B61" s="67"/>
      <c r="C61" s="67"/>
      <c r="D61" s="67"/>
      <c r="E61" s="67"/>
      <c r="F61" s="67"/>
      <c r="G61" s="67"/>
      <c r="H61" s="67"/>
      <c r="I61" s="67"/>
      <c r="J61" s="67"/>
      <c r="K61" s="23"/>
    </row>
    <row r="62" spans="1:11" ht="15" customHeight="1">
      <c r="A62" s="68" t="s">
        <v>42</v>
      </c>
      <c r="B62" s="68"/>
      <c r="C62" s="68"/>
      <c r="D62" s="68"/>
      <c r="E62" s="68"/>
      <c r="F62" s="68"/>
      <c r="G62" s="68"/>
      <c r="H62" s="68"/>
      <c r="I62" s="68"/>
      <c r="J62" s="68"/>
      <c r="K62" s="24"/>
    </row>
    <row r="63" spans="1:10" ht="15" customHeight="1">
      <c r="A63" s="17"/>
      <c r="B63" s="17"/>
      <c r="C63" s="17"/>
      <c r="D63" s="1"/>
      <c r="E63" s="1"/>
      <c r="F63" s="1"/>
      <c r="G63" s="1"/>
      <c r="H63" s="1"/>
      <c r="I63" s="1"/>
      <c r="J63" s="1"/>
    </row>
    <row r="64" spans="1:3" ht="15" customHeight="1">
      <c r="A64" s="17"/>
      <c r="B64" s="17"/>
      <c r="C64" s="17"/>
    </row>
    <row r="65" spans="1:3" ht="15" customHeight="1">
      <c r="A65" s="17"/>
      <c r="B65" s="17"/>
      <c r="C65" s="17"/>
    </row>
    <row r="66" spans="1:3" ht="15" customHeight="1">
      <c r="A66" s="17"/>
      <c r="B66" s="17"/>
      <c r="C66" s="17"/>
    </row>
    <row r="67" spans="1:3" ht="15" customHeight="1">
      <c r="A67" s="17"/>
      <c r="B67" s="17"/>
      <c r="C67" s="17"/>
    </row>
    <row r="68" spans="1:3" ht="15" customHeight="1">
      <c r="A68" s="17"/>
      <c r="B68" s="17"/>
      <c r="C68" s="17"/>
    </row>
    <row r="69" spans="1:3" ht="15" customHeight="1">
      <c r="A69" s="18"/>
      <c r="B69" s="18"/>
      <c r="C69" s="18"/>
    </row>
  </sheetData>
  <sheetProtection sheet="1" objects="1" scenarios="1" formatCells="0" formatColumns="0" formatRows="0" insertColumns="0" insertRows="0"/>
  <mergeCells count="66">
    <mergeCell ref="A1:J1"/>
    <mergeCell ref="A2:C2"/>
    <mergeCell ref="A3:B3"/>
    <mergeCell ref="A4:B4"/>
    <mergeCell ref="A5:B5"/>
    <mergeCell ref="A6:B6"/>
    <mergeCell ref="A7:B7"/>
    <mergeCell ref="A8:B8"/>
    <mergeCell ref="A9:J9"/>
    <mergeCell ref="A10:C10"/>
    <mergeCell ref="A11:B11"/>
    <mergeCell ref="A12:B12"/>
    <mergeCell ref="A13:B13"/>
    <mergeCell ref="A14:B14"/>
    <mergeCell ref="A15:B15"/>
    <mergeCell ref="A16:B16"/>
    <mergeCell ref="A17:J17"/>
    <mergeCell ref="A18:C18"/>
    <mergeCell ref="F18:J24"/>
    <mergeCell ref="A19:B19"/>
    <mergeCell ref="A20:B20"/>
    <mergeCell ref="A21:B21"/>
    <mergeCell ref="A22:B22"/>
    <mergeCell ref="A23:B23"/>
    <mergeCell ref="A24:B24"/>
    <mergeCell ref="A25:J25"/>
    <mergeCell ref="A26:C26"/>
    <mergeCell ref="J26:J32"/>
    <mergeCell ref="A27:B27"/>
    <mergeCell ref="A28:B28"/>
    <mergeCell ref="A29:B29"/>
    <mergeCell ref="A30:B30"/>
    <mergeCell ref="A31:B31"/>
    <mergeCell ref="A32:B32"/>
    <mergeCell ref="A33:J33"/>
    <mergeCell ref="A34:C34"/>
    <mergeCell ref="F34:J40"/>
    <mergeCell ref="A35:B35"/>
    <mergeCell ref="A36:B36"/>
    <mergeCell ref="A37:B37"/>
    <mergeCell ref="A38:B38"/>
    <mergeCell ref="A39:B39"/>
    <mergeCell ref="A40:B40"/>
    <mergeCell ref="A41:J41"/>
    <mergeCell ref="A42:C42"/>
    <mergeCell ref="A43:B43"/>
    <mergeCell ref="A44:B44"/>
    <mergeCell ref="A45:B45"/>
    <mergeCell ref="A46:B46"/>
    <mergeCell ref="A47:B47"/>
    <mergeCell ref="A48:B48"/>
    <mergeCell ref="A49:J49"/>
    <mergeCell ref="A50:C50"/>
    <mergeCell ref="G50:J56"/>
    <mergeCell ref="A51:B51"/>
    <mergeCell ref="A52:B52"/>
    <mergeCell ref="A53:B53"/>
    <mergeCell ref="A54:B54"/>
    <mergeCell ref="A61:J61"/>
    <mergeCell ref="A62:J62"/>
    <mergeCell ref="A55:B55"/>
    <mergeCell ref="A56:B56"/>
    <mergeCell ref="A57:J57"/>
    <mergeCell ref="A58:J58"/>
    <mergeCell ref="A59:J59"/>
    <mergeCell ref="A60:J6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&amp;C245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2010-04-16T04:22:55Z</cp:lastPrinted>
  <dcterms:created xsi:type="dcterms:W3CDTF">2000-06-21T06:48:07Z</dcterms:created>
  <dcterms:modified xsi:type="dcterms:W3CDTF">2010-04-16T04:57:48Z</dcterms:modified>
  <cp:category/>
  <cp:version/>
  <cp:contentType/>
  <cp:contentStatus/>
</cp:coreProperties>
</file>