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45" windowHeight="1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<sst xmlns="http://schemas.openxmlformats.org/spreadsheetml/2006/main" count="80" uniqueCount="51">
  <si>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</si>
  <si>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</si>
  <si>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</si>
  <si>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</si>
  <si>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</si>
  <si>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</si>
  <si>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</si>
  <si>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</si>
  <si>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</si>
  <si>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</si>
  <si>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</si>
  <si>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</si>
  <si>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</si>
  <si>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</si>
  <si>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</si>
  <si>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</si>
  <si>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</si>
  <si>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</si>
  <si>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</si>
  <si>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</si>
  <si>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</si>
  <si>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</si>
  <si>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</si>
  <si>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</si>
  <si>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</si>
  <si>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</si>
  <si>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</si>
  <si>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</si>
  <si>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</si>
  <si>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</si>
  <si>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</si>
  <si>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</si>
  <si>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</si>
  <si>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</si>
  <si>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</si>
  <si>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</si>
  <si>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（資料）山梨県福祉保健部医務課調</t>
  </si>
  <si>
    <t>上野原市</t>
  </si>
  <si>
    <t>甲州市</t>
  </si>
  <si>
    <t>市川三郷町</t>
  </si>
  <si>
    <t>※市町村別の各諸率については、「山梨県常住人口（総人口）」を用いて算出した参考値である。</t>
  </si>
  <si>
    <t>　 を用いているため、山梨県人口とは一致しない。</t>
  </si>
  <si>
    <t>中央市</t>
  </si>
  <si>
    <t>人口</t>
  </si>
  <si>
    <t>平成21年</t>
  </si>
  <si>
    <t>平成22年</t>
  </si>
  <si>
    <t>富士川町</t>
  </si>
  <si>
    <t>-</t>
  </si>
  <si>
    <t>平成23年</t>
  </si>
  <si>
    <t>-</t>
  </si>
  <si>
    <t>※市町村の人口は、山梨県企画県民部統計調査課「山梨県常住人口（総人口）」（平成23年10月1日）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</si>
</sst>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ＭＳ Ｐゴシック"/>
      <family val="3"/>
    </font>
    <font>
      <sz val="11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8" fontId="2" fillId="0" borderId="10" xfId="6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60" applyNumberFormat="1" applyFont="1" applyBorder="1" applyAlignment="1">
      <alignment horizontal="right" vertical="center"/>
      <protection/>
    </xf>
    <xf numFmtId="188" fontId="2" fillId="0" borderId="10" xfId="60" applyNumberFormat="1" applyFont="1" applyBorder="1" applyAlignment="1">
      <alignment horizontal="right" vertical="center"/>
      <protection/>
    </xf>
    <xf numFmtId="189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/>
      <protection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3" fontId="2" fillId="0" borderId="10" xfId="48" applyNumberFormat="1" applyFont="1" applyBorder="1" applyAlignment="1" applyProtection="1">
      <alignment/>
      <protection/>
    </xf>
    <xf numFmtId="3" fontId="2" fillId="0" borderId="10" xfId="60" applyNumberFormat="1" applyFont="1" applyBorder="1" applyAlignment="1">
      <alignment horizontal="right" vertical="center"/>
      <protection/>
    </xf>
    <xf numFmtId="38" fontId="2" fillId="0" borderId="10" xfId="48" applyFont="1" applyBorder="1" applyAlignment="1" applyProtection="1">
      <alignment/>
      <protection locked="0"/>
    </xf>
    <xf numFmtId="38" fontId="2" fillId="33" borderId="10" xfId="48" applyFont="1" applyFill="1" applyBorder="1" applyAlignment="1" applyProtection="1">
      <alignment/>
      <protection/>
    </xf>
    <xf numFmtId="192" fontId="2" fillId="0" borderId="10" xfId="48" applyNumberFormat="1" applyFont="1" applyBorder="1" applyAlignment="1" applyProtection="1">
      <alignment horizontal="right" vertical="center"/>
      <protection locked="0"/>
    </xf>
    <xf numFmtId="192" fontId="2" fillId="0" borderId="10" xfId="48" applyNumberFormat="1" applyFont="1" applyBorder="1" applyAlignment="1" applyProtection="1">
      <alignment/>
      <protection locked="0"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3" fontId="2" fillId="0" borderId="10" xfId="48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9" fillId="0" borderId="12" xfId="0" applyNumberFormat="1" applyFont="1" applyBorder="1" applyAlignment="1" applyProtection="1" quotePrefix="1">
      <alignment horizontal="center"/>
      <protection locked="0"/>
    </xf>
    <xf numFmtId="0" fontId="39" fillId="0" borderId="13" xfId="0" applyNumberFormat="1" applyFont="1" applyBorder="1" applyAlignment="1" applyProtection="1" quotePrefix="1">
      <alignment horizontal="center"/>
      <protection locked="0"/>
    </xf>
    <xf numFmtId="0" fontId="39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0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5.75" customHeight="1"/>
  <cols>
    <col min="1" max="1" width="21.625" style="5" customWidth="1"/>
    <col min="2" max="2" width="9.625" style="10" customWidth="1"/>
    <col min="3" max="3" width="9.625" style="5" customWidth="1"/>
    <col min="4" max="4" width="9.625" style="8" customWidth="1"/>
    <col min="5" max="5" width="9.625" style="5" customWidth="1"/>
    <col min="6" max="6" width="9.625" style="8" customWidth="1"/>
    <col min="7" max="7" width="9.625" style="5" customWidth="1"/>
    <col min="8" max="8" width="9.625" style="8" customWidth="1"/>
    <col min="9" max="16384" width="9.00390625" style="5" customWidth="1"/>
  </cols>
  <sheetData>
    <row r="1" spans="1:8" ht="15.7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 customHeight="1">
      <c r="A2" s="37" t="s">
        <v>20</v>
      </c>
      <c r="B2" s="44" t="s">
        <v>43</v>
      </c>
      <c r="C2" s="29" t="s">
        <v>16</v>
      </c>
      <c r="D2" s="31"/>
      <c r="E2" s="29" t="s">
        <v>17</v>
      </c>
      <c r="F2" s="31"/>
      <c r="G2" s="29" t="s">
        <v>0</v>
      </c>
      <c r="H2" s="31"/>
    </row>
    <row r="3" spans="1:8" ht="15.75" customHeight="1">
      <c r="A3" s="38"/>
      <c r="B3" s="45"/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</row>
    <row r="4" spans="1:8" ht="15.75" customHeight="1">
      <c r="A4" s="1" t="s">
        <v>44</v>
      </c>
      <c r="B4" s="9">
        <v>853000</v>
      </c>
      <c r="C4" s="6">
        <v>6621</v>
      </c>
      <c r="D4" s="21">
        <v>8.1</v>
      </c>
      <c r="E4" s="6">
        <v>8586</v>
      </c>
      <c r="F4" s="21">
        <v>10.2</v>
      </c>
      <c r="G4" s="6">
        <v>18</v>
      </c>
      <c r="H4" s="21">
        <v>1.4</v>
      </c>
    </row>
    <row r="5" spans="1:8" ht="15.75" customHeight="1">
      <c r="A5" s="1" t="s">
        <v>45</v>
      </c>
      <c r="B5" s="9">
        <v>862772</v>
      </c>
      <c r="C5" s="19">
        <v>6868</v>
      </c>
      <c r="D5" s="22">
        <v>8</v>
      </c>
      <c r="E5" s="19">
        <v>9131</v>
      </c>
      <c r="F5" s="22">
        <v>10.6</v>
      </c>
      <c r="G5" s="19">
        <v>7</v>
      </c>
      <c r="H5" s="22">
        <v>1</v>
      </c>
    </row>
    <row r="6" spans="1:8" ht="15.75" customHeight="1">
      <c r="A6" s="1" t="s">
        <v>48</v>
      </c>
      <c r="B6" s="9">
        <f>SUM(B8:B9)</f>
        <v>857690</v>
      </c>
      <c r="C6" s="6">
        <f>SUM(C8:C9)</f>
        <v>6412</v>
      </c>
      <c r="D6" s="23">
        <f>C6/B6*1000</f>
        <v>7.475894553976378</v>
      </c>
      <c r="E6" s="20">
        <f>SUM(E8:E9)</f>
        <v>9358</v>
      </c>
      <c r="F6" s="23">
        <v>10.315589238194494</v>
      </c>
      <c r="G6" s="20">
        <f>SUM(G8:G9)</f>
        <v>9</v>
      </c>
      <c r="H6" s="23">
        <v>2.941176470588235</v>
      </c>
    </row>
    <row r="7" spans="1:8" ht="15.75" customHeight="1">
      <c r="A7" s="29"/>
      <c r="B7" s="30"/>
      <c r="C7" s="30"/>
      <c r="D7" s="30"/>
      <c r="E7" s="30"/>
      <c r="F7" s="30"/>
      <c r="G7" s="30"/>
      <c r="H7" s="31"/>
    </row>
    <row r="8" spans="1:8" ht="15.75" customHeight="1">
      <c r="A8" s="1" t="s">
        <v>18</v>
      </c>
      <c r="B8" s="9">
        <f>SUM(B10:B22)</f>
        <v>732208</v>
      </c>
      <c r="C8" s="6">
        <f>SUM(C10:C22)</f>
        <v>5481</v>
      </c>
      <c r="D8" s="7">
        <f>C8/B8*1000</f>
        <v>7.48557786858379</v>
      </c>
      <c r="E8" s="17">
        <f>SUM(E10:E22)</f>
        <v>7848</v>
      </c>
      <c r="F8" s="13">
        <f>E8/B8*1000</f>
        <v>10.718265847955772</v>
      </c>
      <c r="G8" s="17">
        <f>SUM(G10:G22)</f>
        <v>9</v>
      </c>
      <c r="H8" s="12">
        <f aca="true" t="shared" si="0" ref="H8:H20">G8/C8*1000</f>
        <v>1.6420361247947455</v>
      </c>
    </row>
    <row r="9" spans="1:8" ht="15.75" customHeight="1">
      <c r="A9" s="1" t="s">
        <v>19</v>
      </c>
      <c r="B9" s="9">
        <f>SUM(B24,B27,B33,B36,B44)</f>
        <v>125482</v>
      </c>
      <c r="C9" s="6">
        <f>SUM(C24,C27,C33,C36,C44)</f>
        <v>931</v>
      </c>
      <c r="D9" s="7">
        <f>C9/B9*1000</f>
        <v>7.419390828963516</v>
      </c>
      <c r="E9" s="17">
        <f>SUM(E24,E27,E33,E36,E44)</f>
        <v>1510</v>
      </c>
      <c r="F9" s="13">
        <f>E9/B9*1000</f>
        <v>12.0335984443984</v>
      </c>
      <c r="G9" s="24" t="s">
        <v>49</v>
      </c>
      <c r="H9" s="12">
        <v>0</v>
      </c>
    </row>
    <row r="10" spans="1:8" ht="15.75" customHeight="1">
      <c r="A10" s="3" t="s">
        <v>23</v>
      </c>
      <c r="B10" s="15">
        <v>197662</v>
      </c>
      <c r="C10" s="15">
        <v>1554</v>
      </c>
      <c r="D10" s="13">
        <f>C10/B10*1000</f>
        <v>7.861905677368436</v>
      </c>
      <c r="E10" s="16">
        <v>2039</v>
      </c>
      <c r="F10" s="13">
        <f>E10/B10*1000</f>
        <v>10.315589238194494</v>
      </c>
      <c r="G10" s="16" t="s">
        <v>47</v>
      </c>
      <c r="H10" s="14">
        <v>0</v>
      </c>
    </row>
    <row r="11" spans="1:8" ht="15.75" customHeight="1">
      <c r="A11" s="3" t="s">
        <v>24</v>
      </c>
      <c r="B11" s="16">
        <v>50180</v>
      </c>
      <c r="C11" s="15">
        <v>340</v>
      </c>
      <c r="D11" s="13">
        <f aca="true" t="shared" si="1" ref="D11:D22">C11/B11*1000</f>
        <v>6.775607811877242</v>
      </c>
      <c r="E11" s="16">
        <v>510</v>
      </c>
      <c r="F11" s="13">
        <f aca="true" t="shared" si="2" ref="F11:F22">E11/B11*1000</f>
        <v>10.163411717815864</v>
      </c>
      <c r="G11" s="16">
        <v>1</v>
      </c>
      <c r="H11" s="14">
        <f>G11/C11*1000</f>
        <v>2.941176470588235</v>
      </c>
    </row>
    <row r="12" spans="1:8" ht="15.75" customHeight="1">
      <c r="A12" s="3" t="s">
        <v>25</v>
      </c>
      <c r="B12" s="16">
        <v>33451</v>
      </c>
      <c r="C12" s="15">
        <v>230</v>
      </c>
      <c r="D12" s="13">
        <f t="shared" si="1"/>
        <v>6.87572867776748</v>
      </c>
      <c r="E12" s="16">
        <v>343</v>
      </c>
      <c r="F12" s="13">
        <f t="shared" si="2"/>
        <v>10.253804071627156</v>
      </c>
      <c r="G12" s="16">
        <v>1</v>
      </c>
      <c r="H12" s="14">
        <f t="shared" si="0"/>
        <v>4.3478260869565215</v>
      </c>
    </row>
    <row r="13" spans="1:8" ht="15.75" customHeight="1">
      <c r="A13" s="3" t="s">
        <v>26</v>
      </c>
      <c r="B13" s="16">
        <v>36445</v>
      </c>
      <c r="C13" s="15">
        <v>237</v>
      </c>
      <c r="D13" s="13">
        <f t="shared" si="1"/>
        <v>6.502949650157772</v>
      </c>
      <c r="E13" s="16">
        <v>480</v>
      </c>
      <c r="F13" s="13">
        <f t="shared" si="2"/>
        <v>13.1705309370284</v>
      </c>
      <c r="G13" s="16">
        <v>1</v>
      </c>
      <c r="H13" s="14">
        <f t="shared" si="0"/>
        <v>4.219409282700422</v>
      </c>
    </row>
    <row r="14" spans="1:8" ht="15.75" customHeight="1">
      <c r="A14" s="3" t="s">
        <v>27</v>
      </c>
      <c r="B14" s="16">
        <v>27659</v>
      </c>
      <c r="C14" s="15">
        <v>129</v>
      </c>
      <c r="D14" s="13">
        <f t="shared" si="1"/>
        <v>4.663943020355038</v>
      </c>
      <c r="E14" s="16">
        <v>351</v>
      </c>
      <c r="F14" s="13">
        <f t="shared" si="2"/>
        <v>12.690263567012545</v>
      </c>
      <c r="G14" s="16" t="s">
        <v>47</v>
      </c>
      <c r="H14" s="14">
        <v>0</v>
      </c>
    </row>
    <row r="15" spans="1:8" ht="15.75" customHeight="1">
      <c r="A15" s="3" t="s">
        <v>28</v>
      </c>
      <c r="B15" s="16">
        <v>32239</v>
      </c>
      <c r="C15" s="15">
        <v>221</v>
      </c>
      <c r="D15" s="13">
        <f t="shared" si="1"/>
        <v>6.855051335339185</v>
      </c>
      <c r="E15" s="16">
        <v>347</v>
      </c>
      <c r="F15" s="13">
        <f t="shared" si="2"/>
        <v>10.763361146437544</v>
      </c>
      <c r="G15" s="16" t="s">
        <v>47</v>
      </c>
      <c r="H15" s="14">
        <v>0</v>
      </c>
    </row>
    <row r="16" spans="1:8" ht="15.75" customHeight="1">
      <c r="A16" s="4" t="s">
        <v>21</v>
      </c>
      <c r="B16" s="16">
        <v>72242</v>
      </c>
      <c r="C16" s="15">
        <v>555</v>
      </c>
      <c r="D16" s="13">
        <f t="shared" si="1"/>
        <v>7.682511558373245</v>
      </c>
      <c r="E16" s="16">
        <v>746</v>
      </c>
      <c r="F16" s="13">
        <f t="shared" si="2"/>
        <v>10.3264029235071</v>
      </c>
      <c r="G16" s="16">
        <v>2</v>
      </c>
      <c r="H16" s="14">
        <f t="shared" si="0"/>
        <v>3.6036036036036037</v>
      </c>
    </row>
    <row r="17" spans="1:8" ht="15.75" customHeight="1">
      <c r="A17" s="4" t="s">
        <v>29</v>
      </c>
      <c r="B17" s="16">
        <v>46872</v>
      </c>
      <c r="C17" s="15">
        <v>282</v>
      </c>
      <c r="D17" s="13">
        <f t="shared" si="1"/>
        <v>6.016385048643113</v>
      </c>
      <c r="E17" s="16">
        <v>680</v>
      </c>
      <c r="F17" s="13">
        <f t="shared" si="2"/>
        <v>14.507595152756442</v>
      </c>
      <c r="G17" s="16">
        <v>1</v>
      </c>
      <c r="H17" s="14">
        <f t="shared" si="0"/>
        <v>3.5460992907801416</v>
      </c>
    </row>
    <row r="18" spans="1:8" ht="15.75" customHeight="1">
      <c r="A18" s="4" t="s">
        <v>30</v>
      </c>
      <c r="B18" s="16">
        <v>73559</v>
      </c>
      <c r="C18" s="15">
        <v>772</v>
      </c>
      <c r="D18" s="13">
        <f t="shared" si="1"/>
        <v>10.494976821327098</v>
      </c>
      <c r="E18" s="16">
        <v>578</v>
      </c>
      <c r="F18" s="13">
        <f t="shared" si="2"/>
        <v>7.85763808643402</v>
      </c>
      <c r="G18" s="16">
        <v>1</v>
      </c>
      <c r="H18" s="14">
        <f t="shared" si="0"/>
        <v>1.2953367875647668</v>
      </c>
    </row>
    <row r="19" spans="1:8" ht="15.75" customHeight="1">
      <c r="A19" s="4" t="s">
        <v>31</v>
      </c>
      <c r="B19" s="16">
        <v>70498</v>
      </c>
      <c r="C19" s="15">
        <v>596</v>
      </c>
      <c r="D19" s="13">
        <f t="shared" si="1"/>
        <v>8.454140542994129</v>
      </c>
      <c r="E19" s="16">
        <v>718</v>
      </c>
      <c r="F19" s="13">
        <f t="shared" si="2"/>
        <v>10.184686090385544</v>
      </c>
      <c r="G19" s="16">
        <v>1</v>
      </c>
      <c r="H19" s="14">
        <f t="shared" si="0"/>
        <v>1.6778523489932886</v>
      </c>
    </row>
    <row r="20" spans="1:8" ht="15.75" customHeight="1">
      <c r="A20" s="4" t="s">
        <v>37</v>
      </c>
      <c r="B20" s="16">
        <v>26639</v>
      </c>
      <c r="C20" s="15">
        <v>110</v>
      </c>
      <c r="D20" s="13">
        <f t="shared" si="1"/>
        <v>4.129284132287248</v>
      </c>
      <c r="E20" s="16">
        <v>347</v>
      </c>
      <c r="F20" s="13">
        <f t="shared" si="2"/>
        <v>13.026014490033411</v>
      </c>
      <c r="G20" s="16">
        <v>1</v>
      </c>
      <c r="H20" s="14">
        <f t="shared" si="0"/>
        <v>9.09090909090909</v>
      </c>
    </row>
    <row r="21" spans="1:8" ht="15.75" customHeight="1">
      <c r="A21" s="4" t="s">
        <v>38</v>
      </c>
      <c r="B21" s="16">
        <v>33607</v>
      </c>
      <c r="C21" s="15">
        <v>212</v>
      </c>
      <c r="D21" s="13">
        <f t="shared" si="1"/>
        <v>6.308209599190644</v>
      </c>
      <c r="E21" s="16">
        <v>423</v>
      </c>
      <c r="F21" s="13">
        <f t="shared" si="2"/>
        <v>12.58666349272473</v>
      </c>
      <c r="G21" s="16" t="s">
        <v>47</v>
      </c>
      <c r="H21" s="14">
        <v>0</v>
      </c>
    </row>
    <row r="22" spans="1:8" ht="15.75" customHeight="1">
      <c r="A22" s="4" t="s">
        <v>42</v>
      </c>
      <c r="B22" s="16">
        <v>31155</v>
      </c>
      <c r="C22" s="15">
        <v>243</v>
      </c>
      <c r="D22" s="13">
        <f t="shared" si="1"/>
        <v>7.7997111218103035</v>
      </c>
      <c r="E22" s="16">
        <v>286</v>
      </c>
      <c r="F22" s="13">
        <f t="shared" si="2"/>
        <v>9.179906917027765</v>
      </c>
      <c r="G22" s="16" t="s">
        <v>47</v>
      </c>
      <c r="H22" s="14">
        <v>0</v>
      </c>
    </row>
    <row r="23" spans="1:8" ht="15.75" customHeight="1">
      <c r="A23" s="26"/>
      <c r="B23" s="27"/>
      <c r="C23" s="27"/>
      <c r="D23" s="27"/>
      <c r="E23" s="27"/>
      <c r="F23" s="27"/>
      <c r="G23" s="27"/>
      <c r="H23" s="28"/>
    </row>
    <row r="24" spans="1:8" ht="15.75" customHeight="1">
      <c r="A24" s="1" t="s">
        <v>3</v>
      </c>
      <c r="B24" s="16">
        <f>SUM(B25)</f>
        <v>16833</v>
      </c>
      <c r="C24" s="16">
        <f>SUM(C25)</f>
        <v>71</v>
      </c>
      <c r="D24" s="13">
        <f>C24/B24*1000</f>
        <v>4.217905305055546</v>
      </c>
      <c r="E24" s="16">
        <f>SUM(E25)</f>
        <v>257</v>
      </c>
      <c r="F24" s="13">
        <f>E24/B24*1000</f>
        <v>15.267629061961623</v>
      </c>
      <c r="G24" s="16" t="s">
        <v>47</v>
      </c>
      <c r="H24" s="14">
        <v>0</v>
      </c>
    </row>
    <row r="25" spans="1:8" ht="15.75" customHeight="1">
      <c r="A25" s="3" t="s">
        <v>39</v>
      </c>
      <c r="B25" s="16">
        <v>16833</v>
      </c>
      <c r="C25" s="16">
        <v>71</v>
      </c>
      <c r="D25" s="13">
        <f>C25/B25*1000</f>
        <v>4.217905305055546</v>
      </c>
      <c r="E25" s="16">
        <v>257</v>
      </c>
      <c r="F25" s="13">
        <f>E25/B25*1000</f>
        <v>15.267629061961623</v>
      </c>
      <c r="G25" s="16" t="s">
        <v>47</v>
      </c>
      <c r="H25" s="14">
        <v>0</v>
      </c>
    </row>
    <row r="26" spans="1:8" ht="15.75" customHeight="1">
      <c r="A26" s="26"/>
      <c r="B26" s="27"/>
      <c r="C26" s="27"/>
      <c r="D26" s="27"/>
      <c r="E26" s="27"/>
      <c r="F26" s="27"/>
      <c r="G26" s="27"/>
      <c r="H26" s="28"/>
    </row>
    <row r="27" spans="1:8" ht="15.75" customHeight="1">
      <c r="A27" s="1" t="s">
        <v>4</v>
      </c>
      <c r="B27" s="16">
        <f>SUM(B28:B31)</f>
        <v>40171</v>
      </c>
      <c r="C27" s="16">
        <f>SUM(C28:C31)</f>
        <v>203</v>
      </c>
      <c r="D27" s="13">
        <f>C27/B27*1000</f>
        <v>5.053396728983595</v>
      </c>
      <c r="E27" s="16">
        <f>SUM(E28:E31)</f>
        <v>668</v>
      </c>
      <c r="F27" s="13">
        <f>E27/B27*1000</f>
        <v>16.628911403748972</v>
      </c>
      <c r="G27" s="16" t="s">
        <v>47</v>
      </c>
      <c r="H27" s="14">
        <v>0</v>
      </c>
    </row>
    <row r="28" spans="1:8" ht="15.75" customHeight="1">
      <c r="A28" s="3" t="s">
        <v>32</v>
      </c>
      <c r="B28" s="16">
        <v>1174</v>
      </c>
      <c r="C28" s="16" t="s">
        <v>47</v>
      </c>
      <c r="D28" s="13" t="s">
        <v>47</v>
      </c>
      <c r="E28" s="16">
        <v>33</v>
      </c>
      <c r="F28" s="13">
        <f>E28/B28*1000</f>
        <v>28.109028960817717</v>
      </c>
      <c r="G28" s="16" t="s">
        <v>47</v>
      </c>
      <c r="H28" s="14">
        <v>0</v>
      </c>
    </row>
    <row r="29" spans="1:8" ht="15.75" customHeight="1">
      <c r="A29" s="3" t="s">
        <v>33</v>
      </c>
      <c r="B29" s="16">
        <v>14062</v>
      </c>
      <c r="C29" s="16">
        <v>61</v>
      </c>
      <c r="D29" s="13">
        <f>C29/B29*1000</f>
        <v>4.337932015360546</v>
      </c>
      <c r="E29" s="16">
        <v>284</v>
      </c>
      <c r="F29" s="13">
        <f>E29/B29*1000</f>
        <v>20.196273645285167</v>
      </c>
      <c r="G29" s="16" t="s">
        <v>47</v>
      </c>
      <c r="H29" s="14">
        <v>0</v>
      </c>
    </row>
    <row r="30" spans="1:8" ht="15.75" customHeight="1">
      <c r="A30" s="3" t="s">
        <v>34</v>
      </c>
      <c r="B30" s="16">
        <v>8828</v>
      </c>
      <c r="C30" s="16">
        <v>41</v>
      </c>
      <c r="D30" s="13">
        <f>C30/B30*1000</f>
        <v>4.644313547802446</v>
      </c>
      <c r="E30" s="16">
        <v>142</v>
      </c>
      <c r="F30" s="13">
        <f>E30/B30*1000</f>
        <v>16.085183507023107</v>
      </c>
      <c r="G30" s="16" t="s">
        <v>47</v>
      </c>
      <c r="H30" s="14">
        <v>0</v>
      </c>
    </row>
    <row r="31" spans="1:8" ht="15.75" customHeight="1">
      <c r="A31" s="3" t="s">
        <v>46</v>
      </c>
      <c r="B31" s="16">
        <v>16107</v>
      </c>
      <c r="C31" s="16">
        <v>101</v>
      </c>
      <c r="D31" s="13">
        <f>C31/B31*1000</f>
        <v>6.270565592599491</v>
      </c>
      <c r="E31" s="16">
        <v>209</v>
      </c>
      <c r="F31" s="13">
        <f>E31/B31*1000</f>
        <v>12.975724840131619</v>
      </c>
      <c r="G31" s="16" t="s">
        <v>47</v>
      </c>
      <c r="H31" s="14">
        <v>0</v>
      </c>
    </row>
    <row r="32" spans="1:8" ht="15.75" customHeight="1">
      <c r="A32" s="39"/>
      <c r="B32" s="40"/>
      <c r="C32" s="40"/>
      <c r="D32" s="40"/>
      <c r="E32" s="40"/>
      <c r="F32" s="40"/>
      <c r="G32" s="40"/>
      <c r="H32" s="41"/>
    </row>
    <row r="33" spans="1:8" ht="15.75" customHeight="1">
      <c r="A33" s="1" t="s">
        <v>5</v>
      </c>
      <c r="B33" s="18">
        <f>SUM(B34)</f>
        <v>18099</v>
      </c>
      <c r="C33" s="18">
        <f>SUM(C34)</f>
        <v>199</v>
      </c>
      <c r="D33" s="11">
        <f>C33/B33*1000</f>
        <v>10.995082601248688</v>
      </c>
      <c r="E33" s="18">
        <f>SUM(E34)</f>
        <v>123</v>
      </c>
      <c r="F33" s="11">
        <f>E33/B33*1000</f>
        <v>6.795955577656224</v>
      </c>
      <c r="G33" s="16" t="s">
        <v>47</v>
      </c>
      <c r="H33" s="14">
        <v>0</v>
      </c>
    </row>
    <row r="34" spans="1:8" ht="15.75" customHeight="1">
      <c r="A34" s="3" t="s">
        <v>35</v>
      </c>
      <c r="B34" s="18">
        <v>18099</v>
      </c>
      <c r="C34" s="18">
        <v>199</v>
      </c>
      <c r="D34" s="11">
        <f>C34/B34*1000</f>
        <v>10.995082601248688</v>
      </c>
      <c r="E34" s="18">
        <v>123</v>
      </c>
      <c r="F34" s="11">
        <f>E34/B34*1000</f>
        <v>6.795955577656224</v>
      </c>
      <c r="G34" s="16" t="s">
        <v>47</v>
      </c>
      <c r="H34" s="14">
        <v>0</v>
      </c>
    </row>
    <row r="35" spans="1:8" ht="15.75" customHeight="1">
      <c r="A35" s="26"/>
      <c r="B35" s="27"/>
      <c r="C35" s="27"/>
      <c r="D35" s="27"/>
      <c r="E35" s="27"/>
      <c r="F35" s="27"/>
      <c r="G35" s="27"/>
      <c r="H35" s="28"/>
    </row>
    <row r="36" spans="1:8" ht="15.75" customHeight="1">
      <c r="A36" s="1" t="s">
        <v>6</v>
      </c>
      <c r="B36" s="18">
        <f>SUM(B37:B42)</f>
        <v>48915</v>
      </c>
      <c r="C36" s="18">
        <f>SUM(C37:C42)</f>
        <v>450</v>
      </c>
      <c r="D36" s="11">
        <f aca="true" t="shared" si="3" ref="D36:D42">C36/B36*1000</f>
        <v>9.19963201471941</v>
      </c>
      <c r="E36" s="18">
        <f>SUM(E37:E42)</f>
        <v>435</v>
      </c>
      <c r="F36" s="11">
        <f aca="true" t="shared" si="4" ref="F36:F42">E36/B36*1000</f>
        <v>8.892977614228766</v>
      </c>
      <c r="G36" s="16" t="s">
        <v>47</v>
      </c>
      <c r="H36" s="14">
        <v>0</v>
      </c>
    </row>
    <row r="37" spans="1:8" ht="15.75" customHeight="1">
      <c r="A37" s="1" t="s">
        <v>7</v>
      </c>
      <c r="B37" s="18">
        <v>1893</v>
      </c>
      <c r="C37" s="18">
        <v>10</v>
      </c>
      <c r="D37" s="11">
        <f t="shared" si="3"/>
        <v>5.282620179609086</v>
      </c>
      <c r="E37" s="18">
        <v>16</v>
      </c>
      <c r="F37" s="11">
        <f t="shared" si="4"/>
        <v>8.452192287374539</v>
      </c>
      <c r="G37" s="16" t="s">
        <v>47</v>
      </c>
      <c r="H37" s="14">
        <v>0</v>
      </c>
    </row>
    <row r="38" spans="1:8" ht="15.75" customHeight="1">
      <c r="A38" s="1" t="s">
        <v>8</v>
      </c>
      <c r="B38" s="18">
        <v>4510</v>
      </c>
      <c r="C38" s="18">
        <v>36</v>
      </c>
      <c r="D38" s="11">
        <f t="shared" si="3"/>
        <v>7.982261640798226</v>
      </c>
      <c r="E38" s="18">
        <v>41</v>
      </c>
      <c r="F38" s="11">
        <f t="shared" si="4"/>
        <v>9.09090909090909</v>
      </c>
      <c r="G38" s="16" t="s">
        <v>47</v>
      </c>
      <c r="H38" s="14">
        <v>0</v>
      </c>
    </row>
    <row r="39" spans="1:8" ht="15.75" customHeight="1">
      <c r="A39" s="1" t="s">
        <v>9</v>
      </c>
      <c r="B39" s="18">
        <v>8740</v>
      </c>
      <c r="C39" s="18">
        <v>108</v>
      </c>
      <c r="D39" s="11">
        <f t="shared" si="3"/>
        <v>12.356979405034325</v>
      </c>
      <c r="E39" s="18">
        <v>72</v>
      </c>
      <c r="F39" s="11">
        <f t="shared" si="4"/>
        <v>8.237986270022883</v>
      </c>
      <c r="G39" s="16" t="s">
        <v>47</v>
      </c>
      <c r="H39" s="14">
        <v>0</v>
      </c>
    </row>
    <row r="40" spans="1:8" ht="15.75" customHeight="1">
      <c r="A40" s="1" t="s">
        <v>10</v>
      </c>
      <c r="B40" s="18">
        <v>5299</v>
      </c>
      <c r="C40" s="18">
        <v>40</v>
      </c>
      <c r="D40" s="11">
        <f t="shared" si="3"/>
        <v>7.548594074353652</v>
      </c>
      <c r="E40" s="18">
        <v>56</v>
      </c>
      <c r="F40" s="11">
        <f t="shared" si="4"/>
        <v>10.568031704095112</v>
      </c>
      <c r="G40" s="16" t="s">
        <v>47</v>
      </c>
      <c r="H40" s="14">
        <v>0</v>
      </c>
    </row>
    <row r="41" spans="1:8" ht="15.75" customHeight="1">
      <c r="A41" s="1" t="s">
        <v>11</v>
      </c>
      <c r="B41" s="18">
        <v>2954</v>
      </c>
      <c r="C41" s="18">
        <v>21</v>
      </c>
      <c r="D41" s="11">
        <f t="shared" si="3"/>
        <v>7.109004739336492</v>
      </c>
      <c r="E41" s="18">
        <v>34</v>
      </c>
      <c r="F41" s="11">
        <f t="shared" si="4"/>
        <v>11.509817197020988</v>
      </c>
      <c r="G41" s="16" t="s">
        <v>47</v>
      </c>
      <c r="H41" s="14">
        <v>0</v>
      </c>
    </row>
    <row r="42" spans="1:8" ht="15.75" customHeight="1">
      <c r="A42" s="1" t="s">
        <v>22</v>
      </c>
      <c r="B42" s="18">
        <v>25519</v>
      </c>
      <c r="C42" s="18">
        <v>235</v>
      </c>
      <c r="D42" s="11">
        <f t="shared" si="3"/>
        <v>9.208824797209923</v>
      </c>
      <c r="E42" s="18">
        <v>216</v>
      </c>
      <c r="F42" s="11">
        <f t="shared" si="4"/>
        <v>8.464281515733376</v>
      </c>
      <c r="G42" s="16" t="s">
        <v>47</v>
      </c>
      <c r="H42" s="14">
        <v>0</v>
      </c>
    </row>
    <row r="43" spans="1:8" ht="15.75" customHeight="1">
      <c r="A43" s="32"/>
      <c r="B43" s="32"/>
      <c r="C43" s="33"/>
      <c r="D43" s="33"/>
      <c r="E43" s="33"/>
      <c r="F43" s="33"/>
      <c r="G43" s="33"/>
      <c r="H43" s="33"/>
    </row>
    <row r="44" spans="1:8" ht="15.75" customHeight="1">
      <c r="A44" s="1" t="s">
        <v>12</v>
      </c>
      <c r="B44" s="16">
        <f>SUM(B45:B46)</f>
        <v>1464</v>
      </c>
      <c r="C44" s="16">
        <f>SUM(C45:C46)</f>
        <v>8</v>
      </c>
      <c r="D44" s="13">
        <f>C44/B44*1000</f>
        <v>5.46448087431694</v>
      </c>
      <c r="E44" s="16">
        <f>SUM(E45:E46)</f>
        <v>27</v>
      </c>
      <c r="F44" s="13">
        <f>E44/B44*1000</f>
        <v>18.442622950819672</v>
      </c>
      <c r="G44" s="16" t="s">
        <v>47</v>
      </c>
      <c r="H44" s="14">
        <v>0</v>
      </c>
    </row>
    <row r="45" spans="1:8" ht="15.75" customHeight="1">
      <c r="A45" s="1" t="s">
        <v>13</v>
      </c>
      <c r="B45" s="16">
        <v>804</v>
      </c>
      <c r="C45" s="16">
        <v>6</v>
      </c>
      <c r="D45" s="13">
        <f>C45/B45*1000</f>
        <v>7.462686567164179</v>
      </c>
      <c r="E45" s="16">
        <v>13</v>
      </c>
      <c r="F45" s="13">
        <f>E45/B45*1000</f>
        <v>16.16915422885572</v>
      </c>
      <c r="G45" s="16" t="s">
        <v>49</v>
      </c>
      <c r="H45" s="14">
        <v>0</v>
      </c>
    </row>
    <row r="46" spans="1:8" ht="15.75" customHeight="1">
      <c r="A46" s="1" t="s">
        <v>14</v>
      </c>
      <c r="B46" s="16">
        <v>660</v>
      </c>
      <c r="C46" s="16">
        <v>2</v>
      </c>
      <c r="D46" s="13">
        <f>C46/B46*1000</f>
        <v>3.0303030303030303</v>
      </c>
      <c r="E46" s="16">
        <v>14</v>
      </c>
      <c r="F46" s="13">
        <f>E46/B46*1000</f>
        <v>21.212121212121215</v>
      </c>
      <c r="G46" s="16" t="s">
        <v>49</v>
      </c>
      <c r="H46" s="14">
        <v>0</v>
      </c>
    </row>
    <row r="47" spans="1:8" ht="15.75" customHeight="1">
      <c r="A47" s="34" t="s">
        <v>50</v>
      </c>
      <c r="B47" s="35"/>
      <c r="C47" s="35"/>
      <c r="D47" s="35"/>
      <c r="E47" s="35"/>
      <c r="F47" s="35"/>
      <c r="G47" s="35"/>
      <c r="H47" s="35"/>
    </row>
    <row r="48" spans="1:8" ht="15.75" customHeight="1">
      <c r="A48" s="42" t="s">
        <v>41</v>
      </c>
      <c r="B48" s="42"/>
      <c r="C48" s="43"/>
      <c r="D48" s="43"/>
      <c r="E48" s="43"/>
      <c r="F48" s="43"/>
      <c r="G48" s="43"/>
      <c r="H48" s="43"/>
    </row>
    <row r="49" spans="1:8" ht="15.75" customHeight="1">
      <c r="A49" s="42" t="s">
        <v>40</v>
      </c>
      <c r="B49" s="42"/>
      <c r="C49" s="42"/>
      <c r="D49" s="42"/>
      <c r="E49" s="42"/>
      <c r="F49" s="42"/>
      <c r="G49" s="42"/>
      <c r="H49" s="42"/>
    </row>
    <row r="50" spans="1:8" ht="15.75" customHeight="1">
      <c r="A50" s="36" t="s">
        <v>36</v>
      </c>
      <c r="B50" s="36"/>
      <c r="C50" s="36"/>
      <c r="D50" s="36"/>
      <c r="E50" s="36"/>
      <c r="F50" s="36"/>
      <c r="G50" s="36"/>
      <c r="H50" s="36"/>
    </row>
  </sheetData>
  <sheetProtection formatCells="0" formatColumns="0" formatRows="0" insertColumns="0" insertRows="0"/>
  <mergeCells count="16">
    <mergeCell ref="A47:H47"/>
    <mergeCell ref="A50:H50"/>
    <mergeCell ref="G2:H2"/>
    <mergeCell ref="A2:A3"/>
    <mergeCell ref="A32:H32"/>
    <mergeCell ref="A48:H48"/>
    <mergeCell ref="A49:H49"/>
    <mergeCell ref="B2:B3"/>
    <mergeCell ref="A1:H1"/>
    <mergeCell ref="A23:H23"/>
    <mergeCell ref="A7:H7"/>
    <mergeCell ref="A26:H26"/>
    <mergeCell ref="A43:H43"/>
    <mergeCell ref="A35:H35"/>
    <mergeCell ref="C2:D2"/>
    <mergeCell ref="E2:F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1" r:id="rId1"/>
  <headerFooter scaleWithDoc="0" alignWithMargins="0">
    <oddFooter>&amp;C 33</oddFooter>
  </headerFooter>
  <ignoredErrors>
    <ignoredError sqref="B8: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2011-03-22T07:23:06Z</cp:lastPrinted>
  <dcterms:created xsi:type="dcterms:W3CDTF">2000-03-14T06:11:22Z</dcterms:created>
  <dcterms:modified xsi:type="dcterms:W3CDTF">2013-03-29T05:18:38Z</dcterms:modified>
  <cp:category/>
  <cp:version/>
  <cp:contentType/>
  <cp:contentStatus/>
</cp:coreProperties>
</file>