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" windowHeight="151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<sst xmlns="http://schemas.openxmlformats.org/spreadsheetml/2006/main" count="78" uniqueCount="52">
  <si>
    <t>（内）乳児死亡</t>
  </si>
  <si>
    <t>数</t>
  </si>
  <si>
    <t>率</t>
  </si>
  <si>
    <t>西八代郡</t>
  </si>
  <si>
    <t>南巨摩郡</t>
  </si>
  <si>
    <t>中巨摩郡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</si>
  <si>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</si>
  <si>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</si>
  <si>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</si>
  <si>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</si>
  <si>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</si>
  <si>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</si>
  <si>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</si>
  <si>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</si>
  <si>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</si>
  <si>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7　市町村別人口動態</t>
  </si>
  <si>
    <t>出　　　　　生</t>
  </si>
  <si>
    <t>死　　　　　亡</t>
  </si>
  <si>
    <t>市　部</t>
  </si>
  <si>
    <t>郡　部</t>
  </si>
  <si>
    <t>年及び市町村／区分</t>
  </si>
  <si>
    <t>南アルプス市</t>
  </si>
  <si>
    <t>富士河口湖町</t>
  </si>
  <si>
    <t>甲府市</t>
  </si>
  <si>
    <t>富士吉田市</t>
  </si>
  <si>
    <t>都留市</t>
  </si>
  <si>
    <t>山梨市</t>
  </si>
  <si>
    <t>大月市</t>
  </si>
  <si>
    <t>韮崎市</t>
  </si>
  <si>
    <t>北杜市</t>
  </si>
  <si>
    <t>甲斐市</t>
  </si>
  <si>
    <t>笛吹市</t>
  </si>
  <si>
    <t>早川町</t>
  </si>
  <si>
    <t>身延町</t>
  </si>
  <si>
    <t>南部町</t>
  </si>
  <si>
    <t>昭和町</t>
  </si>
  <si>
    <t>（資料）山梨県福祉保健部医務課調</t>
  </si>
  <si>
    <t>上野原市</t>
  </si>
  <si>
    <t>甲州市</t>
  </si>
  <si>
    <t>市川三郷町</t>
  </si>
  <si>
    <t>※市町村別の各諸率については、「山梨県常住人口（総人口）」を用いて算出した参考値である。</t>
  </si>
  <si>
    <t>　 を用いているため、山梨県人口とは一致しない。</t>
  </si>
  <si>
    <t>中央市</t>
  </si>
  <si>
    <t>人口</t>
  </si>
  <si>
    <t>平成20年</t>
  </si>
  <si>
    <t>-</t>
  </si>
  <si>
    <t>平成21年</t>
  </si>
  <si>
    <t>平成22年</t>
  </si>
  <si>
    <t>富士川町</t>
  </si>
  <si>
    <t>※市町村の人口は、山梨県企画部統計調査課「山梨県常住人口（総人口）」（平成22年10月1日）</t>
  </si>
  <si>
    <t>-</t>
  </si>
  <si>
    <t>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</si>
</sst>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0000_ "/>
    <numFmt numFmtId="180" formatCode="0.0000_ "/>
    <numFmt numFmtId="181" formatCode="0.000_ "/>
    <numFmt numFmtId="182" formatCode="0.00_ "/>
    <numFmt numFmtId="183" formatCode="0.0_ "/>
    <numFmt numFmtId="184" formatCode="0.0_);[Red]\(0.0\)"/>
    <numFmt numFmtId="185" formatCode="0_);[Red]\(0\)"/>
    <numFmt numFmtId="186" formatCode="#,##0_);[Red]\(#,##0\)"/>
    <numFmt numFmtId="187" formatCode="_-* #,##0_-;\-* #,##0_-;_-* &quot;-&quot;_-;_-@_-"/>
    <numFmt numFmtId="188" formatCode="_ * #,##0.0_ ;_ * \-#,##0.0_ ;_ * &quot;-&quot;?_ ;_ @_ "/>
    <numFmt numFmtId="189" formatCode="_ * #,##0.0_ ;_ * \-#,##0.0_ ;_ * &quot;-&quot;_ ;_ @_ "/>
    <numFmt numFmtId="190" formatCode="&quot;¥&quot;#,##0_);[Red]\(&quot;¥&quot;#,##0\)"/>
    <numFmt numFmtId="191" formatCode="#,##0.0"/>
    <numFmt numFmtId="192" formatCode="#,##0.0;[Red]\-#,##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50"/>
      <name val="ＭＳ Ｐゴシック"/>
      <family val="3"/>
    </font>
    <font>
      <sz val="11"/>
      <color rgb="FF00B05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176" fontId="3" fillId="0" borderId="0">
      <alignment vertical="center" wrapText="1"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 locked="0"/>
    </xf>
    <xf numFmtId="184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 quotePrefix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38" fontId="2" fillId="0" borderId="10" xfId="48" applyFont="1" applyBorder="1" applyAlignment="1" applyProtection="1">
      <alignment/>
      <protection/>
    </xf>
    <xf numFmtId="188" fontId="2" fillId="0" borderId="10" xfId="60" applyNumberFormat="1" applyFont="1" applyBorder="1" applyAlignment="1" applyProtection="1">
      <alignment horizontal="right" vertical="center"/>
      <protection locked="0"/>
    </xf>
    <xf numFmtId="184" fontId="0" fillId="0" borderId="0" xfId="0" applyNumberFormat="1" applyFont="1" applyAlignment="1" applyProtection="1">
      <alignment/>
      <protection locked="0"/>
    </xf>
    <xf numFmtId="38" fontId="2" fillId="0" borderId="10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89" fontId="2" fillId="0" borderId="10" xfId="60" applyNumberFormat="1" applyFont="1" applyBorder="1" applyAlignment="1">
      <alignment horizontal="right" vertical="center"/>
      <protection/>
    </xf>
    <xf numFmtId="188" fontId="2" fillId="0" borderId="10" xfId="60" applyNumberFormat="1" applyFont="1" applyBorder="1" applyAlignment="1">
      <alignment horizontal="right" vertical="center"/>
      <protection/>
    </xf>
    <xf numFmtId="189" fontId="2" fillId="0" borderId="10" xfId="60" applyNumberFormat="1" applyFont="1" applyBorder="1" applyAlignment="1">
      <alignment horizontal="right"/>
      <protection/>
    </xf>
    <xf numFmtId="188" fontId="2" fillId="0" borderId="10" xfId="60" applyNumberFormat="1" applyFont="1" applyBorder="1" applyAlignment="1">
      <alignment horizontal="right"/>
      <protection/>
    </xf>
    <xf numFmtId="3" fontId="2" fillId="0" borderId="10" xfId="60" applyNumberFormat="1" applyFont="1" applyBorder="1" applyAlignment="1">
      <alignment/>
      <protection/>
    </xf>
    <xf numFmtId="3" fontId="2" fillId="0" borderId="10" xfId="60" applyNumberFormat="1" applyFont="1" applyBorder="1" applyAlignment="1">
      <alignment horizontal="right"/>
      <protection/>
    </xf>
    <xf numFmtId="3" fontId="2" fillId="0" borderId="10" xfId="48" applyNumberFormat="1" applyFont="1" applyBorder="1" applyAlignment="1" applyProtection="1">
      <alignment/>
      <protection/>
    </xf>
    <xf numFmtId="3" fontId="2" fillId="0" borderId="10" xfId="60" applyNumberFormat="1" applyFont="1" applyBorder="1" applyAlignment="1">
      <alignment horizontal="right" vertical="center"/>
      <protection/>
    </xf>
    <xf numFmtId="38" fontId="2" fillId="0" borderId="10" xfId="48" applyFont="1" applyBorder="1" applyAlignment="1" applyProtection="1">
      <alignment/>
      <protection locked="0"/>
    </xf>
    <xf numFmtId="38" fontId="2" fillId="33" borderId="10" xfId="48" applyFont="1" applyFill="1" applyBorder="1" applyAlignment="1" applyProtection="1">
      <alignment/>
      <protection/>
    </xf>
    <xf numFmtId="192" fontId="2" fillId="0" borderId="10" xfId="48" applyNumberFormat="1" applyFont="1" applyBorder="1" applyAlignment="1" applyProtection="1">
      <alignment horizontal="right" vertical="center"/>
      <protection locked="0"/>
    </xf>
    <xf numFmtId="192" fontId="2" fillId="0" borderId="10" xfId="48" applyNumberFormat="1" applyFont="1" applyBorder="1" applyAlignment="1" applyProtection="1">
      <alignment/>
      <protection locked="0"/>
    </xf>
    <xf numFmtId="192" fontId="2" fillId="33" borderId="10" xfId="48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39" fillId="0" borderId="12" xfId="0" applyNumberFormat="1" applyFont="1" applyBorder="1" applyAlignment="1" applyProtection="1" quotePrefix="1">
      <alignment horizontal="center"/>
      <protection locked="0"/>
    </xf>
    <xf numFmtId="0" fontId="39" fillId="0" borderId="16" xfId="0" applyNumberFormat="1" applyFont="1" applyBorder="1" applyAlignment="1" applyProtection="1" quotePrefix="1">
      <alignment horizontal="center"/>
      <protection locked="0"/>
    </xf>
    <xf numFmtId="0" fontId="39" fillId="0" borderId="13" xfId="0" applyNumberFormat="1" applyFont="1" applyBorder="1" applyAlignment="1" applyProtection="1" quotePrefix="1">
      <alignment horizontal="center"/>
      <protection locked="0"/>
    </xf>
    <xf numFmtId="0" fontId="0" fillId="0" borderId="0" xfId="0" applyFill="1" applyBorder="1" applyAlignment="1" applyProtection="1">
      <alignment shrinkToFit="1"/>
      <protection locked="0"/>
    </xf>
    <xf numFmtId="0" fontId="0" fillId="0" borderId="0" xfId="0" applyFont="1" applyFill="1" applyBorder="1" applyAlignment="1" applyProtection="1">
      <alignment shrinkToFit="1"/>
      <protection locked="0"/>
    </xf>
    <xf numFmtId="38" fontId="2" fillId="0" borderId="14" xfId="48" applyFont="1" applyBorder="1" applyAlignment="1" applyProtection="1">
      <alignment horizontal="center" vertical="center"/>
      <protection locked="0"/>
    </xf>
    <xf numFmtId="38" fontId="2" fillId="0" borderId="15" xfId="48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39" fillId="0" borderId="12" xfId="0" applyFont="1" applyBorder="1" applyAlignment="1" applyProtection="1">
      <alignment horizontal="center"/>
      <protection locked="0"/>
    </xf>
    <xf numFmtId="0" fontId="39" fillId="0" borderId="16" xfId="0" applyFont="1" applyBorder="1" applyAlignment="1" applyProtection="1">
      <alignment horizontal="center"/>
      <protection locked="0"/>
    </xf>
    <xf numFmtId="0" fontId="39" fillId="0" borderId="13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39" fillId="0" borderId="10" xfId="0" applyFont="1" applyBorder="1" applyAlignment="1" applyProtection="1">
      <alignment horizontal="center"/>
      <protection locked="0"/>
    </xf>
    <xf numFmtId="0" fontId="40" fillId="0" borderId="1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50"/>
  <sheetViews>
    <sheetView tabSelected="1" zoomScale="85" zoomScaleNormal="8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H1"/>
    </sheetView>
  </sheetViews>
  <sheetFormatPr defaultColWidth="9.00390625" defaultRowHeight="15.75" customHeight="1"/>
  <cols>
    <col min="1" max="1" width="21.625" style="5" customWidth="1"/>
    <col min="2" max="2" width="9.625" style="10" customWidth="1"/>
    <col min="3" max="3" width="9.625" style="5" customWidth="1"/>
    <col min="4" max="4" width="9.625" style="8" customWidth="1"/>
    <col min="5" max="5" width="9.625" style="5" customWidth="1"/>
    <col min="6" max="6" width="9.625" style="8" customWidth="1"/>
    <col min="7" max="7" width="9.625" style="5" customWidth="1"/>
    <col min="8" max="8" width="9.625" style="8" customWidth="1"/>
    <col min="9" max="16384" width="9.00390625" style="5" customWidth="1"/>
  </cols>
  <sheetData>
    <row r="1" spans="1:8" ht="15.75" customHeight="1">
      <c r="A1" s="38" t="s">
        <v>15</v>
      </c>
      <c r="B1" s="38"/>
      <c r="C1" s="38"/>
      <c r="D1" s="38"/>
      <c r="E1" s="38"/>
      <c r="F1" s="38"/>
      <c r="G1" s="38"/>
      <c r="H1" s="38"/>
    </row>
    <row r="2" spans="1:8" ht="15.75" customHeight="1">
      <c r="A2" s="29" t="s">
        <v>20</v>
      </c>
      <c r="B2" s="36" t="s">
        <v>43</v>
      </c>
      <c r="C2" s="27" t="s">
        <v>16</v>
      </c>
      <c r="D2" s="28"/>
      <c r="E2" s="27" t="s">
        <v>17</v>
      </c>
      <c r="F2" s="28"/>
      <c r="G2" s="27" t="s">
        <v>0</v>
      </c>
      <c r="H2" s="28"/>
    </row>
    <row r="3" spans="1:8" ht="15.75" customHeight="1">
      <c r="A3" s="30"/>
      <c r="B3" s="37"/>
      <c r="C3" s="1" t="s">
        <v>1</v>
      </c>
      <c r="D3" s="2" t="s">
        <v>2</v>
      </c>
      <c r="E3" s="1" t="s">
        <v>1</v>
      </c>
      <c r="F3" s="2" t="s">
        <v>2</v>
      </c>
      <c r="G3" s="1" t="s">
        <v>1</v>
      </c>
      <c r="H3" s="2" t="s">
        <v>2</v>
      </c>
    </row>
    <row r="4" spans="1:8" ht="15.75" customHeight="1">
      <c r="A4" s="1" t="s">
        <v>44</v>
      </c>
      <c r="B4" s="9">
        <v>872724</v>
      </c>
      <c r="C4" s="6">
        <v>6908</v>
      </c>
      <c r="D4" s="21">
        <v>8.1</v>
      </c>
      <c r="E4" s="6">
        <v>8736</v>
      </c>
      <c r="F4" s="21">
        <v>10.2</v>
      </c>
      <c r="G4" s="6">
        <v>10</v>
      </c>
      <c r="H4" s="21">
        <v>1.4</v>
      </c>
    </row>
    <row r="5" spans="1:8" ht="15.75" customHeight="1">
      <c r="A5" s="1" t="s">
        <v>46</v>
      </c>
      <c r="B5" s="9">
        <v>853000</v>
      </c>
      <c r="C5" s="19">
        <v>6621</v>
      </c>
      <c r="D5" s="22">
        <v>8.1</v>
      </c>
      <c r="E5" s="19">
        <v>8586</v>
      </c>
      <c r="F5" s="22">
        <v>10.2</v>
      </c>
      <c r="G5" s="19">
        <v>18</v>
      </c>
      <c r="H5" s="22">
        <v>1.4</v>
      </c>
    </row>
    <row r="6" spans="1:8" ht="15.75" customHeight="1">
      <c r="A6" s="1" t="s">
        <v>47</v>
      </c>
      <c r="B6" s="9">
        <f>SUM(B8:B9)</f>
        <v>862772</v>
      </c>
      <c r="C6" s="6">
        <f>SUM(C8:C9)</f>
        <v>6868</v>
      </c>
      <c r="D6" s="23">
        <v>8</v>
      </c>
      <c r="E6" s="20">
        <f>SUM(E8:E9)</f>
        <v>9131</v>
      </c>
      <c r="F6" s="23">
        <v>10.6</v>
      </c>
      <c r="G6" s="20">
        <f>SUM(G8:G9)</f>
        <v>7</v>
      </c>
      <c r="H6" s="23">
        <v>1</v>
      </c>
    </row>
    <row r="7" spans="1:8" ht="15.75" customHeight="1">
      <c r="A7" s="27"/>
      <c r="B7" s="42"/>
      <c r="C7" s="42"/>
      <c r="D7" s="42"/>
      <c r="E7" s="42"/>
      <c r="F7" s="42"/>
      <c r="G7" s="42"/>
      <c r="H7" s="28"/>
    </row>
    <row r="8" spans="1:8" ht="15.75" customHeight="1">
      <c r="A8" s="1" t="s">
        <v>18</v>
      </c>
      <c r="B8" s="9">
        <f>SUM(B10:B22)</f>
        <v>736678</v>
      </c>
      <c r="C8" s="6">
        <f>SUM(C10:C22)</f>
        <v>5896</v>
      </c>
      <c r="D8" s="7">
        <f aca="true" t="shared" si="0" ref="D8:D22">C8/B8*1000</f>
        <v>8.003496778782589</v>
      </c>
      <c r="E8" s="17">
        <f>SUM(E10:E22)</f>
        <v>7626</v>
      </c>
      <c r="F8" s="13">
        <f aca="true" t="shared" si="1" ref="F8:F22">E8/B8*1000</f>
        <v>10.3518769394498</v>
      </c>
      <c r="G8" s="17">
        <f>SUM(G10:G22)</f>
        <v>5</v>
      </c>
      <c r="H8" s="12">
        <f aca="true" t="shared" si="2" ref="H8:H19">G8/C8*1000</f>
        <v>0.8480325644504749</v>
      </c>
    </row>
    <row r="9" spans="1:8" ht="15.75" customHeight="1">
      <c r="A9" s="1" t="s">
        <v>19</v>
      </c>
      <c r="B9" s="9">
        <f>SUM(B24,B27,B33,B36,B44)</f>
        <v>126094</v>
      </c>
      <c r="C9" s="6">
        <f>SUM(C24,C27,C33,C36,C44)</f>
        <v>972</v>
      </c>
      <c r="D9" s="7">
        <f t="shared" si="0"/>
        <v>7.708534902533032</v>
      </c>
      <c r="E9" s="17">
        <f>SUM(E24,E27,E33,E36,E44)</f>
        <v>1505</v>
      </c>
      <c r="F9" s="13">
        <f t="shared" si="1"/>
        <v>11.93554015258458</v>
      </c>
      <c r="G9" s="17">
        <f>SUM(G24,G27,G33,G36,G44)</f>
        <v>2</v>
      </c>
      <c r="H9" s="12">
        <f t="shared" si="2"/>
        <v>2.05761316872428</v>
      </c>
    </row>
    <row r="10" spans="1:8" ht="15.75" customHeight="1">
      <c r="A10" s="3" t="s">
        <v>23</v>
      </c>
      <c r="B10" s="15">
        <v>198838</v>
      </c>
      <c r="C10" s="15">
        <v>1641</v>
      </c>
      <c r="D10" s="13">
        <f t="shared" si="0"/>
        <v>8.252949637393256</v>
      </c>
      <c r="E10" s="16">
        <v>2031</v>
      </c>
      <c r="F10" s="13">
        <f t="shared" si="1"/>
        <v>10.21434534646295</v>
      </c>
      <c r="G10" s="15">
        <v>1</v>
      </c>
      <c r="H10" s="14">
        <f t="shared" si="2"/>
        <v>0.6093845216331506</v>
      </c>
    </row>
    <row r="11" spans="1:8" ht="15.75" customHeight="1">
      <c r="A11" s="3" t="s">
        <v>24</v>
      </c>
      <c r="B11" s="16">
        <v>50617</v>
      </c>
      <c r="C11" s="15">
        <v>418</v>
      </c>
      <c r="D11" s="13">
        <f t="shared" si="0"/>
        <v>8.258095106387183</v>
      </c>
      <c r="E11" s="16">
        <v>495</v>
      </c>
      <c r="F11" s="13">
        <f t="shared" si="1"/>
        <v>9.779323152300611</v>
      </c>
      <c r="G11" s="16" t="s">
        <v>51</v>
      </c>
      <c r="H11" s="14">
        <v>0</v>
      </c>
    </row>
    <row r="12" spans="1:8" ht="15.75" customHeight="1">
      <c r="A12" s="3" t="s">
        <v>25</v>
      </c>
      <c r="B12" s="16">
        <v>33600</v>
      </c>
      <c r="C12" s="15">
        <v>238</v>
      </c>
      <c r="D12" s="13">
        <f t="shared" si="0"/>
        <v>7.083333333333333</v>
      </c>
      <c r="E12" s="16">
        <v>355</v>
      </c>
      <c r="F12" s="13">
        <f t="shared" si="1"/>
        <v>10.565476190476192</v>
      </c>
      <c r="G12" s="16" t="s">
        <v>50</v>
      </c>
      <c r="H12" s="14">
        <v>0</v>
      </c>
    </row>
    <row r="13" spans="1:8" ht="15.75" customHeight="1">
      <c r="A13" s="3" t="s">
        <v>26</v>
      </c>
      <c r="B13" s="16">
        <v>36796</v>
      </c>
      <c r="C13" s="15">
        <v>269</v>
      </c>
      <c r="D13" s="13">
        <f t="shared" si="0"/>
        <v>7.310577236656159</v>
      </c>
      <c r="E13" s="16">
        <v>485</v>
      </c>
      <c r="F13" s="13">
        <f t="shared" si="1"/>
        <v>13.180780519621697</v>
      </c>
      <c r="G13" s="16" t="s">
        <v>50</v>
      </c>
      <c r="H13" s="14">
        <v>0</v>
      </c>
    </row>
    <row r="14" spans="1:8" ht="15.75" customHeight="1">
      <c r="A14" s="3" t="s">
        <v>27</v>
      </c>
      <c r="B14" s="16">
        <v>28126</v>
      </c>
      <c r="C14" s="15">
        <v>151</v>
      </c>
      <c r="D14" s="13">
        <f t="shared" si="0"/>
        <v>5.368698001848823</v>
      </c>
      <c r="E14" s="16">
        <v>359</v>
      </c>
      <c r="F14" s="13">
        <f t="shared" si="1"/>
        <v>12.763990613667069</v>
      </c>
      <c r="G14" s="16" t="s">
        <v>50</v>
      </c>
      <c r="H14" s="14">
        <v>0</v>
      </c>
    </row>
    <row r="15" spans="1:8" ht="15.75" customHeight="1">
      <c r="A15" s="3" t="s">
        <v>28</v>
      </c>
      <c r="B15" s="16">
        <v>32483</v>
      </c>
      <c r="C15" s="15">
        <v>206</v>
      </c>
      <c r="D15" s="13">
        <f t="shared" si="0"/>
        <v>6.341778776590831</v>
      </c>
      <c r="E15" s="16">
        <v>323</v>
      </c>
      <c r="F15" s="13">
        <f t="shared" si="1"/>
        <v>9.943662839023489</v>
      </c>
      <c r="G15" s="16" t="s">
        <v>50</v>
      </c>
      <c r="H15" s="14">
        <v>0</v>
      </c>
    </row>
    <row r="16" spans="1:8" ht="15.75" customHeight="1">
      <c r="A16" s="4" t="s">
        <v>21</v>
      </c>
      <c r="B16" s="16">
        <v>72649</v>
      </c>
      <c r="C16" s="15">
        <v>607</v>
      </c>
      <c r="D16" s="13">
        <f t="shared" si="0"/>
        <v>8.355242329557186</v>
      </c>
      <c r="E16" s="16">
        <v>690</v>
      </c>
      <c r="F16" s="13">
        <f t="shared" si="1"/>
        <v>9.497721923219865</v>
      </c>
      <c r="G16" s="16" t="s">
        <v>50</v>
      </c>
      <c r="H16" s="14">
        <v>0</v>
      </c>
    </row>
    <row r="17" spans="1:8" ht="15.75" customHeight="1">
      <c r="A17" s="4" t="s">
        <v>29</v>
      </c>
      <c r="B17" s="16">
        <v>46872</v>
      </c>
      <c r="C17" s="15">
        <v>274</v>
      </c>
      <c r="D17" s="13">
        <f t="shared" si="0"/>
        <v>5.8457074586106845</v>
      </c>
      <c r="E17" s="16">
        <v>681</v>
      </c>
      <c r="F17" s="13">
        <f t="shared" si="1"/>
        <v>14.528929851510497</v>
      </c>
      <c r="G17" s="16">
        <v>1</v>
      </c>
      <c r="H17" s="14">
        <f t="shared" si="2"/>
        <v>3.6496350364963503</v>
      </c>
    </row>
    <row r="18" spans="1:8" ht="15.75" customHeight="1">
      <c r="A18" s="4" t="s">
        <v>30</v>
      </c>
      <c r="B18" s="16">
        <v>73816</v>
      </c>
      <c r="C18" s="15">
        <v>849</v>
      </c>
      <c r="D18" s="13">
        <f t="shared" si="0"/>
        <v>11.501571475018965</v>
      </c>
      <c r="E18" s="16">
        <v>495</v>
      </c>
      <c r="F18" s="13">
        <f t="shared" si="1"/>
        <v>6.7058632274845555</v>
      </c>
      <c r="G18" s="16">
        <v>2</v>
      </c>
      <c r="H18" s="14">
        <f t="shared" si="2"/>
        <v>2.3557126030624262</v>
      </c>
    </row>
    <row r="19" spans="1:8" ht="15.75" customHeight="1">
      <c r="A19" s="4" t="s">
        <v>31</v>
      </c>
      <c r="B19" s="16">
        <v>70519</v>
      </c>
      <c r="C19" s="15">
        <v>630</v>
      </c>
      <c r="D19" s="13">
        <f t="shared" si="0"/>
        <v>8.933762532083552</v>
      </c>
      <c r="E19" s="16">
        <v>722</v>
      </c>
      <c r="F19" s="13">
        <f t="shared" si="1"/>
        <v>10.238375473276704</v>
      </c>
      <c r="G19" s="16">
        <v>1</v>
      </c>
      <c r="H19" s="14">
        <f t="shared" si="2"/>
        <v>1.5873015873015872</v>
      </c>
    </row>
    <row r="20" spans="1:8" ht="15.75" customHeight="1">
      <c r="A20" s="4" t="s">
        <v>37</v>
      </c>
      <c r="B20" s="16">
        <v>27107</v>
      </c>
      <c r="C20" s="15">
        <v>133</v>
      </c>
      <c r="D20" s="13">
        <f t="shared" si="0"/>
        <v>4.906481720588777</v>
      </c>
      <c r="E20" s="16">
        <v>314</v>
      </c>
      <c r="F20" s="13">
        <f t="shared" si="1"/>
        <v>11.583723761390047</v>
      </c>
      <c r="G20" s="16" t="s">
        <v>50</v>
      </c>
      <c r="H20" s="14">
        <v>0</v>
      </c>
    </row>
    <row r="21" spans="1:8" ht="15.75" customHeight="1">
      <c r="A21" s="4" t="s">
        <v>38</v>
      </c>
      <c r="B21" s="16">
        <v>33947</v>
      </c>
      <c r="C21" s="15">
        <v>200</v>
      </c>
      <c r="D21" s="13">
        <f t="shared" si="0"/>
        <v>5.891536807376204</v>
      </c>
      <c r="E21" s="16">
        <v>444</v>
      </c>
      <c r="F21" s="13">
        <f t="shared" si="1"/>
        <v>13.079211712375173</v>
      </c>
      <c r="G21" s="16" t="s">
        <v>50</v>
      </c>
      <c r="H21" s="14">
        <v>0</v>
      </c>
    </row>
    <row r="22" spans="1:8" ht="15.75" customHeight="1">
      <c r="A22" s="4" t="s">
        <v>42</v>
      </c>
      <c r="B22" s="16">
        <v>31308</v>
      </c>
      <c r="C22" s="15">
        <v>280</v>
      </c>
      <c r="D22" s="13">
        <f t="shared" si="0"/>
        <v>8.943401047655552</v>
      </c>
      <c r="E22" s="16">
        <v>232</v>
      </c>
      <c r="F22" s="13">
        <f t="shared" si="1"/>
        <v>7.410246582343171</v>
      </c>
      <c r="G22" s="16" t="s">
        <v>50</v>
      </c>
      <c r="H22" s="14">
        <v>0</v>
      </c>
    </row>
    <row r="23" spans="1:8" ht="15.75" customHeight="1">
      <c r="A23" s="39"/>
      <c r="B23" s="40"/>
      <c r="C23" s="40"/>
      <c r="D23" s="40"/>
      <c r="E23" s="40"/>
      <c r="F23" s="40"/>
      <c r="G23" s="40"/>
      <c r="H23" s="41"/>
    </row>
    <row r="24" spans="1:8" ht="15.75" customHeight="1">
      <c r="A24" s="1" t="s">
        <v>3</v>
      </c>
      <c r="B24" s="16">
        <v>17113</v>
      </c>
      <c r="C24" s="16">
        <v>87</v>
      </c>
      <c r="D24" s="13">
        <f>C24/B24*1000</f>
        <v>5.0838543797113305</v>
      </c>
      <c r="E24" s="16">
        <v>246</v>
      </c>
      <c r="F24" s="13">
        <f>E24/B24*1000</f>
        <v>14.375036521942382</v>
      </c>
      <c r="G24" s="16" t="s">
        <v>50</v>
      </c>
      <c r="H24" s="14">
        <v>0</v>
      </c>
    </row>
    <row r="25" spans="1:8" ht="15.75" customHeight="1">
      <c r="A25" s="3" t="s">
        <v>39</v>
      </c>
      <c r="B25" s="16">
        <v>17113</v>
      </c>
      <c r="C25" s="16">
        <v>87</v>
      </c>
      <c r="D25" s="13">
        <f>C25/B25*1000</f>
        <v>5.0838543797113305</v>
      </c>
      <c r="E25" s="16">
        <v>246</v>
      </c>
      <c r="F25" s="13">
        <f>E25/B25*1000</f>
        <v>14.375036521942382</v>
      </c>
      <c r="G25" s="16" t="s">
        <v>50</v>
      </c>
      <c r="H25" s="14">
        <v>0</v>
      </c>
    </row>
    <row r="26" spans="1:8" ht="15.75" customHeight="1">
      <c r="A26" s="39"/>
      <c r="B26" s="40"/>
      <c r="C26" s="40"/>
      <c r="D26" s="40"/>
      <c r="E26" s="40"/>
      <c r="F26" s="40"/>
      <c r="G26" s="40"/>
      <c r="H26" s="41"/>
    </row>
    <row r="27" spans="1:8" ht="15.75" customHeight="1">
      <c r="A27" s="1" t="s">
        <v>4</v>
      </c>
      <c r="B27" s="16">
        <f>SUM(B28:B31)</f>
        <v>40974</v>
      </c>
      <c r="C27" s="16">
        <f>SUM(C28:C31)</f>
        <v>226</v>
      </c>
      <c r="D27" s="13">
        <f>C27/B27*1000</f>
        <v>5.515692878410699</v>
      </c>
      <c r="E27" s="16">
        <f>SUM(E28:E31)</f>
        <v>677</v>
      </c>
      <c r="F27" s="13">
        <f>E27/B27*1000</f>
        <v>16.522672914531164</v>
      </c>
      <c r="G27" s="16">
        <f>SUM(G28:G31)</f>
        <v>1</v>
      </c>
      <c r="H27" s="14">
        <f>G27/C27*1000</f>
        <v>4.424778761061947</v>
      </c>
    </row>
    <row r="28" spans="1:8" ht="15.75" customHeight="1">
      <c r="A28" s="3" t="s">
        <v>32</v>
      </c>
      <c r="B28" s="16">
        <v>1247</v>
      </c>
      <c r="C28" s="16">
        <v>5</v>
      </c>
      <c r="D28" s="13">
        <f>C28/B28*1000</f>
        <v>4.0096230954290295</v>
      </c>
      <c r="E28" s="16">
        <v>32</v>
      </c>
      <c r="F28" s="13">
        <f>E28/B28*1000</f>
        <v>25.66158781074579</v>
      </c>
      <c r="G28" s="16">
        <v>1</v>
      </c>
      <c r="H28" s="14">
        <f aca="true" t="shared" si="3" ref="H28:H34">G28/C28*1000</f>
        <v>200</v>
      </c>
    </row>
    <row r="29" spans="1:8" ht="15.75" customHeight="1">
      <c r="A29" s="3" t="s">
        <v>33</v>
      </c>
      <c r="B29" s="16">
        <v>14460</v>
      </c>
      <c r="C29" s="16">
        <v>60</v>
      </c>
      <c r="D29" s="13">
        <f>C29/B29*1000</f>
        <v>4.149377593360996</v>
      </c>
      <c r="E29" s="16">
        <v>290</v>
      </c>
      <c r="F29" s="13">
        <f>E29/B29*1000</f>
        <v>20.05532503457815</v>
      </c>
      <c r="G29" s="16" t="s">
        <v>50</v>
      </c>
      <c r="H29" s="14">
        <v>0</v>
      </c>
    </row>
    <row r="30" spans="1:8" ht="15.75" customHeight="1">
      <c r="A30" s="3" t="s">
        <v>34</v>
      </c>
      <c r="B30" s="16">
        <v>9012</v>
      </c>
      <c r="C30" s="16">
        <v>50</v>
      </c>
      <c r="D30" s="13">
        <f>C30/B30*1000</f>
        <v>5.548158011540169</v>
      </c>
      <c r="E30" s="16">
        <v>156</v>
      </c>
      <c r="F30" s="13">
        <f>E30/B30*1000</f>
        <v>17.310252996005325</v>
      </c>
      <c r="G30" s="16" t="s">
        <v>50</v>
      </c>
      <c r="H30" s="14">
        <v>0</v>
      </c>
    </row>
    <row r="31" spans="1:8" ht="15.75" customHeight="1">
      <c r="A31" s="3" t="s">
        <v>48</v>
      </c>
      <c r="B31" s="16">
        <v>16255</v>
      </c>
      <c r="C31" s="16">
        <v>111</v>
      </c>
      <c r="D31" s="13">
        <f>C31/B31*1000</f>
        <v>6.828668102122424</v>
      </c>
      <c r="E31" s="16">
        <v>199</v>
      </c>
      <c r="F31" s="13">
        <f>E31/B31*1000</f>
        <v>12.242386957859122</v>
      </c>
      <c r="G31" s="16" t="s">
        <v>50</v>
      </c>
      <c r="H31" s="14">
        <v>0</v>
      </c>
    </row>
    <row r="32" spans="1:8" ht="15.75" customHeight="1">
      <c r="A32" s="31"/>
      <c r="B32" s="32"/>
      <c r="C32" s="32"/>
      <c r="D32" s="32"/>
      <c r="E32" s="32"/>
      <c r="F32" s="32"/>
      <c r="G32" s="32"/>
      <c r="H32" s="33"/>
    </row>
    <row r="33" spans="1:8" ht="15.75" customHeight="1">
      <c r="A33" s="1" t="s">
        <v>5</v>
      </c>
      <c r="B33" s="18">
        <f>SUM(B34)</f>
        <v>17646</v>
      </c>
      <c r="C33" s="18">
        <f>SUM(C34)</f>
        <v>180</v>
      </c>
      <c r="D33" s="11">
        <f>C33/B33*1000</f>
        <v>10.200612036722204</v>
      </c>
      <c r="E33" s="18">
        <f>SUM(E34)</f>
        <v>132</v>
      </c>
      <c r="F33" s="11">
        <f>E33/B33*1000</f>
        <v>7.480448826929615</v>
      </c>
      <c r="G33" s="16">
        <f>G34</f>
        <v>1</v>
      </c>
      <c r="H33" s="14">
        <f t="shared" si="3"/>
        <v>5.555555555555555</v>
      </c>
    </row>
    <row r="34" spans="1:8" ht="15.75" customHeight="1">
      <c r="A34" s="3" t="s">
        <v>35</v>
      </c>
      <c r="B34" s="18">
        <v>17646</v>
      </c>
      <c r="C34" s="18">
        <v>180</v>
      </c>
      <c r="D34" s="11">
        <f>C34/B34*1000</f>
        <v>10.200612036722204</v>
      </c>
      <c r="E34" s="18">
        <v>132</v>
      </c>
      <c r="F34" s="11">
        <f>E34/B34*1000</f>
        <v>7.480448826929615</v>
      </c>
      <c r="G34" s="16">
        <v>1</v>
      </c>
      <c r="H34" s="14">
        <f t="shared" si="3"/>
        <v>5.555555555555555</v>
      </c>
    </row>
    <row r="35" spans="1:8" ht="15.75" customHeight="1">
      <c r="A35" s="39"/>
      <c r="B35" s="40"/>
      <c r="C35" s="40"/>
      <c r="D35" s="40"/>
      <c r="E35" s="40"/>
      <c r="F35" s="40"/>
      <c r="G35" s="40"/>
      <c r="H35" s="41"/>
    </row>
    <row r="36" spans="1:8" ht="15.75" customHeight="1">
      <c r="A36" s="1" t="s">
        <v>6</v>
      </c>
      <c r="B36" s="18">
        <f>SUM(B37:B42)</f>
        <v>48861</v>
      </c>
      <c r="C36" s="18">
        <f>SUM(C37:C42)</f>
        <v>475</v>
      </c>
      <c r="D36" s="11">
        <f aca="true" t="shared" si="4" ref="D36:D42">C36/B36*1000</f>
        <v>9.721454738953359</v>
      </c>
      <c r="E36" s="18">
        <f>SUM(E37:E42)</f>
        <v>427</v>
      </c>
      <c r="F36" s="11">
        <f aca="true" t="shared" si="5" ref="F36:F42">E36/B36*1000</f>
        <v>8.739076154806492</v>
      </c>
      <c r="G36" s="16" t="s">
        <v>50</v>
      </c>
      <c r="H36" s="14">
        <v>0</v>
      </c>
    </row>
    <row r="37" spans="1:8" ht="15.75" customHeight="1">
      <c r="A37" s="1" t="s">
        <v>7</v>
      </c>
      <c r="B37" s="18">
        <v>1921</v>
      </c>
      <c r="C37" s="18">
        <v>15</v>
      </c>
      <c r="D37" s="11">
        <f t="shared" si="4"/>
        <v>7.808433107756377</v>
      </c>
      <c r="E37" s="18">
        <v>20</v>
      </c>
      <c r="F37" s="11">
        <f t="shared" si="5"/>
        <v>10.41124414367517</v>
      </c>
      <c r="G37" s="16" t="s">
        <v>50</v>
      </c>
      <c r="H37" s="14">
        <v>0</v>
      </c>
    </row>
    <row r="38" spans="1:8" ht="15.75" customHeight="1">
      <c r="A38" s="1" t="s">
        <v>8</v>
      </c>
      <c r="B38" s="18">
        <v>4538</v>
      </c>
      <c r="C38" s="18">
        <v>30</v>
      </c>
      <c r="D38" s="11">
        <f t="shared" si="4"/>
        <v>6.610841780520053</v>
      </c>
      <c r="E38" s="18">
        <v>35</v>
      </c>
      <c r="F38" s="11">
        <f t="shared" si="5"/>
        <v>7.712648743940061</v>
      </c>
      <c r="G38" s="16" t="s">
        <v>50</v>
      </c>
      <c r="H38" s="14">
        <v>0</v>
      </c>
    </row>
    <row r="39" spans="1:8" ht="15.75" customHeight="1">
      <c r="A39" s="1" t="s">
        <v>9</v>
      </c>
      <c r="B39" s="18">
        <v>8656</v>
      </c>
      <c r="C39" s="18">
        <v>117</v>
      </c>
      <c r="D39" s="11">
        <f t="shared" si="4"/>
        <v>13.516635859519408</v>
      </c>
      <c r="E39" s="18">
        <v>71</v>
      </c>
      <c r="F39" s="11">
        <f t="shared" si="5"/>
        <v>8.202402957486136</v>
      </c>
      <c r="G39" s="16" t="s">
        <v>50</v>
      </c>
      <c r="H39" s="14">
        <v>0</v>
      </c>
    </row>
    <row r="40" spans="1:8" ht="15.75" customHeight="1">
      <c r="A40" s="1" t="s">
        <v>10</v>
      </c>
      <c r="B40" s="18">
        <v>5324</v>
      </c>
      <c r="C40" s="18">
        <v>53</v>
      </c>
      <c r="D40" s="11">
        <f t="shared" si="4"/>
        <v>9.954921111945906</v>
      </c>
      <c r="E40" s="18">
        <v>47</v>
      </c>
      <c r="F40" s="11">
        <f t="shared" si="5"/>
        <v>8.827948910593538</v>
      </c>
      <c r="G40" s="16" t="s">
        <v>50</v>
      </c>
      <c r="H40" s="14">
        <v>0</v>
      </c>
    </row>
    <row r="41" spans="1:8" ht="15.75" customHeight="1">
      <c r="A41" s="1" t="s">
        <v>11</v>
      </c>
      <c r="B41" s="18">
        <v>2963</v>
      </c>
      <c r="C41" s="18">
        <v>19</v>
      </c>
      <c r="D41" s="11">
        <f t="shared" si="4"/>
        <v>6.41241984475194</v>
      </c>
      <c r="E41" s="18">
        <v>50</v>
      </c>
      <c r="F41" s="11">
        <f t="shared" si="5"/>
        <v>16.874789065136685</v>
      </c>
      <c r="G41" s="16" t="s">
        <v>50</v>
      </c>
      <c r="H41" s="14">
        <v>0</v>
      </c>
    </row>
    <row r="42" spans="1:8" ht="15.75" customHeight="1">
      <c r="A42" s="1" t="s">
        <v>22</v>
      </c>
      <c r="B42" s="18">
        <v>25459</v>
      </c>
      <c r="C42" s="18">
        <v>241</v>
      </c>
      <c r="D42" s="11">
        <f t="shared" si="4"/>
        <v>9.466200557759535</v>
      </c>
      <c r="E42" s="18">
        <v>204</v>
      </c>
      <c r="F42" s="11">
        <f t="shared" si="5"/>
        <v>8.01288345968027</v>
      </c>
      <c r="G42" s="16" t="s">
        <v>50</v>
      </c>
      <c r="H42" s="14">
        <v>0</v>
      </c>
    </row>
    <row r="43" spans="1:8" ht="15.75" customHeight="1">
      <c r="A43" s="43"/>
      <c r="B43" s="43"/>
      <c r="C43" s="44"/>
      <c r="D43" s="44"/>
      <c r="E43" s="44"/>
      <c r="F43" s="44"/>
      <c r="G43" s="44"/>
      <c r="H43" s="44"/>
    </row>
    <row r="44" spans="1:8" ht="15.75" customHeight="1">
      <c r="A44" s="1" t="s">
        <v>12</v>
      </c>
      <c r="B44" s="16">
        <f>SUM(B45:B46)</f>
        <v>1500</v>
      </c>
      <c r="C44" s="16">
        <f>SUM(C45:C46)</f>
        <v>4</v>
      </c>
      <c r="D44" s="13">
        <f>C44/B44*1000</f>
        <v>2.6666666666666665</v>
      </c>
      <c r="E44" s="16">
        <f>SUM(E45:E46)</f>
        <v>23</v>
      </c>
      <c r="F44" s="13">
        <f>E44/B44*1000</f>
        <v>15.333333333333332</v>
      </c>
      <c r="G44" s="16" t="s">
        <v>50</v>
      </c>
      <c r="H44" s="14">
        <v>0</v>
      </c>
    </row>
    <row r="45" spans="1:8" ht="15.75" customHeight="1">
      <c r="A45" s="1" t="s">
        <v>13</v>
      </c>
      <c r="B45" s="16">
        <v>816</v>
      </c>
      <c r="C45" s="16">
        <v>4</v>
      </c>
      <c r="D45" s="13">
        <f>C45/B45*1000</f>
        <v>4.901960784313726</v>
      </c>
      <c r="E45" s="16">
        <v>9</v>
      </c>
      <c r="F45" s="13">
        <f>E45/B45*1000</f>
        <v>11.029411764705882</v>
      </c>
      <c r="G45" s="16" t="s">
        <v>50</v>
      </c>
      <c r="H45" s="14">
        <v>0</v>
      </c>
    </row>
    <row r="46" spans="1:8" ht="15.75" customHeight="1">
      <c r="A46" s="1" t="s">
        <v>14</v>
      </c>
      <c r="B46" s="16">
        <v>684</v>
      </c>
      <c r="C46" s="16">
        <v>0</v>
      </c>
      <c r="D46" s="13" t="s">
        <v>45</v>
      </c>
      <c r="E46" s="16">
        <v>14</v>
      </c>
      <c r="F46" s="13">
        <f>E46/B46*1000</f>
        <v>20.46783625730994</v>
      </c>
      <c r="G46" s="16" t="s">
        <v>50</v>
      </c>
      <c r="H46" s="14">
        <v>0</v>
      </c>
    </row>
    <row r="47" spans="1:8" ht="15.75" customHeight="1">
      <c r="A47" s="24" t="s">
        <v>49</v>
      </c>
      <c r="B47" s="25"/>
      <c r="C47" s="25"/>
      <c r="D47" s="25"/>
      <c r="E47" s="25"/>
      <c r="F47" s="25"/>
      <c r="G47" s="25"/>
      <c r="H47" s="25"/>
    </row>
    <row r="48" spans="1:8" ht="15.75" customHeight="1">
      <c r="A48" s="34" t="s">
        <v>41</v>
      </c>
      <c r="B48" s="34"/>
      <c r="C48" s="35"/>
      <c r="D48" s="35"/>
      <c r="E48" s="35"/>
      <c r="F48" s="35"/>
      <c r="G48" s="35"/>
      <c r="H48" s="35"/>
    </row>
    <row r="49" spans="1:8" ht="15.75" customHeight="1">
      <c r="A49" s="34" t="s">
        <v>40</v>
      </c>
      <c r="B49" s="34"/>
      <c r="C49" s="34"/>
      <c r="D49" s="34"/>
      <c r="E49" s="34"/>
      <c r="F49" s="34"/>
      <c r="G49" s="34"/>
      <c r="H49" s="34"/>
    </row>
    <row r="50" spans="1:8" ht="15.75" customHeight="1">
      <c r="A50" s="26" t="s">
        <v>36</v>
      </c>
      <c r="B50" s="26"/>
      <c r="C50" s="26"/>
      <c r="D50" s="26"/>
      <c r="E50" s="26"/>
      <c r="F50" s="26"/>
      <c r="G50" s="26"/>
      <c r="H50" s="26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H1"/>
    <mergeCell ref="A23:H23"/>
    <mergeCell ref="A7:H7"/>
    <mergeCell ref="A26:H26"/>
    <mergeCell ref="A43:H43"/>
    <mergeCell ref="A35:H35"/>
    <mergeCell ref="C2:D2"/>
    <mergeCell ref="E2:F2"/>
    <mergeCell ref="A47:H47"/>
    <mergeCell ref="A50:H50"/>
    <mergeCell ref="G2:H2"/>
    <mergeCell ref="A2:A3"/>
    <mergeCell ref="A32:H32"/>
    <mergeCell ref="A48:H48"/>
    <mergeCell ref="A49:H49"/>
    <mergeCell ref="B2:B3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scale="91" r:id="rId1"/>
  <headerFooter scaleWithDoc="0" alignWithMargins="0">
    <oddFooter>&amp;C 30</oddFooter>
  </headerFooter>
  <ignoredErrors>
    <ignoredError sqref="B8:B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2011-03-22T07:23:06Z</cp:lastPrinted>
  <dcterms:created xsi:type="dcterms:W3CDTF">2000-03-14T06:11:22Z</dcterms:created>
  <dcterms:modified xsi:type="dcterms:W3CDTF">2012-05-14T00:35:03Z</dcterms:modified>
  <cp:category/>
  <cp:version/>
  <cp:contentType/>
  <cp:contentStatus/>
</cp:coreProperties>
</file>