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15" windowWidth="15300" windowHeight="9480" activeTab="0"/>
  </bookViews>
  <sheets>
    <sheet name="03-02" sheetId="1" r:id="rId1"/>
  </sheets>
  <definedNames>
    <definedName name="_xlnm.Print_Area" localSheetId="0">'03-02'!$A$1:$I$85</definedName>
  </definedNames>
  <calcPr fullCalcOnLoad="1"/>
</workbook>
</file>

<file path=xl/sharedStrings.xml><?xml version="1.0" encoding="utf-8"?>
<sst xmlns="http://schemas.openxmlformats.org/spreadsheetml/2006/main" count="51" uniqueCount="36">
  <si>
    <t>男</t>
  </si>
  <si>
    <t>女</t>
  </si>
  <si>
    <t>不詳</t>
  </si>
  <si>
    <t>年齢別割合（％）</t>
  </si>
  <si>
    <t>平均年齢</t>
  </si>
  <si>
    <t>年齢中位数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</si>
  <si>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</si>
  <si>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</si>
  <si>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</si>
  <si>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</si>
  <si>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</si>
  <si>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</si>
  <si>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</si>
  <si>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</si>
  <si>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</si>
  <si>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</si>
  <si>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</si>
  <si>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</si>
  <si>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</si>
  <si>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</si>
  <si>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</si>
  <si>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</si>
  <si>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</si>
  <si>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</si>
  <si>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</si>
  <si>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</si>
  <si>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15歳未満</t>
  </si>
  <si>
    <t>15～64歳</t>
  </si>
  <si>
    <t>65歳以上</t>
  </si>
  <si>
    <t>総　数</t>
  </si>
  <si>
    <t>総　　　数</t>
  </si>
  <si>
    <t>55～59歳</t>
  </si>
  <si>
    <t>2　年齢(各歳)、男女別人口、年齢別割合、平均年齢及び年齢中位数</t>
  </si>
  <si>
    <t>（再掲）</t>
  </si>
  <si>
    <t>（資料）総務省統計局 平成27年「国勢調査結果報告」</t>
  </si>
  <si>
    <t>年 齢 ／ 区 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</si>
</sst>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_);[Red]\(#,##0.0\)"/>
    <numFmt numFmtId="180" formatCode="0_);[Red]\(0\)"/>
    <numFmt numFmtId="181" formatCode="&quot;¥&quot;#,##0_);[Red]\(&quot;¥&quot;#,##0\)"/>
    <numFmt numFmtId="182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" fillId="0" borderId="0">
      <alignment vertical="center"/>
      <protection/>
    </xf>
    <xf numFmtId="0" fontId="20" fillId="0" borderId="0">
      <alignment vertical="center"/>
      <protection/>
    </xf>
    <xf numFmtId="0" fontId="3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182" fontId="2" fillId="0" borderId="10" xfId="48" applyNumberFormat="1" applyFont="1" applyFill="1" applyBorder="1" applyAlignment="1">
      <alignment vertical="center"/>
    </xf>
    <xf numFmtId="182" fontId="2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10" xfId="0" applyNumberFormat="1" applyFont="1" applyFill="1" applyBorder="1" applyAlignment="1" applyProtection="1">
      <alignment vertical="center"/>
      <protection/>
    </xf>
    <xf numFmtId="182" fontId="2" fillId="0" borderId="10" xfId="48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 quotePrefix="1">
      <alignment horizontal="center" vertical="center"/>
      <protection/>
    </xf>
    <xf numFmtId="182" fontId="2" fillId="0" borderId="10" xfId="61" applyNumberFormat="1" applyFont="1" applyFill="1" applyBorder="1" applyAlignment="1">
      <alignment vertical="center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 applyProtection="1">
      <alignment vertical="center"/>
      <protection/>
    </xf>
    <xf numFmtId="180" fontId="2" fillId="0" borderId="10" xfId="0" applyNumberFormat="1" applyFont="1" applyFill="1" applyBorder="1" applyAlignment="1" applyProtection="1" quotePrefix="1">
      <alignment horizontal="center" vertical="center"/>
      <protection/>
    </xf>
    <xf numFmtId="182" fontId="0" fillId="0" borderId="10" xfId="48" applyNumberFormat="1" applyFont="1" applyBorder="1" applyAlignment="1">
      <alignment vertical="center"/>
    </xf>
    <xf numFmtId="182" fontId="2" fillId="0" borderId="10" xfId="48" applyNumberFormat="1" applyFont="1" applyFill="1" applyBorder="1" applyAlignment="1" applyProtection="1">
      <alignment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79" fontId="2" fillId="0" borderId="1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179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 quotePrefix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80" fontId="0" fillId="0" borderId="10" xfId="0" applyNumberFormat="1" applyFont="1" applyBorder="1" applyAlignment="1">
      <alignment vertical="center"/>
    </xf>
    <xf numFmtId="182" fontId="0" fillId="0" borderId="10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 quotePrefix="1">
      <alignment horizontal="center" vertical="center"/>
      <protection/>
    </xf>
    <xf numFmtId="176" fontId="2" fillId="0" borderId="11" xfId="0" applyNumberFormat="1" applyFont="1" applyFill="1" applyBorder="1" applyAlignment="1" applyProtection="1">
      <alignment vertical="center"/>
      <protection/>
    </xf>
    <xf numFmtId="182" fontId="2" fillId="0" borderId="11" xfId="48" applyNumberFormat="1" applyFont="1" applyFill="1" applyBorder="1" applyAlignment="1">
      <alignment vertical="center"/>
    </xf>
    <xf numFmtId="182" fontId="2" fillId="0" borderId="11" xfId="61" applyNumberFormat="1" applyFont="1" applyFill="1" applyBorder="1" applyAlignment="1">
      <alignment vertical="center"/>
      <protection/>
    </xf>
    <xf numFmtId="0" fontId="2" fillId="0" borderId="0" xfId="0" applyFont="1" applyFill="1" applyBorder="1" applyAlignment="1" applyProtection="1" quotePrefix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182" fontId="2" fillId="0" borderId="0" xfId="48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82" fontId="2" fillId="0" borderId="0" xfId="61" applyNumberFormat="1" applyFont="1" applyFill="1" applyBorder="1" applyAlignment="1">
      <alignment vertical="center"/>
      <protection/>
    </xf>
    <xf numFmtId="0" fontId="2" fillId="0" borderId="12" xfId="0" applyFont="1" applyFill="1" applyBorder="1" applyAlignment="1" applyProtection="1" quotePrefix="1">
      <alignment horizontal="center" vertical="center"/>
      <protection/>
    </xf>
    <xf numFmtId="176" fontId="2" fillId="0" borderId="12" xfId="0" applyNumberFormat="1" applyFont="1" applyFill="1" applyBorder="1" applyAlignment="1" applyProtection="1">
      <alignment vertical="center"/>
      <protection/>
    </xf>
    <xf numFmtId="182" fontId="2" fillId="0" borderId="12" xfId="48" applyNumberFormat="1" applyFont="1" applyFill="1" applyBorder="1" applyAlignment="1">
      <alignment vertical="center"/>
    </xf>
    <xf numFmtId="182" fontId="2" fillId="0" borderId="12" xfId="61" applyNumberFormat="1" applyFont="1" applyFill="1" applyBorder="1" applyAlignment="1">
      <alignment vertical="center"/>
      <protection/>
    </xf>
    <xf numFmtId="0" fontId="0" fillId="0" borderId="12" xfId="0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180" fontId="2" fillId="0" borderId="13" xfId="0" applyNumberFormat="1" applyFont="1" applyFill="1" applyBorder="1" applyAlignment="1" applyProtection="1">
      <alignment horizontal="center" vertical="center"/>
      <protection/>
    </xf>
    <xf numFmtId="180" fontId="2" fillId="0" borderId="14" xfId="0" applyNumberFormat="1" applyFont="1" applyFill="1" applyBorder="1" applyAlignment="1" applyProtection="1">
      <alignment horizontal="center" vertical="center"/>
      <protection/>
    </xf>
    <xf numFmtId="18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16.875" style="24" customWidth="1"/>
    <col min="2" max="4" width="8.875" style="24" customWidth="1"/>
    <col min="5" max="5" width="1.875" style="27" customWidth="1"/>
    <col min="6" max="6" width="16.875" style="24" customWidth="1"/>
    <col min="7" max="9" width="8.875" style="24" customWidth="1"/>
    <col min="10" max="16" width="9.00390625" style="24" customWidth="1"/>
    <col min="17" max="16384" width="9.00390625" style="1" customWidth="1"/>
  </cols>
  <sheetData>
    <row r="1" spans="1:9" ht="15" customHeight="1">
      <c r="A1" s="51" t="s">
        <v>32</v>
      </c>
      <c r="B1" s="51"/>
      <c r="C1" s="51"/>
      <c r="D1" s="51"/>
      <c r="E1" s="51"/>
      <c r="F1" s="51"/>
      <c r="G1" s="51"/>
      <c r="H1" s="51"/>
      <c r="I1" s="51"/>
    </row>
    <row r="2" spans="1:9" ht="22.5" customHeight="1">
      <c r="A2" s="3" t="s">
        <v>35</v>
      </c>
      <c r="B2" s="3" t="s">
        <v>29</v>
      </c>
      <c r="C2" s="3" t="s">
        <v>0</v>
      </c>
      <c r="D2" s="3" t="s">
        <v>1</v>
      </c>
      <c r="E2" s="49"/>
      <c r="F2" s="44" t="s">
        <v>35</v>
      </c>
      <c r="G2" s="44" t="s">
        <v>29</v>
      </c>
      <c r="H2" s="44" t="s">
        <v>0</v>
      </c>
      <c r="I2" s="44" t="s">
        <v>1</v>
      </c>
    </row>
    <row r="3" spans="1:9" ht="15" customHeight="1">
      <c r="A3" s="3" t="s">
        <v>30</v>
      </c>
      <c r="B3" s="6">
        <f>SUM(C3:D3)</f>
        <v>193125</v>
      </c>
      <c r="C3" s="7">
        <v>94448</v>
      </c>
      <c r="D3" s="7">
        <f>SUM(D5:D9,D11:D15,D17:D21,D23:D27,D29:D33,D35:D39,D41:D45,D47:D51,I47:I51,I41:I45,I35:I39,I29:I33,I23:I27,I17:I21,I11:I15,I5:I9,D56:D60,D62:D66,I56:I60,I62:I68)</f>
        <v>98677</v>
      </c>
      <c r="E3" s="49"/>
      <c r="F3" s="44"/>
      <c r="G3" s="44"/>
      <c r="H3" s="44"/>
      <c r="I3" s="44"/>
    </row>
    <row r="4" spans="1:9" ht="15" customHeight="1">
      <c r="A4" s="3" t="s">
        <v>6</v>
      </c>
      <c r="B4" s="6">
        <f aca="true" t="shared" si="0" ref="B4:B51">SUM(C4:D4)</f>
        <v>7136</v>
      </c>
      <c r="C4" s="7">
        <f>SUM(C5:C9)</f>
        <v>3680</v>
      </c>
      <c r="D4" s="7">
        <f>SUM(D5:D9)</f>
        <v>3456</v>
      </c>
      <c r="E4" s="49"/>
      <c r="F4" s="3" t="s">
        <v>14</v>
      </c>
      <c r="G4" s="6">
        <f>SUM(H4:I4)</f>
        <v>14045</v>
      </c>
      <c r="H4" s="7">
        <f>SUM(H5:H9)</f>
        <v>7139</v>
      </c>
      <c r="I4" s="7">
        <f>SUM(I5:I9)</f>
        <v>6906</v>
      </c>
    </row>
    <row r="5" spans="1:9" ht="15" customHeight="1">
      <c r="A5" s="8">
        <v>0</v>
      </c>
      <c r="B5" s="6">
        <f t="shared" si="0"/>
        <v>1386</v>
      </c>
      <c r="C5" s="9">
        <v>743</v>
      </c>
      <c r="D5" s="9">
        <v>643</v>
      </c>
      <c r="E5" s="49"/>
      <c r="F5" s="8">
        <v>40</v>
      </c>
      <c r="G5" s="6">
        <f aca="true" t="shared" si="1" ref="G5:G51">SUM(H5:I5)</f>
        <v>2636</v>
      </c>
      <c r="H5" s="4">
        <v>1326</v>
      </c>
      <c r="I5" s="4">
        <v>1310</v>
      </c>
    </row>
    <row r="6" spans="1:9" ht="15" customHeight="1">
      <c r="A6" s="8">
        <v>1</v>
      </c>
      <c r="B6" s="6">
        <f t="shared" si="0"/>
        <v>1377</v>
      </c>
      <c r="C6" s="9">
        <v>719</v>
      </c>
      <c r="D6" s="9">
        <v>658</v>
      </c>
      <c r="E6" s="49"/>
      <c r="F6" s="8">
        <v>41</v>
      </c>
      <c r="G6" s="6">
        <f t="shared" si="1"/>
        <v>2820</v>
      </c>
      <c r="H6" s="4">
        <v>1394</v>
      </c>
      <c r="I6" s="4">
        <v>1426</v>
      </c>
    </row>
    <row r="7" spans="1:9" ht="15" customHeight="1">
      <c r="A7" s="8">
        <v>2</v>
      </c>
      <c r="B7" s="6">
        <f t="shared" si="0"/>
        <v>1441</v>
      </c>
      <c r="C7" s="9">
        <v>715</v>
      </c>
      <c r="D7" s="9">
        <v>726</v>
      </c>
      <c r="E7" s="49"/>
      <c r="F7" s="8">
        <v>42</v>
      </c>
      <c r="G7" s="6">
        <f t="shared" si="1"/>
        <v>2970</v>
      </c>
      <c r="H7" s="4">
        <v>1521</v>
      </c>
      <c r="I7" s="4">
        <v>1449</v>
      </c>
    </row>
    <row r="8" spans="1:9" ht="15" customHeight="1">
      <c r="A8" s="8">
        <v>3</v>
      </c>
      <c r="B8" s="6">
        <f t="shared" si="0"/>
        <v>1487</v>
      </c>
      <c r="C8" s="9">
        <v>748</v>
      </c>
      <c r="D8" s="9">
        <v>739</v>
      </c>
      <c r="E8" s="49"/>
      <c r="F8" s="8">
        <v>43</v>
      </c>
      <c r="G8" s="6">
        <f t="shared" si="1"/>
        <v>2806</v>
      </c>
      <c r="H8" s="4">
        <v>1454</v>
      </c>
      <c r="I8" s="4">
        <v>1352</v>
      </c>
    </row>
    <row r="9" spans="1:9" ht="15" customHeight="1">
      <c r="A9" s="8">
        <v>4</v>
      </c>
      <c r="B9" s="6">
        <f t="shared" si="0"/>
        <v>1445</v>
      </c>
      <c r="C9" s="9">
        <v>755</v>
      </c>
      <c r="D9" s="9">
        <v>690</v>
      </c>
      <c r="E9" s="49"/>
      <c r="F9" s="8">
        <v>44</v>
      </c>
      <c r="G9" s="6">
        <f t="shared" si="1"/>
        <v>2813</v>
      </c>
      <c r="H9" s="4">
        <v>1444</v>
      </c>
      <c r="I9" s="4">
        <v>1369</v>
      </c>
    </row>
    <row r="10" spans="1:9" ht="15" customHeight="1">
      <c r="A10" s="3" t="s">
        <v>7</v>
      </c>
      <c r="B10" s="6">
        <f t="shared" si="0"/>
        <v>7772</v>
      </c>
      <c r="C10" s="7">
        <f>SUM(C11:C15)</f>
        <v>3957</v>
      </c>
      <c r="D10" s="7">
        <f>SUM(D11:D15)</f>
        <v>3815</v>
      </c>
      <c r="E10" s="49"/>
      <c r="F10" s="3" t="s">
        <v>15</v>
      </c>
      <c r="G10" s="6">
        <f t="shared" si="1"/>
        <v>13233</v>
      </c>
      <c r="H10" s="7">
        <f>SUM(H11:H15)</f>
        <v>6840</v>
      </c>
      <c r="I10" s="7">
        <f>SUM(I11:I15)</f>
        <v>6393</v>
      </c>
    </row>
    <row r="11" spans="1:9" ht="15" customHeight="1">
      <c r="A11" s="8">
        <v>5</v>
      </c>
      <c r="B11" s="6">
        <f t="shared" si="0"/>
        <v>1542</v>
      </c>
      <c r="C11" s="9">
        <v>811</v>
      </c>
      <c r="D11" s="9">
        <v>731</v>
      </c>
      <c r="E11" s="49"/>
      <c r="F11" s="8">
        <v>45</v>
      </c>
      <c r="G11" s="6">
        <f t="shared" si="1"/>
        <v>2773</v>
      </c>
      <c r="H11" s="4">
        <v>1455</v>
      </c>
      <c r="I11" s="4">
        <v>1318</v>
      </c>
    </row>
    <row r="12" spans="1:9" ht="15" customHeight="1">
      <c r="A12" s="8">
        <v>6</v>
      </c>
      <c r="B12" s="6">
        <f t="shared" si="0"/>
        <v>1495</v>
      </c>
      <c r="C12" s="9">
        <v>773</v>
      </c>
      <c r="D12" s="9">
        <v>722</v>
      </c>
      <c r="E12" s="49"/>
      <c r="F12" s="8">
        <v>46</v>
      </c>
      <c r="G12" s="6">
        <f t="shared" si="1"/>
        <v>2738</v>
      </c>
      <c r="H12" s="4">
        <v>1404</v>
      </c>
      <c r="I12" s="4">
        <v>1334</v>
      </c>
    </row>
    <row r="13" spans="1:9" ht="15" customHeight="1">
      <c r="A13" s="8">
        <v>7</v>
      </c>
      <c r="B13" s="6">
        <f t="shared" si="0"/>
        <v>1585</v>
      </c>
      <c r="C13" s="9">
        <v>793</v>
      </c>
      <c r="D13" s="9">
        <v>792</v>
      </c>
      <c r="E13" s="49"/>
      <c r="F13" s="8">
        <v>47</v>
      </c>
      <c r="G13" s="6">
        <f t="shared" si="1"/>
        <v>2711</v>
      </c>
      <c r="H13" s="4">
        <v>1390</v>
      </c>
      <c r="I13" s="4">
        <v>1321</v>
      </c>
    </row>
    <row r="14" spans="1:9" ht="15" customHeight="1">
      <c r="A14" s="8">
        <v>8</v>
      </c>
      <c r="B14" s="6">
        <f t="shared" si="0"/>
        <v>1560</v>
      </c>
      <c r="C14" s="9">
        <v>790</v>
      </c>
      <c r="D14" s="9">
        <v>770</v>
      </c>
      <c r="E14" s="49"/>
      <c r="F14" s="8">
        <v>48</v>
      </c>
      <c r="G14" s="6">
        <f t="shared" si="1"/>
        <v>2721</v>
      </c>
      <c r="H14" s="4">
        <v>1392</v>
      </c>
      <c r="I14" s="4">
        <v>1329</v>
      </c>
    </row>
    <row r="15" spans="1:9" ht="15" customHeight="1">
      <c r="A15" s="8">
        <v>9</v>
      </c>
      <c r="B15" s="6">
        <f t="shared" si="0"/>
        <v>1590</v>
      </c>
      <c r="C15" s="9">
        <v>790</v>
      </c>
      <c r="D15" s="9">
        <v>800</v>
      </c>
      <c r="E15" s="49"/>
      <c r="F15" s="8">
        <v>49</v>
      </c>
      <c r="G15" s="6">
        <f t="shared" si="1"/>
        <v>2290</v>
      </c>
      <c r="H15" s="4">
        <v>1199</v>
      </c>
      <c r="I15" s="4">
        <v>1091</v>
      </c>
    </row>
    <row r="16" spans="1:9" ht="15" customHeight="1">
      <c r="A16" s="3" t="s">
        <v>8</v>
      </c>
      <c r="B16" s="6">
        <f t="shared" si="0"/>
        <v>8197</v>
      </c>
      <c r="C16" s="7">
        <f>SUM(C17:C21)</f>
        <v>4278</v>
      </c>
      <c r="D16" s="7">
        <f>SUM(D17:D21)</f>
        <v>3919</v>
      </c>
      <c r="E16" s="49"/>
      <c r="F16" s="3" t="s">
        <v>16</v>
      </c>
      <c r="G16" s="6">
        <f t="shared" si="1"/>
        <v>12256</v>
      </c>
      <c r="H16" s="7">
        <f>SUM(H17:H21)</f>
        <v>6232</v>
      </c>
      <c r="I16" s="7">
        <f>SUM(I17:I21)</f>
        <v>6024</v>
      </c>
    </row>
    <row r="17" spans="1:9" ht="15" customHeight="1">
      <c r="A17" s="8">
        <v>10</v>
      </c>
      <c r="B17" s="6">
        <f t="shared" si="0"/>
        <v>1572</v>
      </c>
      <c r="C17" s="9">
        <v>835</v>
      </c>
      <c r="D17" s="9">
        <v>737</v>
      </c>
      <c r="E17" s="49"/>
      <c r="F17" s="8">
        <v>50</v>
      </c>
      <c r="G17" s="6">
        <f t="shared" si="1"/>
        <v>2694</v>
      </c>
      <c r="H17" s="4">
        <v>1407</v>
      </c>
      <c r="I17" s="4">
        <v>1287</v>
      </c>
    </row>
    <row r="18" spans="1:9" ht="15" customHeight="1">
      <c r="A18" s="8">
        <v>11</v>
      </c>
      <c r="B18" s="6">
        <f t="shared" si="0"/>
        <v>1597</v>
      </c>
      <c r="C18" s="9">
        <v>850</v>
      </c>
      <c r="D18" s="9">
        <v>747</v>
      </c>
      <c r="E18" s="49"/>
      <c r="F18" s="8">
        <v>51</v>
      </c>
      <c r="G18" s="6">
        <f t="shared" si="1"/>
        <v>2555</v>
      </c>
      <c r="H18" s="4">
        <v>1314</v>
      </c>
      <c r="I18" s="4">
        <v>1241</v>
      </c>
    </row>
    <row r="19" spans="1:9" ht="15" customHeight="1">
      <c r="A19" s="8">
        <v>12</v>
      </c>
      <c r="B19" s="6">
        <f t="shared" si="0"/>
        <v>1659</v>
      </c>
      <c r="C19" s="9">
        <v>856</v>
      </c>
      <c r="D19" s="9">
        <v>803</v>
      </c>
      <c r="E19" s="49"/>
      <c r="F19" s="8">
        <v>52</v>
      </c>
      <c r="G19" s="6">
        <f t="shared" si="1"/>
        <v>2437</v>
      </c>
      <c r="H19" s="4">
        <v>1222</v>
      </c>
      <c r="I19" s="4">
        <v>1215</v>
      </c>
    </row>
    <row r="20" spans="1:9" ht="15" customHeight="1">
      <c r="A20" s="8">
        <v>13</v>
      </c>
      <c r="B20" s="6">
        <f t="shared" si="0"/>
        <v>1653</v>
      </c>
      <c r="C20" s="9">
        <v>865</v>
      </c>
      <c r="D20" s="9">
        <v>788</v>
      </c>
      <c r="E20" s="49"/>
      <c r="F20" s="8">
        <v>53</v>
      </c>
      <c r="G20" s="6">
        <f t="shared" si="1"/>
        <v>2272</v>
      </c>
      <c r="H20" s="4">
        <v>1158</v>
      </c>
      <c r="I20" s="4">
        <v>1114</v>
      </c>
    </row>
    <row r="21" spans="1:9" ht="15" customHeight="1">
      <c r="A21" s="8">
        <v>14</v>
      </c>
      <c r="B21" s="6">
        <f t="shared" si="0"/>
        <v>1716</v>
      </c>
      <c r="C21" s="9">
        <v>872</v>
      </c>
      <c r="D21" s="9">
        <v>844</v>
      </c>
      <c r="E21" s="49"/>
      <c r="F21" s="8">
        <v>54</v>
      </c>
      <c r="G21" s="6">
        <f t="shared" si="1"/>
        <v>2298</v>
      </c>
      <c r="H21" s="4">
        <v>1131</v>
      </c>
      <c r="I21" s="4">
        <v>1167</v>
      </c>
    </row>
    <row r="22" spans="1:9" ht="15" customHeight="1">
      <c r="A22" s="3" t="s">
        <v>9</v>
      </c>
      <c r="B22" s="6">
        <f t="shared" si="0"/>
        <v>9764</v>
      </c>
      <c r="C22" s="7">
        <f>SUM(C23:C27)</f>
        <v>5255</v>
      </c>
      <c r="D22" s="7">
        <f>SUM(D23:D27)</f>
        <v>4509</v>
      </c>
      <c r="E22" s="49"/>
      <c r="F22" s="3" t="s">
        <v>31</v>
      </c>
      <c r="G22" s="6">
        <f t="shared" si="1"/>
        <v>11287</v>
      </c>
      <c r="H22" s="7">
        <f>SUM(H23:H27)</f>
        <v>5676</v>
      </c>
      <c r="I22" s="7">
        <f>SUM(I23:I27)</f>
        <v>5611</v>
      </c>
    </row>
    <row r="23" spans="1:9" ht="15" customHeight="1">
      <c r="A23" s="8">
        <v>15</v>
      </c>
      <c r="B23" s="6">
        <f t="shared" si="0"/>
        <v>1803</v>
      </c>
      <c r="C23" s="9">
        <v>905</v>
      </c>
      <c r="D23" s="9">
        <v>898</v>
      </c>
      <c r="E23" s="49"/>
      <c r="F23" s="8">
        <v>55</v>
      </c>
      <c r="G23" s="6">
        <f t="shared" si="1"/>
        <v>2255</v>
      </c>
      <c r="H23" s="4">
        <v>1146</v>
      </c>
      <c r="I23" s="4">
        <v>1109</v>
      </c>
    </row>
    <row r="24" spans="1:9" ht="15" customHeight="1">
      <c r="A24" s="8">
        <v>16</v>
      </c>
      <c r="B24" s="6">
        <f t="shared" si="0"/>
        <v>1800</v>
      </c>
      <c r="C24" s="9">
        <v>957</v>
      </c>
      <c r="D24" s="9">
        <v>843</v>
      </c>
      <c r="E24" s="49"/>
      <c r="F24" s="8">
        <v>56</v>
      </c>
      <c r="G24" s="6">
        <f t="shared" si="1"/>
        <v>2243</v>
      </c>
      <c r="H24" s="4">
        <v>1144</v>
      </c>
      <c r="I24" s="4">
        <v>1099</v>
      </c>
    </row>
    <row r="25" spans="1:9" ht="15" customHeight="1">
      <c r="A25" s="8">
        <v>17</v>
      </c>
      <c r="B25" s="6">
        <f t="shared" si="0"/>
        <v>1942</v>
      </c>
      <c r="C25" s="4">
        <v>1095</v>
      </c>
      <c r="D25" s="9">
        <v>847</v>
      </c>
      <c r="E25" s="49"/>
      <c r="F25" s="8">
        <v>57</v>
      </c>
      <c r="G25" s="6">
        <f t="shared" si="1"/>
        <v>2315</v>
      </c>
      <c r="H25" s="4">
        <v>1169</v>
      </c>
      <c r="I25" s="4">
        <v>1146</v>
      </c>
    </row>
    <row r="26" spans="1:9" ht="15" customHeight="1">
      <c r="A26" s="8">
        <v>18</v>
      </c>
      <c r="B26" s="6">
        <f t="shared" si="0"/>
        <v>2079</v>
      </c>
      <c r="C26" s="4">
        <v>1144</v>
      </c>
      <c r="D26" s="9">
        <v>935</v>
      </c>
      <c r="E26" s="49"/>
      <c r="F26" s="8">
        <v>58</v>
      </c>
      <c r="G26" s="6">
        <f t="shared" si="1"/>
        <v>2152</v>
      </c>
      <c r="H26" s="4">
        <v>1052</v>
      </c>
      <c r="I26" s="4">
        <v>1100</v>
      </c>
    </row>
    <row r="27" spans="1:9" ht="15" customHeight="1">
      <c r="A27" s="8">
        <v>19</v>
      </c>
      <c r="B27" s="6">
        <f t="shared" si="0"/>
        <v>2140</v>
      </c>
      <c r="C27" s="4">
        <v>1154</v>
      </c>
      <c r="D27" s="9">
        <v>986</v>
      </c>
      <c r="E27" s="49"/>
      <c r="F27" s="8">
        <v>59</v>
      </c>
      <c r="G27" s="6">
        <f t="shared" si="1"/>
        <v>2322</v>
      </c>
      <c r="H27" s="4">
        <v>1165</v>
      </c>
      <c r="I27" s="4">
        <v>1157</v>
      </c>
    </row>
    <row r="28" spans="1:9" ht="15" customHeight="1">
      <c r="A28" s="3" t="s">
        <v>10</v>
      </c>
      <c r="B28" s="6">
        <f t="shared" si="0"/>
        <v>9956</v>
      </c>
      <c r="C28" s="7">
        <f>SUM(C29:C33)</f>
        <v>5438</v>
      </c>
      <c r="D28" s="7">
        <f>SUM(D29:D33)</f>
        <v>4518</v>
      </c>
      <c r="E28" s="49"/>
      <c r="F28" s="3" t="s">
        <v>17</v>
      </c>
      <c r="G28" s="6">
        <f t="shared" si="1"/>
        <v>12056</v>
      </c>
      <c r="H28" s="7">
        <f>SUM(H29:H33)</f>
        <v>5909</v>
      </c>
      <c r="I28" s="7">
        <f>SUM(I29:I33)</f>
        <v>6147</v>
      </c>
    </row>
    <row r="29" spans="1:9" ht="15" customHeight="1">
      <c r="A29" s="8">
        <v>20</v>
      </c>
      <c r="B29" s="6">
        <f t="shared" si="0"/>
        <v>2187</v>
      </c>
      <c r="C29" s="4">
        <v>1221</v>
      </c>
      <c r="D29" s="9">
        <v>966</v>
      </c>
      <c r="E29" s="49"/>
      <c r="F29" s="8">
        <v>60</v>
      </c>
      <c r="G29" s="6">
        <f t="shared" si="1"/>
        <v>2259</v>
      </c>
      <c r="H29" s="4">
        <v>1115</v>
      </c>
      <c r="I29" s="4">
        <v>1144</v>
      </c>
    </row>
    <row r="30" spans="1:9" ht="15" customHeight="1">
      <c r="A30" s="8">
        <v>21</v>
      </c>
      <c r="B30" s="6">
        <f t="shared" si="0"/>
        <v>2139</v>
      </c>
      <c r="C30" s="4">
        <v>1164</v>
      </c>
      <c r="D30" s="9">
        <v>975</v>
      </c>
      <c r="E30" s="49"/>
      <c r="F30" s="8">
        <v>61</v>
      </c>
      <c r="G30" s="6">
        <f t="shared" si="1"/>
        <v>2357</v>
      </c>
      <c r="H30" s="4">
        <v>1152</v>
      </c>
      <c r="I30" s="4">
        <v>1205</v>
      </c>
    </row>
    <row r="31" spans="1:9" ht="15" customHeight="1">
      <c r="A31" s="8">
        <v>22</v>
      </c>
      <c r="B31" s="6">
        <f t="shared" si="0"/>
        <v>1996</v>
      </c>
      <c r="C31" s="4">
        <v>1102</v>
      </c>
      <c r="D31" s="9">
        <v>894</v>
      </c>
      <c r="E31" s="49"/>
      <c r="F31" s="8">
        <v>62</v>
      </c>
      <c r="G31" s="6">
        <f t="shared" si="1"/>
        <v>2367</v>
      </c>
      <c r="H31" s="4">
        <v>1185</v>
      </c>
      <c r="I31" s="4">
        <v>1182</v>
      </c>
    </row>
    <row r="32" spans="1:9" ht="15" customHeight="1">
      <c r="A32" s="8">
        <v>23</v>
      </c>
      <c r="B32" s="6">
        <f t="shared" si="0"/>
        <v>1811</v>
      </c>
      <c r="C32" s="9">
        <v>993</v>
      </c>
      <c r="D32" s="9">
        <v>818</v>
      </c>
      <c r="E32" s="49"/>
      <c r="F32" s="8">
        <v>63</v>
      </c>
      <c r="G32" s="6">
        <f t="shared" si="1"/>
        <v>2443</v>
      </c>
      <c r="H32" s="4">
        <v>1161</v>
      </c>
      <c r="I32" s="4">
        <v>1282</v>
      </c>
    </row>
    <row r="33" spans="1:9" ht="15" customHeight="1">
      <c r="A33" s="8">
        <v>24</v>
      </c>
      <c r="B33" s="6">
        <f t="shared" si="0"/>
        <v>1823</v>
      </c>
      <c r="C33" s="9">
        <v>958</v>
      </c>
      <c r="D33" s="9">
        <v>865</v>
      </c>
      <c r="E33" s="49"/>
      <c r="F33" s="8">
        <v>64</v>
      </c>
      <c r="G33" s="6">
        <f t="shared" si="1"/>
        <v>2630</v>
      </c>
      <c r="H33" s="4">
        <v>1296</v>
      </c>
      <c r="I33" s="4">
        <v>1334</v>
      </c>
    </row>
    <row r="34" spans="1:9" ht="15" customHeight="1">
      <c r="A34" s="3" t="s">
        <v>11</v>
      </c>
      <c r="B34" s="6">
        <f t="shared" si="0"/>
        <v>8944</v>
      </c>
      <c r="C34" s="7">
        <f>SUM(C35:C39)</f>
        <v>4628</v>
      </c>
      <c r="D34" s="7">
        <f>SUM(D35:D39)</f>
        <v>4316</v>
      </c>
      <c r="E34" s="49"/>
      <c r="F34" s="3" t="s">
        <v>18</v>
      </c>
      <c r="G34" s="6">
        <f t="shared" si="1"/>
        <v>13728</v>
      </c>
      <c r="H34" s="7">
        <f>SUM(H35:H39)</f>
        <v>6583</v>
      </c>
      <c r="I34" s="7">
        <f>SUM(I35:I39)</f>
        <v>7145</v>
      </c>
    </row>
    <row r="35" spans="1:9" ht="15" customHeight="1">
      <c r="A35" s="8">
        <v>25</v>
      </c>
      <c r="B35" s="6">
        <f t="shared" si="0"/>
        <v>1800</v>
      </c>
      <c r="C35" s="9">
        <v>913</v>
      </c>
      <c r="D35" s="9">
        <v>887</v>
      </c>
      <c r="E35" s="49"/>
      <c r="F35" s="3">
        <v>65</v>
      </c>
      <c r="G35" s="6">
        <f t="shared" si="1"/>
        <v>2721</v>
      </c>
      <c r="H35" s="4">
        <v>1291</v>
      </c>
      <c r="I35" s="4">
        <v>1430</v>
      </c>
    </row>
    <row r="36" spans="1:9" ht="15" customHeight="1">
      <c r="A36" s="8">
        <v>26</v>
      </c>
      <c r="B36" s="6">
        <f t="shared" si="0"/>
        <v>1768</v>
      </c>
      <c r="C36" s="9">
        <v>913</v>
      </c>
      <c r="D36" s="9">
        <v>855</v>
      </c>
      <c r="E36" s="49"/>
      <c r="F36" s="8">
        <v>66</v>
      </c>
      <c r="G36" s="6">
        <f t="shared" si="1"/>
        <v>3116</v>
      </c>
      <c r="H36" s="4">
        <v>1498</v>
      </c>
      <c r="I36" s="4">
        <v>1618</v>
      </c>
    </row>
    <row r="37" spans="1:9" ht="15" customHeight="1">
      <c r="A37" s="8">
        <v>27</v>
      </c>
      <c r="B37" s="6">
        <f t="shared" si="0"/>
        <v>1712</v>
      </c>
      <c r="C37" s="9">
        <v>880</v>
      </c>
      <c r="D37" s="9">
        <v>832</v>
      </c>
      <c r="E37" s="49"/>
      <c r="F37" s="8">
        <v>67</v>
      </c>
      <c r="G37" s="6">
        <f t="shared" si="1"/>
        <v>3131</v>
      </c>
      <c r="H37" s="4">
        <v>1491</v>
      </c>
      <c r="I37" s="4">
        <v>1640</v>
      </c>
    </row>
    <row r="38" spans="1:9" ht="15" customHeight="1">
      <c r="A38" s="8">
        <v>28</v>
      </c>
      <c r="B38" s="6">
        <f t="shared" si="0"/>
        <v>1845</v>
      </c>
      <c r="C38" s="9">
        <v>945</v>
      </c>
      <c r="D38" s="9">
        <v>900</v>
      </c>
      <c r="E38" s="49"/>
      <c r="F38" s="8">
        <v>68</v>
      </c>
      <c r="G38" s="6">
        <f t="shared" si="1"/>
        <v>2985</v>
      </c>
      <c r="H38" s="4">
        <v>1435</v>
      </c>
      <c r="I38" s="4">
        <v>1550</v>
      </c>
    </row>
    <row r="39" spans="1:9" ht="15" customHeight="1">
      <c r="A39" s="8">
        <v>29</v>
      </c>
      <c r="B39" s="6">
        <f t="shared" si="0"/>
        <v>1819</v>
      </c>
      <c r="C39" s="9">
        <v>977</v>
      </c>
      <c r="D39" s="9">
        <v>842</v>
      </c>
      <c r="E39" s="49"/>
      <c r="F39" s="8">
        <v>69</v>
      </c>
      <c r="G39" s="6">
        <f t="shared" si="1"/>
        <v>1775</v>
      </c>
      <c r="H39" s="9">
        <v>868</v>
      </c>
      <c r="I39" s="9">
        <v>907</v>
      </c>
    </row>
    <row r="40" spans="1:9" ht="15" customHeight="1">
      <c r="A40" s="3" t="s">
        <v>12</v>
      </c>
      <c r="B40" s="6">
        <f t="shared" si="0"/>
        <v>9892</v>
      </c>
      <c r="C40" s="7">
        <f>SUM(C41:C45)</f>
        <v>4929</v>
      </c>
      <c r="D40" s="7">
        <f>SUM(D41:D45)</f>
        <v>4963</v>
      </c>
      <c r="E40" s="49"/>
      <c r="F40" s="3" t="s">
        <v>19</v>
      </c>
      <c r="G40" s="6">
        <f t="shared" si="1"/>
        <v>11608</v>
      </c>
      <c r="H40" s="7">
        <f>SUM(H41:H45)</f>
        <v>5302</v>
      </c>
      <c r="I40" s="7">
        <f>SUM(I41:I45)</f>
        <v>6306</v>
      </c>
    </row>
    <row r="41" spans="1:9" ht="15" customHeight="1">
      <c r="A41" s="8">
        <v>30</v>
      </c>
      <c r="B41" s="6">
        <f t="shared" si="0"/>
        <v>1908</v>
      </c>
      <c r="C41" s="9">
        <v>939</v>
      </c>
      <c r="D41" s="9">
        <v>969</v>
      </c>
      <c r="E41" s="49"/>
      <c r="F41" s="8">
        <v>70</v>
      </c>
      <c r="G41" s="6">
        <f t="shared" si="1"/>
        <v>1939</v>
      </c>
      <c r="H41" s="9">
        <v>913</v>
      </c>
      <c r="I41" s="4">
        <v>1026</v>
      </c>
    </row>
    <row r="42" spans="1:9" ht="15" customHeight="1">
      <c r="A42" s="8">
        <v>31</v>
      </c>
      <c r="B42" s="6">
        <f t="shared" si="0"/>
        <v>1952</v>
      </c>
      <c r="C42" s="9">
        <v>957</v>
      </c>
      <c r="D42" s="9">
        <v>995</v>
      </c>
      <c r="E42" s="49"/>
      <c r="F42" s="8">
        <v>71</v>
      </c>
      <c r="G42" s="6">
        <f t="shared" si="1"/>
        <v>2454</v>
      </c>
      <c r="H42" s="4">
        <v>1109</v>
      </c>
      <c r="I42" s="4">
        <v>1345</v>
      </c>
    </row>
    <row r="43" spans="1:9" ht="15" customHeight="1">
      <c r="A43" s="8">
        <v>32</v>
      </c>
      <c r="B43" s="6">
        <f t="shared" si="0"/>
        <v>2007</v>
      </c>
      <c r="C43" s="4">
        <v>1025</v>
      </c>
      <c r="D43" s="9">
        <v>982</v>
      </c>
      <c r="E43" s="49"/>
      <c r="F43" s="8">
        <v>72</v>
      </c>
      <c r="G43" s="6">
        <f t="shared" si="1"/>
        <v>2494</v>
      </c>
      <c r="H43" s="4">
        <v>1157</v>
      </c>
      <c r="I43" s="4">
        <v>1337</v>
      </c>
    </row>
    <row r="44" spans="1:9" ht="15" customHeight="1">
      <c r="A44" s="8">
        <v>33</v>
      </c>
      <c r="B44" s="6">
        <f t="shared" si="0"/>
        <v>1975</v>
      </c>
      <c r="C44" s="9">
        <v>970</v>
      </c>
      <c r="D44" s="4">
        <v>1005</v>
      </c>
      <c r="E44" s="49"/>
      <c r="F44" s="8">
        <v>73</v>
      </c>
      <c r="G44" s="6">
        <f t="shared" si="1"/>
        <v>2386</v>
      </c>
      <c r="H44" s="4">
        <v>1069</v>
      </c>
      <c r="I44" s="4">
        <v>1317</v>
      </c>
    </row>
    <row r="45" spans="1:9" ht="15" customHeight="1">
      <c r="A45" s="8">
        <v>34</v>
      </c>
      <c r="B45" s="6">
        <f t="shared" si="0"/>
        <v>2050</v>
      </c>
      <c r="C45" s="4">
        <v>1038</v>
      </c>
      <c r="D45" s="4">
        <v>1012</v>
      </c>
      <c r="E45" s="49"/>
      <c r="F45" s="8">
        <v>74</v>
      </c>
      <c r="G45" s="6">
        <f t="shared" si="1"/>
        <v>2335</v>
      </c>
      <c r="H45" s="4">
        <v>1054</v>
      </c>
      <c r="I45" s="4">
        <v>1281</v>
      </c>
    </row>
    <row r="46" spans="1:9" ht="15" customHeight="1">
      <c r="A46" s="3" t="s">
        <v>13</v>
      </c>
      <c r="B46" s="6">
        <f t="shared" si="0"/>
        <v>11528</v>
      </c>
      <c r="C46" s="7">
        <f>SUM(C47:C51)</f>
        <v>5820</v>
      </c>
      <c r="D46" s="7">
        <f>SUM(D47:D51)</f>
        <v>5708</v>
      </c>
      <c r="E46" s="49"/>
      <c r="F46" s="3" t="s">
        <v>20</v>
      </c>
      <c r="G46" s="6">
        <f t="shared" si="1"/>
        <v>9952</v>
      </c>
      <c r="H46" s="7">
        <f>SUM(H47:H51)</f>
        <v>4330</v>
      </c>
      <c r="I46" s="7">
        <f>SUM(I47:I51)</f>
        <v>5622</v>
      </c>
    </row>
    <row r="47" spans="1:9" ht="15" customHeight="1">
      <c r="A47" s="8">
        <v>35</v>
      </c>
      <c r="B47" s="6">
        <f t="shared" si="0"/>
        <v>2142</v>
      </c>
      <c r="C47" s="4">
        <v>1115</v>
      </c>
      <c r="D47" s="4">
        <v>1027</v>
      </c>
      <c r="E47" s="49"/>
      <c r="F47" s="8">
        <v>75</v>
      </c>
      <c r="G47" s="6">
        <f t="shared" si="1"/>
        <v>2217</v>
      </c>
      <c r="H47" s="4">
        <v>1006</v>
      </c>
      <c r="I47" s="4">
        <v>1211</v>
      </c>
    </row>
    <row r="48" spans="1:9" ht="15" customHeight="1">
      <c r="A48" s="8">
        <v>36</v>
      </c>
      <c r="B48" s="6">
        <f t="shared" si="0"/>
        <v>2120</v>
      </c>
      <c r="C48" s="4">
        <v>1080</v>
      </c>
      <c r="D48" s="4">
        <v>1040</v>
      </c>
      <c r="E48" s="49"/>
      <c r="F48" s="8">
        <v>76</v>
      </c>
      <c r="G48" s="6">
        <f t="shared" si="1"/>
        <v>1813</v>
      </c>
      <c r="H48" s="9">
        <v>775</v>
      </c>
      <c r="I48" s="4">
        <v>1038</v>
      </c>
    </row>
    <row r="49" spans="1:9" ht="15" customHeight="1">
      <c r="A49" s="8">
        <v>37</v>
      </c>
      <c r="B49" s="6">
        <f t="shared" si="0"/>
        <v>2356</v>
      </c>
      <c r="C49" s="4">
        <v>1175</v>
      </c>
      <c r="D49" s="4">
        <v>1181</v>
      </c>
      <c r="E49" s="49"/>
      <c r="F49" s="8">
        <v>77</v>
      </c>
      <c r="G49" s="6">
        <f t="shared" si="1"/>
        <v>1968</v>
      </c>
      <c r="H49" s="9">
        <v>822</v>
      </c>
      <c r="I49" s="4">
        <v>1146</v>
      </c>
    </row>
    <row r="50" spans="1:9" ht="15" customHeight="1">
      <c r="A50" s="8">
        <v>38</v>
      </c>
      <c r="B50" s="6">
        <f t="shared" si="0"/>
        <v>2384</v>
      </c>
      <c r="C50" s="4">
        <v>1171</v>
      </c>
      <c r="D50" s="4">
        <v>1213</v>
      </c>
      <c r="E50" s="49"/>
      <c r="F50" s="8">
        <v>78</v>
      </c>
      <c r="G50" s="6">
        <f t="shared" si="1"/>
        <v>2065</v>
      </c>
      <c r="H50" s="9">
        <v>886</v>
      </c>
      <c r="I50" s="4">
        <v>1179</v>
      </c>
    </row>
    <row r="51" spans="1:9" ht="15" customHeight="1">
      <c r="A51" s="28">
        <v>39</v>
      </c>
      <c r="B51" s="29">
        <f t="shared" si="0"/>
        <v>2526</v>
      </c>
      <c r="C51" s="30">
        <v>1279</v>
      </c>
      <c r="D51" s="30">
        <v>1247</v>
      </c>
      <c r="E51" s="49"/>
      <c r="F51" s="28">
        <v>79</v>
      </c>
      <c r="G51" s="29">
        <f t="shared" si="1"/>
        <v>1889</v>
      </c>
      <c r="H51" s="31">
        <v>841</v>
      </c>
      <c r="I51" s="30">
        <v>1048</v>
      </c>
    </row>
    <row r="52" spans="1:9" ht="15" customHeight="1">
      <c r="A52" s="37"/>
      <c r="B52" s="38"/>
      <c r="C52" s="39"/>
      <c r="D52" s="39"/>
      <c r="E52" s="35"/>
      <c r="F52" s="37"/>
      <c r="G52" s="38"/>
      <c r="H52" s="40"/>
      <c r="I52" s="39"/>
    </row>
    <row r="53" spans="1:9" ht="15" customHeight="1">
      <c r="A53" s="32"/>
      <c r="B53" s="33"/>
      <c r="C53" s="34"/>
      <c r="D53" s="34"/>
      <c r="E53" s="35"/>
      <c r="F53" s="32"/>
      <c r="G53" s="33"/>
      <c r="H53" s="36"/>
      <c r="I53" s="34"/>
    </row>
    <row r="54" spans="1:9" ht="30" customHeight="1">
      <c r="A54" s="3" t="s">
        <v>35</v>
      </c>
      <c r="B54" s="3" t="s">
        <v>29</v>
      </c>
      <c r="C54" s="5" t="s">
        <v>0</v>
      </c>
      <c r="D54" s="5" t="s">
        <v>1</v>
      </c>
      <c r="E54" s="49"/>
      <c r="F54" s="3" t="s">
        <v>35</v>
      </c>
      <c r="G54" s="3" t="s">
        <v>29</v>
      </c>
      <c r="H54" s="3" t="s">
        <v>0</v>
      </c>
      <c r="I54" s="3" t="s">
        <v>1</v>
      </c>
    </row>
    <row r="55" spans="1:9" ht="15" customHeight="1">
      <c r="A55" s="3" t="s">
        <v>21</v>
      </c>
      <c r="B55" s="6">
        <f>SUM(C55:D55)</f>
        <v>8533</v>
      </c>
      <c r="C55" s="7">
        <f>SUM(C56:C60)</f>
        <v>3386</v>
      </c>
      <c r="D55" s="7">
        <f>SUM(D56:D60)</f>
        <v>5147</v>
      </c>
      <c r="E55" s="49"/>
      <c r="F55" s="3" t="s">
        <v>23</v>
      </c>
      <c r="G55" s="6">
        <f aca="true" t="shared" si="2" ref="G55:G68">SUM(H55:I55)</f>
        <v>2592</v>
      </c>
      <c r="H55" s="15">
        <f>SUM(H56:H60)</f>
        <v>670</v>
      </c>
      <c r="I55" s="7">
        <f>SUM(I56:I60)</f>
        <v>1922</v>
      </c>
    </row>
    <row r="56" spans="1:9" ht="15" customHeight="1">
      <c r="A56" s="8">
        <v>80</v>
      </c>
      <c r="B56" s="6">
        <f aca="true" t="shared" si="3" ref="B56:B66">SUM(C56:D56)</f>
        <v>1922</v>
      </c>
      <c r="C56" s="9">
        <v>801</v>
      </c>
      <c r="D56" s="4">
        <v>1121</v>
      </c>
      <c r="E56" s="49"/>
      <c r="F56" s="8">
        <v>90</v>
      </c>
      <c r="G56" s="6">
        <f t="shared" si="2"/>
        <v>770</v>
      </c>
      <c r="H56" s="9">
        <v>241</v>
      </c>
      <c r="I56" s="26">
        <v>529</v>
      </c>
    </row>
    <row r="57" spans="1:9" ht="15" customHeight="1">
      <c r="A57" s="8">
        <v>81</v>
      </c>
      <c r="B57" s="6">
        <f t="shared" si="3"/>
        <v>1720</v>
      </c>
      <c r="C57" s="9">
        <v>668</v>
      </c>
      <c r="D57" s="4">
        <v>1052</v>
      </c>
      <c r="E57" s="49"/>
      <c r="F57" s="8">
        <v>91</v>
      </c>
      <c r="G57" s="6">
        <f t="shared" si="2"/>
        <v>634</v>
      </c>
      <c r="H57" s="9">
        <v>163</v>
      </c>
      <c r="I57" s="26">
        <v>471</v>
      </c>
    </row>
    <row r="58" spans="1:9" ht="15" customHeight="1">
      <c r="A58" s="8">
        <v>82</v>
      </c>
      <c r="B58" s="6">
        <f t="shared" si="3"/>
        <v>1747</v>
      </c>
      <c r="C58" s="9">
        <v>724</v>
      </c>
      <c r="D58" s="4">
        <v>1023</v>
      </c>
      <c r="E58" s="49"/>
      <c r="F58" s="8">
        <v>92</v>
      </c>
      <c r="G58" s="6">
        <f t="shared" si="2"/>
        <v>498</v>
      </c>
      <c r="H58" s="9">
        <v>119</v>
      </c>
      <c r="I58" s="26">
        <v>379</v>
      </c>
    </row>
    <row r="59" spans="1:9" ht="15" customHeight="1">
      <c r="A59" s="8">
        <v>83</v>
      </c>
      <c r="B59" s="6">
        <f t="shared" si="3"/>
        <v>1553</v>
      </c>
      <c r="C59" s="9">
        <v>597</v>
      </c>
      <c r="D59" s="9">
        <v>956</v>
      </c>
      <c r="E59" s="49"/>
      <c r="F59" s="8">
        <v>93</v>
      </c>
      <c r="G59" s="6">
        <f t="shared" si="2"/>
        <v>382</v>
      </c>
      <c r="H59" s="9">
        <v>91</v>
      </c>
      <c r="I59" s="26">
        <v>291</v>
      </c>
    </row>
    <row r="60" spans="1:9" ht="15" customHeight="1">
      <c r="A60" s="8">
        <v>84</v>
      </c>
      <c r="B60" s="6">
        <f t="shared" si="3"/>
        <v>1591</v>
      </c>
      <c r="C60" s="9">
        <v>596</v>
      </c>
      <c r="D60" s="9">
        <v>995</v>
      </c>
      <c r="E60" s="49"/>
      <c r="F60" s="8">
        <v>94</v>
      </c>
      <c r="G60" s="6">
        <f t="shared" si="2"/>
        <v>308</v>
      </c>
      <c r="H60" s="9">
        <v>56</v>
      </c>
      <c r="I60" s="26">
        <v>252</v>
      </c>
    </row>
    <row r="61" spans="1:9" ht="15" customHeight="1">
      <c r="A61" s="3" t="s">
        <v>22</v>
      </c>
      <c r="B61" s="6">
        <f t="shared" si="3"/>
        <v>5881</v>
      </c>
      <c r="C61" s="7">
        <f>SUM(C62:C66)</f>
        <v>1988</v>
      </c>
      <c r="D61" s="7">
        <f>SUM(D62:D66)</f>
        <v>3893</v>
      </c>
      <c r="E61" s="49"/>
      <c r="F61" s="10" t="s">
        <v>24</v>
      </c>
      <c r="G61" s="11">
        <f t="shared" si="2"/>
        <v>731</v>
      </c>
      <c r="H61" s="11">
        <f>SUM(H62:H66)</f>
        <v>134</v>
      </c>
      <c r="I61" s="11">
        <f>SUM(I62:I66)</f>
        <v>597</v>
      </c>
    </row>
    <row r="62" spans="1:9" ht="15" customHeight="1">
      <c r="A62" s="8">
        <v>85</v>
      </c>
      <c r="B62" s="6">
        <f t="shared" si="3"/>
        <v>1413</v>
      </c>
      <c r="C62" s="9">
        <v>503</v>
      </c>
      <c r="D62" s="9">
        <v>910</v>
      </c>
      <c r="E62" s="49"/>
      <c r="F62" s="12">
        <v>95</v>
      </c>
      <c r="G62" s="11">
        <f t="shared" si="2"/>
        <v>274</v>
      </c>
      <c r="H62" s="25">
        <v>70</v>
      </c>
      <c r="I62" s="25">
        <v>204</v>
      </c>
    </row>
    <row r="63" spans="1:9" ht="15" customHeight="1">
      <c r="A63" s="8">
        <v>86</v>
      </c>
      <c r="B63" s="6">
        <f t="shared" si="3"/>
        <v>1318</v>
      </c>
      <c r="C63" s="9">
        <v>437</v>
      </c>
      <c r="D63" s="9">
        <v>881</v>
      </c>
      <c r="E63" s="49"/>
      <c r="F63" s="12">
        <v>96</v>
      </c>
      <c r="G63" s="11">
        <f t="shared" si="2"/>
        <v>181</v>
      </c>
      <c r="H63" s="25">
        <v>20</v>
      </c>
      <c r="I63" s="25">
        <v>161</v>
      </c>
    </row>
    <row r="64" spans="1:9" ht="15" customHeight="1">
      <c r="A64" s="8">
        <v>87</v>
      </c>
      <c r="B64" s="6">
        <f t="shared" si="3"/>
        <v>1150</v>
      </c>
      <c r="C64" s="9">
        <v>396</v>
      </c>
      <c r="D64" s="9">
        <v>754</v>
      </c>
      <c r="E64" s="49"/>
      <c r="F64" s="12">
        <v>97</v>
      </c>
      <c r="G64" s="11">
        <f t="shared" si="2"/>
        <v>131</v>
      </c>
      <c r="H64" s="25">
        <v>20</v>
      </c>
      <c r="I64" s="25">
        <v>111</v>
      </c>
    </row>
    <row r="65" spans="1:9" ht="15" customHeight="1">
      <c r="A65" s="8">
        <v>88</v>
      </c>
      <c r="B65" s="6">
        <f t="shared" si="3"/>
        <v>1112</v>
      </c>
      <c r="C65" s="9">
        <v>352</v>
      </c>
      <c r="D65" s="9">
        <v>760</v>
      </c>
      <c r="E65" s="49"/>
      <c r="F65" s="12">
        <v>98</v>
      </c>
      <c r="G65" s="11">
        <f t="shared" si="2"/>
        <v>79</v>
      </c>
      <c r="H65" s="25">
        <v>12</v>
      </c>
      <c r="I65" s="25">
        <v>67</v>
      </c>
    </row>
    <row r="66" spans="1:9" ht="15" customHeight="1">
      <c r="A66" s="8">
        <v>89</v>
      </c>
      <c r="B66" s="6">
        <f t="shared" si="3"/>
        <v>888</v>
      </c>
      <c r="C66" s="9">
        <v>300</v>
      </c>
      <c r="D66" s="9">
        <v>588</v>
      </c>
      <c r="E66" s="49"/>
      <c r="F66" s="12">
        <v>99</v>
      </c>
      <c r="G66" s="11">
        <f t="shared" si="2"/>
        <v>66</v>
      </c>
      <c r="H66" s="25">
        <v>12</v>
      </c>
      <c r="I66" s="25">
        <v>54</v>
      </c>
    </row>
    <row r="67" spans="1:9" ht="15" customHeight="1">
      <c r="A67" s="1"/>
      <c r="B67" s="1"/>
      <c r="C67" s="1"/>
      <c r="D67" s="1"/>
      <c r="E67" s="49"/>
      <c r="F67" s="10" t="s">
        <v>25</v>
      </c>
      <c r="G67" s="11">
        <f t="shared" si="2"/>
        <v>129</v>
      </c>
      <c r="H67" s="25">
        <v>17</v>
      </c>
      <c r="I67" s="25">
        <v>112</v>
      </c>
    </row>
    <row r="68" spans="1:9" ht="15" customHeight="1">
      <c r="A68" s="1"/>
      <c r="B68" s="1"/>
      <c r="C68" s="1"/>
      <c r="D68" s="1"/>
      <c r="E68" s="49"/>
      <c r="F68" s="10" t="s">
        <v>2</v>
      </c>
      <c r="G68" s="7">
        <f t="shared" si="2"/>
        <v>3905</v>
      </c>
      <c r="H68" s="13">
        <v>2257</v>
      </c>
      <c r="I68" s="13">
        <v>1648</v>
      </c>
    </row>
    <row r="69" spans="1:9" ht="15" customHeight="1">
      <c r="A69" s="1"/>
      <c r="B69" s="1"/>
      <c r="C69" s="1"/>
      <c r="D69" s="1"/>
      <c r="E69" s="50"/>
      <c r="F69" s="41"/>
      <c r="G69" s="41"/>
      <c r="H69" s="41"/>
      <c r="I69" s="41"/>
    </row>
    <row r="70" spans="1:9" ht="15" customHeight="1">
      <c r="A70" s="1"/>
      <c r="B70" s="1"/>
      <c r="C70" s="1"/>
      <c r="D70" s="1"/>
      <c r="E70" s="50"/>
      <c r="F70" s="2"/>
      <c r="G70" s="2"/>
      <c r="H70" s="2"/>
      <c r="I70" s="2"/>
    </row>
    <row r="71" spans="1:9" ht="22.5" customHeight="1">
      <c r="A71" s="52" t="s">
        <v>33</v>
      </c>
      <c r="B71" s="53"/>
      <c r="C71" s="53"/>
      <c r="D71" s="53"/>
      <c r="E71" s="50"/>
      <c r="F71" s="2"/>
      <c r="G71" s="2"/>
      <c r="H71" s="2"/>
      <c r="I71" s="2"/>
    </row>
    <row r="72" spans="1:9" ht="15" customHeight="1">
      <c r="A72" s="10" t="s">
        <v>26</v>
      </c>
      <c r="B72" s="7">
        <f>SUM(C72:D72)</f>
        <v>23105</v>
      </c>
      <c r="C72" s="14">
        <f>SUM(C5:C9,C11:C15,C17:C21)</f>
        <v>11915</v>
      </c>
      <c r="D72" s="14">
        <f>SUM(D5:D9,D11:D15,D17:D21)</f>
        <v>11190</v>
      </c>
      <c r="E72" s="50"/>
      <c r="F72" s="2"/>
      <c r="G72" s="2"/>
      <c r="H72" s="2"/>
      <c r="I72" s="2"/>
    </row>
    <row r="73" spans="1:4" ht="15" customHeight="1">
      <c r="A73" s="10" t="s">
        <v>27</v>
      </c>
      <c r="B73" s="7">
        <f>SUM(C73:D73)</f>
        <v>112961</v>
      </c>
      <c r="C73" s="14">
        <f>SUM(C23:C27,C29:C33,C35:C39,C41:C45,C47:C51,H29:H33,H23:H27,H17:H21,H11:H15,H5:H9)</f>
        <v>57866</v>
      </c>
      <c r="D73" s="14">
        <f>SUM(D23:D27,D29:D33,D35:D39,D41:D45,D47:D51,I29:I33,I23:I27,I17:I21,I11:I15,I5:I9)</f>
        <v>55095</v>
      </c>
    </row>
    <row r="74" spans="1:9" ht="15" customHeight="1">
      <c r="A74" s="10" t="s">
        <v>28</v>
      </c>
      <c r="B74" s="7">
        <f>SUM(C74:D74)</f>
        <v>53154</v>
      </c>
      <c r="C74" s="14">
        <f>SUM(H35:H39,H41:H45,H47:H51,C56:C60,C62:C66,H56:H60,H62:H67)</f>
        <v>22410</v>
      </c>
      <c r="D74" s="14">
        <f>SUM(I35:I39,I41:I45,I47:I51,D56:D60,D62:D66,I56:I60,I62:I67)</f>
        <v>30744</v>
      </c>
      <c r="E74" s="42"/>
      <c r="F74" s="42"/>
      <c r="G74" s="42"/>
      <c r="H74" s="42"/>
      <c r="I74" s="42"/>
    </row>
    <row r="75" spans="6:9" ht="15" customHeight="1">
      <c r="F75" s="19"/>
      <c r="G75" s="20"/>
      <c r="H75" s="20"/>
      <c r="I75" s="20"/>
    </row>
    <row r="76" spans="6:9" ht="15" customHeight="1">
      <c r="F76" s="19"/>
      <c r="G76" s="20"/>
      <c r="H76" s="20"/>
      <c r="I76" s="20"/>
    </row>
    <row r="77" spans="1:9" ht="22.5" customHeight="1">
      <c r="A77" s="45" t="s">
        <v>3</v>
      </c>
      <c r="B77" s="46"/>
      <c r="C77" s="46"/>
      <c r="D77" s="47"/>
      <c r="F77" s="19"/>
      <c r="G77" s="20"/>
      <c r="H77" s="20"/>
      <c r="I77" s="20"/>
    </row>
    <row r="78" spans="1:9" ht="15" customHeight="1">
      <c r="A78" s="3" t="s">
        <v>26</v>
      </c>
      <c r="B78" s="16">
        <f>SUM(B72/B3*100)</f>
        <v>11.963754045307445</v>
      </c>
      <c r="C78" s="16">
        <f>SUM(C72/C3*100)</f>
        <v>12.615407419955954</v>
      </c>
      <c r="D78" s="16">
        <f>SUM(D72/D3*100)</f>
        <v>11.340028578088106</v>
      </c>
      <c r="F78" s="19"/>
      <c r="G78" s="20"/>
      <c r="H78" s="20"/>
      <c r="I78" s="20"/>
    </row>
    <row r="79" spans="1:9" ht="15" customHeight="1">
      <c r="A79" s="3" t="s">
        <v>27</v>
      </c>
      <c r="B79" s="16">
        <f>SUM(B73/B3*100)</f>
        <v>58.49113268608414</v>
      </c>
      <c r="C79" s="16">
        <f>SUM(C73/C3*100)</f>
        <v>61.26757580891072</v>
      </c>
      <c r="D79" s="16">
        <f>SUM(D73/D3*100)</f>
        <v>55.833679580854714</v>
      </c>
      <c r="F79" s="19"/>
      <c r="G79" s="20"/>
      <c r="H79" s="20"/>
      <c r="I79" s="20"/>
    </row>
    <row r="80" spans="1:9" ht="15" customHeight="1">
      <c r="A80" s="3" t="s">
        <v>28</v>
      </c>
      <c r="B80" s="16">
        <f>SUM(B74/B3*100)</f>
        <v>27.523106796116505</v>
      </c>
      <c r="C80" s="16">
        <f>SUM(C74/C3*100)</f>
        <v>23.727342029476535</v>
      </c>
      <c r="D80" s="16">
        <f>SUM(D74/D3*100)</f>
        <v>31.156196479422764</v>
      </c>
      <c r="F80" s="21"/>
      <c r="G80" s="20"/>
      <c r="H80" s="20"/>
      <c r="I80" s="20"/>
    </row>
    <row r="81" spans="1:9" ht="15" customHeight="1">
      <c r="A81" s="17" t="s">
        <v>4</v>
      </c>
      <c r="B81" s="18">
        <v>45.6</v>
      </c>
      <c r="C81" s="18">
        <v>43.5</v>
      </c>
      <c r="D81" s="18">
        <v>47.6</v>
      </c>
      <c r="F81" s="21"/>
      <c r="G81" s="20"/>
      <c r="H81" s="20"/>
      <c r="I81" s="20"/>
    </row>
    <row r="82" spans="1:9" ht="15" customHeight="1">
      <c r="A82" s="17" t="s">
        <v>5</v>
      </c>
      <c r="B82" s="18">
        <v>45.5</v>
      </c>
      <c r="C82" s="18">
        <v>43.2</v>
      </c>
      <c r="D82" s="18">
        <v>48.1</v>
      </c>
      <c r="F82" s="21"/>
      <c r="G82" s="20"/>
      <c r="H82" s="20"/>
      <c r="I82" s="20"/>
    </row>
    <row r="83" spans="6:9" ht="15" customHeight="1">
      <c r="F83" s="21"/>
      <c r="G83" s="20"/>
      <c r="H83" s="20"/>
      <c r="I83" s="20"/>
    </row>
    <row r="84" spans="6:9" ht="15" customHeight="1">
      <c r="F84" s="21"/>
      <c r="G84" s="20"/>
      <c r="H84" s="20"/>
      <c r="I84" s="20"/>
    </row>
    <row r="85" spans="1:9" ht="15" customHeight="1">
      <c r="A85" s="48" t="s">
        <v>34</v>
      </c>
      <c r="B85" s="48"/>
      <c r="C85" s="48"/>
      <c r="D85" s="48"/>
      <c r="E85" s="48"/>
      <c r="F85" s="48"/>
      <c r="G85" s="48"/>
      <c r="H85" s="48"/>
      <c r="I85" s="48"/>
    </row>
    <row r="86" spans="6:9" ht="15" customHeight="1">
      <c r="F86" s="21"/>
      <c r="G86" s="22"/>
      <c r="H86" s="22"/>
      <c r="I86" s="22"/>
    </row>
    <row r="87" spans="6:9" ht="15" customHeight="1">
      <c r="F87" s="21"/>
      <c r="G87" s="23"/>
      <c r="H87" s="23"/>
      <c r="I87" s="23"/>
    </row>
    <row r="88" spans="1:9" ht="15" customHeight="1">
      <c r="A88" s="43"/>
      <c r="B88" s="43"/>
      <c r="C88" s="43"/>
      <c r="D88" s="43"/>
      <c r="E88" s="43"/>
      <c r="F88" s="43"/>
      <c r="G88" s="43"/>
      <c r="H88" s="43"/>
      <c r="I88" s="43"/>
    </row>
    <row r="89" spans="6:9" ht="15" customHeight="1">
      <c r="F89" s="21"/>
      <c r="G89" s="23"/>
      <c r="H89" s="23"/>
      <c r="I89" s="23"/>
    </row>
    <row r="90" spans="6:9" ht="15" customHeight="1">
      <c r="F90" s="21"/>
      <c r="G90" s="23"/>
      <c r="H90" s="23"/>
      <c r="I90" s="23"/>
    </row>
    <row r="91" spans="6:9" ht="15" customHeight="1">
      <c r="F91" s="21"/>
      <c r="G91" s="23"/>
      <c r="H91" s="23"/>
      <c r="I91" s="23"/>
    </row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</sheetData>
  <sheetProtection formatCells="0" formatColumns="0" formatRows="0" insertColumns="0" insertRows="0"/>
  <mergeCells count="10">
    <mergeCell ref="I2:I3"/>
    <mergeCell ref="A77:D77"/>
    <mergeCell ref="A85:I85"/>
    <mergeCell ref="E54:E72"/>
    <mergeCell ref="A1:I1"/>
    <mergeCell ref="E2:E51"/>
    <mergeCell ref="A71:D71"/>
    <mergeCell ref="F2:F3"/>
    <mergeCell ref="G2:G3"/>
    <mergeCell ref="H2:H3"/>
  </mergeCells>
  <printOptions horizontalCentered="1"/>
  <pageMargins left="0.7086614173228347" right="0.7086614173228347" top="0.7480314960629921" bottom="0.7480314960629921" header="0.31496062992125984" footer="0.31496062992125984"/>
  <pageSetup firstPageNumber="37" useFirstPageNumber="1" horizontalDpi="240" verticalDpi="240" orientation="portrait" paperSize="9" r:id="rId1"/>
  <headerFooter scaleWithDoc="0" alignWithMargins="0">
    <oddFooter>&amp;C&amp;12&amp;P</oddFoot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2021-04-27T00:34:33Z</cp:lastPrinted>
  <dcterms:created xsi:type="dcterms:W3CDTF">2000-03-15T00:25:10Z</dcterms:created>
  <dcterms:modified xsi:type="dcterms:W3CDTF">2021-05-21T10:36:00Z</dcterms:modified>
  <cp:category/>
  <cp:version/>
  <cp:contentType/>
  <cp:contentStatus/>
</cp:coreProperties>
</file>