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7185" windowWidth="7650" windowHeight="8325" activeTab="0"/>
  </bookViews>
  <sheets>
    <sheet name="03-01" sheetId="1" r:id="rId1"/>
  </sheets>
  <definedNames>
    <definedName name="_xlnm.Print_Area" localSheetId="0">'03-01'!$A$1:$K$35</definedName>
  </definedNames>
  <calcPr fullCalcOnLoad="1"/>
</workbook>
</file>

<file path=xl/sharedStrings.xml><?xml version="1.0" encoding="utf-8"?>
<sst xmlns="http://schemas.openxmlformats.org/spreadsheetml/2006/main" count="50" uniqueCount="42">
  <si>
    <t>男</t>
  </si>
  <si>
    <t>女</t>
  </si>
  <si>
    <t>人口集中地区（DIDｓ）</t>
  </si>
  <si>
    <t>大正9年</t>
  </si>
  <si>
    <t>14年</t>
  </si>
  <si>
    <t>昭和5年</t>
  </si>
  <si>
    <t>10年</t>
  </si>
  <si>
    <t>15年</t>
  </si>
  <si>
    <t>25年</t>
  </si>
  <si>
    <t>35年</t>
  </si>
  <si>
    <t>30年</t>
  </si>
  <si>
    <t>40年</t>
  </si>
  <si>
    <t>45年</t>
  </si>
  <si>
    <t>50年</t>
  </si>
  <si>
    <t>55年</t>
  </si>
  <si>
    <t>60年</t>
  </si>
  <si>
    <t>平成2年</t>
  </si>
  <si>
    <t>7年</t>
  </si>
  <si>
    <t>年／区分</t>
  </si>
  <si>
    <t>22年</t>
  </si>
  <si>
    <t>12年</t>
  </si>
  <si>
    <t>17年</t>
  </si>
  <si>
    <t>平成22年</t>
  </si>
  <si>
    <t>27年</t>
  </si>
  <si>
    <t>平成27年</t>
  </si>
  <si>
    <t>平成22年～平成27年の人口増減</t>
  </si>
  <si>
    <t>総　数</t>
  </si>
  <si>
    <t>令和2年</t>
  </si>
  <si>
    <t>平成27年～令和2年の人口増減</t>
  </si>
  <si>
    <t>（資料）総務省統計局 令和2年「国勢調査結果報告」</t>
  </si>
  <si>
    <r>
      <t xml:space="preserve">人口密度
</t>
    </r>
    <r>
      <rPr>
        <sz val="8"/>
        <rFont val="ＭＳ Ｐゴシック"/>
        <family val="3"/>
      </rPr>
      <t>（1k㎡当たり）</t>
    </r>
  </si>
  <si>
    <r>
      <t xml:space="preserve">面　積
</t>
    </r>
    <r>
      <rPr>
        <sz val="10"/>
        <rFont val="ＭＳ Ｐゴシック"/>
        <family val="3"/>
      </rPr>
      <t>（k㎡）</t>
    </r>
  </si>
  <si>
    <t>1　人口（男女別）、世帯数、人口性比、面積（参考）、1世帯当たりの平均人員及び人口密度</t>
  </si>
  <si>
    <r>
      <t xml:space="preserve">世 帯 数
</t>
    </r>
    <r>
      <rPr>
        <sz val="10"/>
        <color indexed="8"/>
        <rFont val="ＭＳ Ｐゴシック"/>
        <family val="3"/>
      </rPr>
      <t>（世帯）</t>
    </r>
  </si>
  <si>
    <r>
      <t>人　口　</t>
    </r>
    <r>
      <rPr>
        <sz val="10"/>
        <color indexed="8"/>
        <rFont val="ＭＳ Ｐゴシック"/>
        <family val="3"/>
      </rPr>
      <t>（ 人 ）</t>
    </r>
  </si>
  <si>
    <r>
      <t xml:space="preserve">女100に
対する男
の割合
</t>
    </r>
    <r>
      <rPr>
        <sz val="9"/>
        <color indexed="8"/>
        <rFont val="ＭＳ Ｐゴシック"/>
        <family val="3"/>
      </rPr>
      <t>（％）</t>
    </r>
  </si>
  <si>
    <t>1世帯
当たりの
平均人員
（人）</t>
  </si>
  <si>
    <r>
      <t xml:space="preserve">人 口 </t>
    </r>
    <r>
      <rPr>
        <sz val="10"/>
        <color indexed="8"/>
        <rFont val="ＭＳ Ｐゴシック"/>
        <family val="3"/>
      </rPr>
      <t>（ 人 ）</t>
    </r>
  </si>
  <si>
    <r>
      <t xml:space="preserve">面　積
</t>
    </r>
    <r>
      <rPr>
        <sz val="10"/>
        <color indexed="8"/>
        <rFont val="ＭＳ Ｐゴシック"/>
        <family val="3"/>
      </rPr>
      <t>（k㎡）</t>
    </r>
  </si>
  <si>
    <r>
      <t xml:space="preserve">人口密度
</t>
    </r>
    <r>
      <rPr>
        <sz val="8.5"/>
        <color indexed="8"/>
        <rFont val="ＭＳ Ｐゴシック"/>
        <family val="3"/>
      </rPr>
      <t>（1k㎡当たり）</t>
    </r>
  </si>
  <si>
    <r>
      <t xml:space="preserve">実　数 </t>
    </r>
    <r>
      <rPr>
        <sz val="10"/>
        <color indexed="8"/>
        <rFont val="ＭＳ Ｐゴシック"/>
        <family val="3"/>
      </rPr>
      <t>（ 人 ）</t>
    </r>
  </si>
  <si>
    <r>
      <t xml:space="preserve">率 </t>
    </r>
    <r>
      <rPr>
        <sz val="10"/>
        <color indexed="8"/>
        <rFont val="ＭＳ Ｐゴシック"/>
        <family val="3"/>
      </rPr>
      <t>（ ％ 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</si>
</sst>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  <numFmt numFmtId="180" formatCode="#,##0.0;[Red]#,##0.0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47" fillId="33" borderId="13" xfId="0" applyFont="1" applyFill="1" applyBorder="1" applyAlignment="1">
      <alignment horizontal="center" vertical="center"/>
    </xf>
    <xf numFmtId="178" fontId="47" fillId="33" borderId="1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179" fontId="47" fillId="0" borderId="10" xfId="0" applyNumberFormat="1" applyFont="1" applyFill="1" applyBorder="1" applyAlignment="1">
      <alignment vertical="center"/>
    </xf>
    <xf numFmtId="176" fontId="47" fillId="0" borderId="10" xfId="0" applyNumberFormat="1" applyFont="1" applyFill="1" applyBorder="1" applyAlignment="1">
      <alignment vertical="center"/>
    </xf>
    <xf numFmtId="178" fontId="47" fillId="0" borderId="10" xfId="0" applyNumberFormat="1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47" fillId="33" borderId="13" xfId="0" applyNumberFormat="1" applyFont="1" applyFill="1" applyBorder="1" applyAlignment="1">
      <alignment horizontal="center" vertical="center"/>
    </xf>
    <xf numFmtId="3" fontId="47" fillId="33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86" fontId="47" fillId="33" borderId="13" xfId="0" applyNumberFormat="1" applyFont="1" applyFill="1" applyBorder="1" applyAlignment="1">
      <alignment horizontal="center" vertical="center"/>
    </xf>
    <xf numFmtId="186" fontId="47" fillId="33" borderId="15" xfId="0" applyNumberFormat="1" applyFont="1" applyFill="1" applyBorder="1" applyAlignment="1">
      <alignment horizontal="center" vertical="center"/>
    </xf>
    <xf numFmtId="177" fontId="47" fillId="33" borderId="14" xfId="0" applyNumberFormat="1" applyFont="1" applyFill="1" applyBorder="1" applyAlignment="1">
      <alignment horizontal="center" vertical="center"/>
    </xf>
    <xf numFmtId="3" fontId="47" fillId="0" borderId="13" xfId="0" applyNumberFormat="1" applyFont="1" applyFill="1" applyBorder="1" applyAlignment="1">
      <alignment horizontal="center" vertical="center"/>
    </xf>
    <xf numFmtId="3" fontId="47" fillId="0" borderId="15" xfId="0" applyNumberFormat="1" applyFont="1" applyFill="1" applyBorder="1" applyAlignment="1">
      <alignment horizontal="center" vertical="center"/>
    </xf>
    <xf numFmtId="186" fontId="47" fillId="0" borderId="13" xfId="0" applyNumberFormat="1" applyFont="1" applyFill="1" applyBorder="1" applyAlignment="1">
      <alignment horizontal="center" vertical="center"/>
    </xf>
    <xf numFmtId="186" fontId="47" fillId="0" borderId="15" xfId="0" applyNumberFormat="1" applyFont="1" applyFill="1" applyBorder="1" applyAlignment="1">
      <alignment horizontal="center" vertical="center"/>
    </xf>
    <xf numFmtId="177" fontId="47" fillId="0" borderId="14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5"/>
  <sheetViews>
    <sheetView tabSelected="1" view="pageBreakPreview" zoomScaleSheetLayoutView="100" workbookViewId="0" topLeftCell="A1">
      <selection activeCell="I13" sqref="I13"/>
    </sheetView>
  </sheetViews>
  <sheetFormatPr defaultColWidth="9.00390625" defaultRowHeight="13.5"/>
  <cols>
    <col min="1" max="1" width="9.50390625" style="7" customWidth="1"/>
    <col min="2" max="3" width="1.875" style="7" customWidth="1"/>
    <col min="4" max="11" width="9.50390625" style="7" customWidth="1"/>
    <col min="12" max="22" width="9.00390625" style="7" customWidth="1"/>
  </cols>
  <sheetData>
    <row r="1" spans="1:11" ht="15" customHeight="1">
      <c r="A1" s="13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 customHeight="1">
      <c r="A2" s="46" t="s">
        <v>18</v>
      </c>
      <c r="B2" s="47"/>
      <c r="C2" s="48"/>
      <c r="D2" s="57" t="s">
        <v>31</v>
      </c>
      <c r="E2" s="37" t="s">
        <v>33</v>
      </c>
      <c r="F2" s="40" t="s">
        <v>34</v>
      </c>
      <c r="G2" s="41"/>
      <c r="H2" s="42"/>
      <c r="I2" s="58" t="s">
        <v>35</v>
      </c>
      <c r="J2" s="58" t="s">
        <v>36</v>
      </c>
      <c r="K2" s="33" t="s">
        <v>30</v>
      </c>
    </row>
    <row r="3" spans="1:11" ht="18.75" customHeight="1">
      <c r="A3" s="49"/>
      <c r="B3" s="50"/>
      <c r="C3" s="51"/>
      <c r="D3" s="34"/>
      <c r="E3" s="38"/>
      <c r="F3" s="43"/>
      <c r="G3" s="44"/>
      <c r="H3" s="45"/>
      <c r="I3" s="59"/>
      <c r="J3" s="59"/>
      <c r="K3" s="34"/>
    </row>
    <row r="4" spans="1:11" ht="18.75" customHeight="1">
      <c r="A4" s="52"/>
      <c r="B4" s="53"/>
      <c r="C4" s="54"/>
      <c r="D4" s="35"/>
      <c r="E4" s="39"/>
      <c r="F4" s="1" t="s">
        <v>26</v>
      </c>
      <c r="G4" s="1" t="s">
        <v>0</v>
      </c>
      <c r="H4" s="1" t="s">
        <v>1</v>
      </c>
      <c r="I4" s="60"/>
      <c r="J4" s="60"/>
      <c r="K4" s="35"/>
    </row>
    <row r="5" spans="1:11" ht="18.75" customHeight="1">
      <c r="A5" s="23" t="s">
        <v>3</v>
      </c>
      <c r="B5" s="24"/>
      <c r="C5" s="25"/>
      <c r="D5" s="2">
        <v>8.38</v>
      </c>
      <c r="E5" s="3">
        <v>12024</v>
      </c>
      <c r="F5" s="3">
        <v>56207</v>
      </c>
      <c r="G5" s="3">
        <v>27356</v>
      </c>
      <c r="H5" s="3">
        <v>28851</v>
      </c>
      <c r="I5" s="4">
        <v>94.8</v>
      </c>
      <c r="J5" s="4">
        <v>4.7</v>
      </c>
      <c r="K5" s="4">
        <v>6707.3</v>
      </c>
    </row>
    <row r="6" spans="1:11" ht="18.75" customHeight="1">
      <c r="A6" s="23" t="s">
        <v>4</v>
      </c>
      <c r="B6" s="24"/>
      <c r="C6" s="25"/>
      <c r="D6" s="2">
        <v>8.38</v>
      </c>
      <c r="E6" s="3">
        <v>14305</v>
      </c>
      <c r="F6" s="3">
        <v>68275</v>
      </c>
      <c r="G6" s="3">
        <v>33603</v>
      </c>
      <c r="H6" s="3">
        <v>34672</v>
      </c>
      <c r="I6" s="4">
        <v>96.9</v>
      </c>
      <c r="J6" s="4">
        <v>4.8</v>
      </c>
      <c r="K6" s="4">
        <v>9147.4</v>
      </c>
    </row>
    <row r="7" spans="1:11" ht="18.75" customHeight="1">
      <c r="A7" s="23" t="s">
        <v>5</v>
      </c>
      <c r="B7" s="24"/>
      <c r="C7" s="25"/>
      <c r="D7" s="2">
        <v>8.27</v>
      </c>
      <c r="E7" s="3">
        <v>16508</v>
      </c>
      <c r="F7" s="3">
        <v>79447</v>
      </c>
      <c r="G7" s="3">
        <v>38919</v>
      </c>
      <c r="H7" s="3">
        <v>40528</v>
      </c>
      <c r="I7" s="4">
        <v>96</v>
      </c>
      <c r="J7" s="4">
        <v>4.8</v>
      </c>
      <c r="K7" s="4">
        <v>9606.7</v>
      </c>
    </row>
    <row r="8" spans="1:11" ht="18.75" customHeight="1">
      <c r="A8" s="23" t="s">
        <v>6</v>
      </c>
      <c r="B8" s="24"/>
      <c r="C8" s="25"/>
      <c r="D8" s="2">
        <v>8.27</v>
      </c>
      <c r="E8" s="3">
        <v>17068</v>
      </c>
      <c r="F8" s="3">
        <v>82664</v>
      </c>
      <c r="G8" s="3">
        <v>39966</v>
      </c>
      <c r="H8" s="3">
        <v>42698</v>
      </c>
      <c r="I8" s="4">
        <v>93.6</v>
      </c>
      <c r="J8" s="4">
        <v>4.8</v>
      </c>
      <c r="K8" s="4">
        <v>9995.6</v>
      </c>
    </row>
    <row r="9" spans="1:11" ht="18.75" customHeight="1">
      <c r="A9" s="23" t="s">
        <v>7</v>
      </c>
      <c r="B9" s="24"/>
      <c r="C9" s="25"/>
      <c r="D9" s="2">
        <v>42.43</v>
      </c>
      <c r="E9" s="3">
        <v>21147</v>
      </c>
      <c r="F9" s="3">
        <v>102419</v>
      </c>
      <c r="G9" s="3">
        <v>49352</v>
      </c>
      <c r="H9" s="3">
        <v>53067</v>
      </c>
      <c r="I9" s="4">
        <v>93</v>
      </c>
      <c r="J9" s="4">
        <v>4.8</v>
      </c>
      <c r="K9" s="4">
        <v>2413.8</v>
      </c>
    </row>
    <row r="10" spans="1:11" ht="18.75" customHeight="1">
      <c r="A10" s="23" t="s">
        <v>19</v>
      </c>
      <c r="B10" s="24"/>
      <c r="C10" s="25"/>
      <c r="D10" s="2">
        <v>49.3</v>
      </c>
      <c r="E10" s="3">
        <v>22873</v>
      </c>
      <c r="F10" s="3">
        <v>104993</v>
      </c>
      <c r="G10" s="3">
        <v>50469</v>
      </c>
      <c r="H10" s="3">
        <v>54524</v>
      </c>
      <c r="I10" s="4">
        <v>92.6</v>
      </c>
      <c r="J10" s="4">
        <v>4.6</v>
      </c>
      <c r="K10" s="4">
        <v>2129.7</v>
      </c>
    </row>
    <row r="11" spans="1:11" ht="18.75" customHeight="1">
      <c r="A11" s="23" t="s">
        <v>8</v>
      </c>
      <c r="B11" s="24"/>
      <c r="C11" s="25"/>
      <c r="D11" s="2">
        <v>50.18</v>
      </c>
      <c r="E11" s="3">
        <v>26052</v>
      </c>
      <c r="F11" s="3">
        <v>121645</v>
      </c>
      <c r="G11" s="3">
        <v>58876</v>
      </c>
      <c r="H11" s="3">
        <v>62769</v>
      </c>
      <c r="I11" s="4">
        <v>93.8</v>
      </c>
      <c r="J11" s="4">
        <v>4.7</v>
      </c>
      <c r="K11" s="4">
        <v>2424.2</v>
      </c>
    </row>
    <row r="12" spans="1:11" ht="18.75" customHeight="1">
      <c r="A12" s="23" t="s">
        <v>10</v>
      </c>
      <c r="B12" s="24"/>
      <c r="C12" s="25"/>
      <c r="D12" s="2">
        <v>171.12</v>
      </c>
      <c r="E12" s="3">
        <v>33156</v>
      </c>
      <c r="F12" s="3">
        <v>154494</v>
      </c>
      <c r="G12" s="3">
        <v>74646</v>
      </c>
      <c r="H12" s="3">
        <v>79848</v>
      </c>
      <c r="I12" s="4">
        <v>93.5</v>
      </c>
      <c r="J12" s="4">
        <v>4.7</v>
      </c>
      <c r="K12" s="4">
        <v>902.8</v>
      </c>
    </row>
    <row r="13" spans="1:11" ht="18.75" customHeight="1">
      <c r="A13" s="23" t="s">
        <v>9</v>
      </c>
      <c r="B13" s="24"/>
      <c r="C13" s="25"/>
      <c r="D13" s="2">
        <v>171.12</v>
      </c>
      <c r="E13" s="3">
        <v>38526</v>
      </c>
      <c r="F13" s="3">
        <v>160963</v>
      </c>
      <c r="G13" s="3">
        <v>77416</v>
      </c>
      <c r="H13" s="3">
        <v>83547</v>
      </c>
      <c r="I13" s="4">
        <v>92.7</v>
      </c>
      <c r="J13" s="4">
        <v>4.2</v>
      </c>
      <c r="K13" s="4">
        <v>940.6</v>
      </c>
    </row>
    <row r="14" spans="1:11" ht="18.75" customHeight="1">
      <c r="A14" s="23" t="s">
        <v>11</v>
      </c>
      <c r="B14" s="24"/>
      <c r="C14" s="25"/>
      <c r="D14" s="2">
        <v>171.12</v>
      </c>
      <c r="E14" s="3">
        <v>45650</v>
      </c>
      <c r="F14" s="3">
        <v>172457</v>
      </c>
      <c r="G14" s="3">
        <v>82976</v>
      </c>
      <c r="H14" s="3">
        <v>89481</v>
      </c>
      <c r="I14" s="4">
        <v>92.7</v>
      </c>
      <c r="J14" s="4">
        <v>3.8</v>
      </c>
      <c r="K14" s="4">
        <v>1007.8</v>
      </c>
    </row>
    <row r="15" spans="1:11" ht="18.75" customHeight="1">
      <c r="A15" s="23" t="s">
        <v>12</v>
      </c>
      <c r="B15" s="24"/>
      <c r="C15" s="25"/>
      <c r="D15" s="2">
        <v>171.12</v>
      </c>
      <c r="E15" s="3">
        <v>52557</v>
      </c>
      <c r="F15" s="3">
        <v>182669</v>
      </c>
      <c r="G15" s="3">
        <v>87971</v>
      </c>
      <c r="H15" s="3">
        <v>94698</v>
      </c>
      <c r="I15" s="4">
        <v>92.9</v>
      </c>
      <c r="J15" s="4">
        <v>3.5</v>
      </c>
      <c r="K15" s="4">
        <v>1067.5</v>
      </c>
    </row>
    <row r="16" spans="1:11" ht="18.75" customHeight="1">
      <c r="A16" s="23" t="s">
        <v>13</v>
      </c>
      <c r="B16" s="24"/>
      <c r="C16" s="25"/>
      <c r="D16" s="2">
        <v>171.11</v>
      </c>
      <c r="E16" s="3">
        <v>60218</v>
      </c>
      <c r="F16" s="3">
        <v>193879</v>
      </c>
      <c r="G16" s="3">
        <v>94064</v>
      </c>
      <c r="H16" s="3">
        <v>99815</v>
      </c>
      <c r="I16" s="4">
        <v>94.2</v>
      </c>
      <c r="J16" s="4">
        <v>3.2</v>
      </c>
      <c r="K16" s="4">
        <v>1133.1</v>
      </c>
    </row>
    <row r="17" spans="1:11" ht="18.75" customHeight="1">
      <c r="A17" s="23" t="s">
        <v>14</v>
      </c>
      <c r="B17" s="24"/>
      <c r="C17" s="25"/>
      <c r="D17" s="2">
        <v>171.11</v>
      </c>
      <c r="E17" s="3">
        <v>65429</v>
      </c>
      <c r="F17" s="3">
        <v>199262</v>
      </c>
      <c r="G17" s="3">
        <v>97146</v>
      </c>
      <c r="H17" s="3">
        <v>102116</v>
      </c>
      <c r="I17" s="4">
        <v>95.1</v>
      </c>
      <c r="J17" s="4">
        <v>3</v>
      </c>
      <c r="K17" s="4">
        <v>1164.5</v>
      </c>
    </row>
    <row r="18" spans="1:11" ht="18.75" customHeight="1">
      <c r="A18" s="23" t="s">
        <v>15</v>
      </c>
      <c r="B18" s="24"/>
      <c r="C18" s="25"/>
      <c r="D18" s="2">
        <v>171.11</v>
      </c>
      <c r="E18" s="3">
        <v>68052</v>
      </c>
      <c r="F18" s="3">
        <v>202405</v>
      </c>
      <c r="G18" s="3">
        <v>99412</v>
      </c>
      <c r="H18" s="3">
        <v>102993</v>
      </c>
      <c r="I18" s="4">
        <v>96.5</v>
      </c>
      <c r="J18" s="4">
        <v>3</v>
      </c>
      <c r="K18" s="4">
        <v>1182.9</v>
      </c>
    </row>
    <row r="19" spans="1:11" ht="18.75" customHeight="1">
      <c r="A19" s="23" t="s">
        <v>16</v>
      </c>
      <c r="B19" s="24"/>
      <c r="C19" s="25"/>
      <c r="D19" s="2">
        <v>171.89</v>
      </c>
      <c r="E19" s="3">
        <v>71873</v>
      </c>
      <c r="F19" s="3">
        <v>200626</v>
      </c>
      <c r="G19" s="3">
        <v>98852</v>
      </c>
      <c r="H19" s="3">
        <v>101774</v>
      </c>
      <c r="I19" s="4">
        <v>97.1</v>
      </c>
      <c r="J19" s="4">
        <v>2.8</v>
      </c>
      <c r="K19" s="4">
        <v>1167.2</v>
      </c>
    </row>
    <row r="20" spans="1:11" ht="18.75" customHeight="1">
      <c r="A20" s="23" t="s">
        <v>17</v>
      </c>
      <c r="B20" s="24"/>
      <c r="C20" s="25"/>
      <c r="D20" s="5">
        <v>171.89</v>
      </c>
      <c r="E20" s="3">
        <v>77806</v>
      </c>
      <c r="F20" s="3">
        <v>201124</v>
      </c>
      <c r="G20" s="3">
        <v>99564</v>
      </c>
      <c r="H20" s="3">
        <v>101560</v>
      </c>
      <c r="I20" s="4">
        <v>98</v>
      </c>
      <c r="J20" s="4">
        <v>2.6</v>
      </c>
      <c r="K20" s="4">
        <v>1170.1</v>
      </c>
    </row>
    <row r="21" spans="1:11" ht="18.75" customHeight="1">
      <c r="A21" s="23" t="s">
        <v>20</v>
      </c>
      <c r="B21" s="24"/>
      <c r="C21" s="25"/>
      <c r="D21" s="5">
        <v>171.88</v>
      </c>
      <c r="E21" s="3">
        <v>79161</v>
      </c>
      <c r="F21" s="3">
        <v>196154</v>
      </c>
      <c r="G21" s="3">
        <v>96858</v>
      </c>
      <c r="H21" s="3">
        <v>99296</v>
      </c>
      <c r="I21" s="4">
        <v>97.5</v>
      </c>
      <c r="J21" s="4">
        <v>2.5</v>
      </c>
      <c r="K21" s="4">
        <v>1141.2</v>
      </c>
    </row>
    <row r="22" spans="1:11" ht="18.75" customHeight="1">
      <c r="A22" s="23" t="s">
        <v>21</v>
      </c>
      <c r="B22" s="24"/>
      <c r="C22" s="25"/>
      <c r="D22" s="5">
        <v>212.41</v>
      </c>
      <c r="E22" s="3">
        <v>82701</v>
      </c>
      <c r="F22" s="3">
        <f>SUM(G22:H22)</f>
        <v>200096</v>
      </c>
      <c r="G22" s="3">
        <v>98403</v>
      </c>
      <c r="H22" s="3">
        <v>101693</v>
      </c>
      <c r="I22" s="4">
        <f>SUM(G22/H22*100)</f>
        <v>96.7647724032136</v>
      </c>
      <c r="J22" s="4">
        <f>SUM(F22/E22)</f>
        <v>2.419511251375437</v>
      </c>
      <c r="K22" s="4">
        <f>SUM(F22/D22)</f>
        <v>942.0272115248812</v>
      </c>
    </row>
    <row r="23" spans="1:11" ht="18.75" customHeight="1">
      <c r="A23" s="23" t="s">
        <v>19</v>
      </c>
      <c r="B23" s="24"/>
      <c r="C23" s="25"/>
      <c r="D23" s="5">
        <v>212.41</v>
      </c>
      <c r="E23" s="3">
        <v>85101</v>
      </c>
      <c r="F23" s="3">
        <v>198992</v>
      </c>
      <c r="G23" s="3">
        <v>97754</v>
      </c>
      <c r="H23" s="3">
        <v>101238</v>
      </c>
      <c r="I23" s="4">
        <f>SUM(G23/H23*100)</f>
        <v>96.55860447657994</v>
      </c>
      <c r="J23" s="4">
        <f>SUM(F23/E23)</f>
        <v>2.3383038977215307</v>
      </c>
      <c r="K23" s="4">
        <f>SUM(F23/D23)</f>
        <v>936.8297161150605</v>
      </c>
    </row>
    <row r="24" spans="1:11" ht="18.75" customHeight="1">
      <c r="A24" s="23" t="s">
        <v>23</v>
      </c>
      <c r="B24" s="24"/>
      <c r="C24" s="25"/>
      <c r="D24" s="5">
        <v>212.47</v>
      </c>
      <c r="E24" s="3">
        <v>85057</v>
      </c>
      <c r="F24" s="3">
        <v>193125</v>
      </c>
      <c r="G24" s="3">
        <v>94448</v>
      </c>
      <c r="H24" s="3">
        <v>98677</v>
      </c>
      <c r="I24" s="4">
        <f>SUM(G24/H24*100)</f>
        <v>95.714300191534</v>
      </c>
      <c r="J24" s="4">
        <f>SUM(F24/E24)</f>
        <v>2.270536228646672</v>
      </c>
      <c r="K24" s="4">
        <f>SUM(F24/D24)</f>
        <v>908.9518520261684</v>
      </c>
    </row>
    <row r="25" spans="1:11" ht="18.75" customHeight="1">
      <c r="A25" s="26" t="s">
        <v>27</v>
      </c>
      <c r="B25" s="27"/>
      <c r="C25" s="28"/>
      <c r="D25" s="18">
        <v>212.47</v>
      </c>
      <c r="E25" s="19">
        <v>87019</v>
      </c>
      <c r="F25" s="19">
        <f>G25+H25</f>
        <v>189591</v>
      </c>
      <c r="G25" s="19">
        <v>92850</v>
      </c>
      <c r="H25" s="19">
        <v>96741</v>
      </c>
      <c r="I25" s="20">
        <f>SUM(G25/H25*100)</f>
        <v>95.97792042670636</v>
      </c>
      <c r="J25" s="20">
        <f>SUM(F25/E25)</f>
        <v>2.178731081717786</v>
      </c>
      <c r="K25" s="20">
        <f>SUM(F25/D25)</f>
        <v>892.3189156116158</v>
      </c>
    </row>
    <row r="26" spans="1:11" ht="18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5" customHeight="1">
      <c r="A27" s="11" t="s">
        <v>2</v>
      </c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18.75" customHeight="1">
      <c r="A28" s="31" t="s">
        <v>37</v>
      </c>
      <c r="B28" s="36"/>
      <c r="C28" s="36"/>
      <c r="D28" s="32"/>
      <c r="E28" s="31" t="s">
        <v>25</v>
      </c>
      <c r="F28" s="36"/>
      <c r="G28" s="36"/>
      <c r="H28" s="32"/>
      <c r="I28" s="71" t="s">
        <v>38</v>
      </c>
      <c r="J28" s="29" t="s">
        <v>39</v>
      </c>
      <c r="K28" s="8"/>
    </row>
    <row r="29" spans="1:11" ht="18.75" customHeight="1">
      <c r="A29" s="31" t="s">
        <v>22</v>
      </c>
      <c r="B29" s="32"/>
      <c r="C29" s="31" t="s">
        <v>24</v>
      </c>
      <c r="D29" s="32"/>
      <c r="E29" s="31" t="s">
        <v>40</v>
      </c>
      <c r="F29" s="32"/>
      <c r="G29" s="31" t="s">
        <v>41</v>
      </c>
      <c r="H29" s="32"/>
      <c r="I29" s="72"/>
      <c r="J29" s="30"/>
      <c r="K29" s="8"/>
    </row>
    <row r="30" spans="1:11" ht="18.75" customHeight="1">
      <c r="A30" s="55">
        <v>161234</v>
      </c>
      <c r="B30" s="56"/>
      <c r="C30" s="55">
        <v>154036</v>
      </c>
      <c r="D30" s="56"/>
      <c r="E30" s="61">
        <f>C30-A30</f>
        <v>-7198</v>
      </c>
      <c r="F30" s="62"/>
      <c r="G30" s="63">
        <f>E30/A30*100</f>
        <v>-4.464318940173909</v>
      </c>
      <c r="H30" s="63"/>
      <c r="I30" s="15">
        <v>32.28</v>
      </c>
      <c r="J30" s="16">
        <f>SUM(C30/I30)</f>
        <v>4771.87112763321</v>
      </c>
      <c r="K30" s="8"/>
    </row>
    <row r="31" spans="1:11" ht="7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0"/>
    </row>
    <row r="32" spans="1:11" ht="18.75" customHeight="1">
      <c r="A32" s="31" t="s">
        <v>37</v>
      </c>
      <c r="B32" s="36"/>
      <c r="C32" s="36"/>
      <c r="D32" s="32"/>
      <c r="E32" s="31" t="s">
        <v>28</v>
      </c>
      <c r="F32" s="36"/>
      <c r="G32" s="36"/>
      <c r="H32" s="32"/>
      <c r="I32" s="71" t="s">
        <v>38</v>
      </c>
      <c r="J32" s="29" t="s">
        <v>39</v>
      </c>
      <c r="K32" s="6"/>
    </row>
    <row r="33" spans="1:10" ht="18.75" customHeight="1">
      <c r="A33" s="31" t="s">
        <v>24</v>
      </c>
      <c r="B33" s="32"/>
      <c r="C33" s="31" t="s">
        <v>27</v>
      </c>
      <c r="D33" s="32"/>
      <c r="E33" s="31" t="s">
        <v>40</v>
      </c>
      <c r="F33" s="32"/>
      <c r="G33" s="31" t="s">
        <v>41</v>
      </c>
      <c r="H33" s="32"/>
      <c r="I33" s="72"/>
      <c r="J33" s="30"/>
    </row>
    <row r="34" spans="1:10" ht="18.75" customHeight="1">
      <c r="A34" s="69">
        <v>154036</v>
      </c>
      <c r="B34" s="70"/>
      <c r="C34" s="64">
        <v>149277</v>
      </c>
      <c r="D34" s="65"/>
      <c r="E34" s="66">
        <f>C34-A34</f>
        <v>-4759</v>
      </c>
      <c r="F34" s="67"/>
      <c r="G34" s="68">
        <f>E34/A34*100</f>
        <v>-3.0895375107117817</v>
      </c>
      <c r="H34" s="68"/>
      <c r="I34" s="21">
        <v>32.91</v>
      </c>
      <c r="J34" s="22">
        <f>SUM(C34/I34)</f>
        <v>4535.916134913401</v>
      </c>
    </row>
    <row r="35" spans="1:11" ht="18.75" customHeight="1">
      <c r="A35" s="14" t="s">
        <v>29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</sheetData>
  <sheetProtection formatCells="0" formatColumns="0" formatRows="0" insertColumns="0" insertRows="0"/>
  <mergeCells count="52">
    <mergeCell ref="C34:D34"/>
    <mergeCell ref="E34:F34"/>
    <mergeCell ref="G34:H34"/>
    <mergeCell ref="A33:B33"/>
    <mergeCell ref="A34:B34"/>
    <mergeCell ref="I28:I29"/>
    <mergeCell ref="A32:D32"/>
    <mergeCell ref="E32:H32"/>
    <mergeCell ref="I32:I33"/>
    <mergeCell ref="A30:B30"/>
    <mergeCell ref="J32:J33"/>
    <mergeCell ref="C33:D33"/>
    <mergeCell ref="E33:F33"/>
    <mergeCell ref="G33:H33"/>
    <mergeCell ref="E30:F30"/>
    <mergeCell ref="G30:H30"/>
    <mergeCell ref="C29:D29"/>
    <mergeCell ref="C30:D30"/>
    <mergeCell ref="E29:F29"/>
    <mergeCell ref="D2:D4"/>
    <mergeCell ref="I2:I4"/>
    <mergeCell ref="J2:J4"/>
    <mergeCell ref="A9:C9"/>
    <mergeCell ref="A10:C10"/>
    <mergeCell ref="A29:B29"/>
    <mergeCell ref="A11:C11"/>
    <mergeCell ref="K2:K4"/>
    <mergeCell ref="A28:D28"/>
    <mergeCell ref="E2:E4"/>
    <mergeCell ref="F2:H3"/>
    <mergeCell ref="E28:H28"/>
    <mergeCell ref="A2:C4"/>
    <mergeCell ref="A5:C5"/>
    <mergeCell ref="A6:C6"/>
    <mergeCell ref="A7:C7"/>
    <mergeCell ref="A8:C8"/>
    <mergeCell ref="A12:C12"/>
    <mergeCell ref="A13:C13"/>
    <mergeCell ref="A14:C14"/>
    <mergeCell ref="A15:C15"/>
    <mergeCell ref="A16:C16"/>
    <mergeCell ref="J28:J29"/>
    <mergeCell ref="G29:H29"/>
    <mergeCell ref="A17:C17"/>
    <mergeCell ref="A18:C18"/>
    <mergeCell ref="A19:C19"/>
    <mergeCell ref="A20:C20"/>
    <mergeCell ref="A21:C21"/>
    <mergeCell ref="A25:C25"/>
    <mergeCell ref="A22:C22"/>
    <mergeCell ref="A23:C23"/>
    <mergeCell ref="A24:C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headerFooter scaleWithDoc="0" alignWithMargins="0">
    <oddHeader>&amp;C&amp;12《令和2年国勢調査結果報告》
</oddHeader>
    <oddFooter>&amp;C36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2023-04-06T00:16:55Z</cp:lastPrinted>
  <dcterms:created xsi:type="dcterms:W3CDTF">2000-03-14T07:31:08Z</dcterms:created>
  <dcterms:modified xsi:type="dcterms:W3CDTF">2023-04-18T05:36:14Z</dcterms:modified>
  <cp:category/>
  <cp:version/>
  <cp:contentType/>
  <cp:contentStatus/>
</cp:coreProperties>
</file>