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15300" windowHeight="9555" activeTab="0"/>
  </bookViews>
  <sheets>
    <sheet name="04-03" sheetId="1" r:id="rId1"/>
  </sheets>
  <definedNames>
    <definedName name="_xlnm.Print_Area" localSheetId="0">'04-03'!$A$1:$G$40</definedName>
  </definedNames>
  <calcPr fullCalcOnLoad="1"/>
</workbook>
</file>

<file path=xl/sharedStrings.xml><?xml version="1.0" encoding="utf-8"?>
<sst xmlns="http://schemas.openxmlformats.org/spreadsheetml/2006/main" count="48" uniqueCount="30">
  <si>
    <t>構成比（％）</t>
  </si>
  <si>
    <t>甲府市</t>
  </si>
  <si>
    <t>富士吉田市</t>
  </si>
  <si>
    <t>都留市</t>
  </si>
  <si>
    <t>山梨市</t>
  </si>
  <si>
    <t>大月市</t>
  </si>
  <si>
    <t>韮崎市</t>
  </si>
  <si>
    <t>事業所数</t>
  </si>
  <si>
    <t>区　分　／　年</t>
  </si>
  <si>
    <t>従業者数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</si>
  <si>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</si>
  <si>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</si>
  <si>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</si>
  <si>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</si>
  <si>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</si>
  <si>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</si>
  <si>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</si>
  <si>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3　市・郡別事業所数及び従業者数</t>
  </si>
  <si>
    <t>（資料）総務省統計局・経済産業省 平成26年「経済センサス-基礎調査結果報告」</t>
  </si>
  <si>
    <t>平　成　26　年</t>
  </si>
  <si>
    <t>平　成　28　年</t>
  </si>
  <si>
    <t>実　数</t>
  </si>
  <si>
    <t>※経済センサス-活動調査は民営事業所を対象としているため、この数値は国及び地方公共団体</t>
  </si>
  <si>
    <t>　 の事業所及び従業者を除いた数値で比較。</t>
  </si>
  <si>
    <t>※事業内容等不詳を含む。</t>
  </si>
  <si>
    <t>平成26年～28年
増加率（％）</t>
  </si>
  <si>
    <t>県　計</t>
  </si>
  <si>
    <t>市　計</t>
  </si>
  <si>
    <t>郡　計</t>
  </si>
  <si>
    <t>（資料）総務省統計局・経済産業省 平成28年「経済センサス-活動調査結果報告」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</si>
</sst>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/>
    </xf>
    <xf numFmtId="177" fontId="2" fillId="0" borderId="11" xfId="0" applyNumberFormat="1" applyFont="1" applyFill="1" applyBorder="1" applyAlignment="1" applyProtection="1">
      <alignment vertical="center"/>
      <protection/>
    </xf>
    <xf numFmtId="176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4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3" customWidth="1"/>
    <col min="2" max="2" width="13.75390625" style="3" customWidth="1"/>
    <col min="3" max="3" width="11.50390625" style="3" customWidth="1"/>
    <col min="4" max="4" width="12.50390625" style="3" customWidth="1"/>
    <col min="5" max="5" width="11.50390625" style="3" customWidth="1"/>
    <col min="6" max="6" width="12.50390625" style="3" customWidth="1"/>
    <col min="7" max="7" width="16.25390625" style="3" customWidth="1"/>
    <col min="8" max="8" width="9.00390625" style="2" customWidth="1"/>
    <col min="9" max="11" width="9.00390625" style="3" customWidth="1"/>
    <col min="12" max="12" width="9.00390625" style="4" customWidth="1"/>
    <col min="13" max="16384" width="9.00390625" style="5" customWidth="1"/>
  </cols>
  <sheetData>
    <row r="1" spans="1:7" ht="15" customHeight="1">
      <c r="A1" s="1" t="s">
        <v>17</v>
      </c>
      <c r="B1" s="1"/>
      <c r="C1" s="1"/>
      <c r="D1" s="1"/>
      <c r="E1" s="1"/>
      <c r="F1" s="1"/>
      <c r="G1" s="1"/>
    </row>
    <row r="2" spans="1:13" ht="18.75" customHeight="1">
      <c r="A2" s="29" t="s">
        <v>8</v>
      </c>
      <c r="B2" s="30"/>
      <c r="C2" s="27" t="s">
        <v>19</v>
      </c>
      <c r="D2" s="28"/>
      <c r="E2" s="27" t="s">
        <v>20</v>
      </c>
      <c r="F2" s="28"/>
      <c r="G2" s="22" t="s">
        <v>25</v>
      </c>
      <c r="I2" s="20"/>
      <c r="J2" s="20"/>
      <c r="K2" s="20"/>
      <c r="L2" s="20"/>
      <c r="M2" s="21"/>
    </row>
    <row r="3" spans="1:13" ht="18.75" customHeight="1">
      <c r="A3" s="31"/>
      <c r="B3" s="32"/>
      <c r="C3" s="7" t="s">
        <v>21</v>
      </c>
      <c r="D3" s="7" t="s">
        <v>0</v>
      </c>
      <c r="E3" s="7" t="s">
        <v>21</v>
      </c>
      <c r="F3" s="7" t="s">
        <v>0</v>
      </c>
      <c r="G3" s="23"/>
      <c r="I3" s="6"/>
      <c r="J3" s="6"/>
      <c r="K3" s="6"/>
      <c r="L3" s="6"/>
      <c r="M3" s="21"/>
    </row>
    <row r="4" spans="1:13" ht="18.75" customHeight="1">
      <c r="A4" s="24" t="s">
        <v>7</v>
      </c>
      <c r="B4" s="7" t="s">
        <v>26</v>
      </c>
      <c r="C4" s="8">
        <f>C5+C6</f>
        <v>44736</v>
      </c>
      <c r="D4" s="9">
        <v>100</v>
      </c>
      <c r="E4" s="10">
        <f>E5+E6</f>
        <v>42387</v>
      </c>
      <c r="F4" s="9">
        <v>100</v>
      </c>
      <c r="G4" s="11">
        <f>(E4-C4)/C4*100</f>
        <v>-5.250804721030043</v>
      </c>
      <c r="I4" s="12"/>
      <c r="J4" s="13"/>
      <c r="K4" s="14"/>
      <c r="L4" s="13"/>
      <c r="M4" s="15"/>
    </row>
    <row r="5" spans="1:13" ht="18.75" customHeight="1">
      <c r="A5" s="25"/>
      <c r="B5" s="7" t="s">
        <v>27</v>
      </c>
      <c r="C5" s="8">
        <f>SUM(C7:C19)</f>
        <v>37228</v>
      </c>
      <c r="D5" s="9">
        <f>SUM(C5/C4*100)</f>
        <v>83.21709585121603</v>
      </c>
      <c r="E5" s="10">
        <f>SUM(E7:E19)</f>
        <v>35247</v>
      </c>
      <c r="F5" s="9">
        <f>SUM(E5/E4*100)</f>
        <v>83.15521268313398</v>
      </c>
      <c r="G5" s="11">
        <f>(E5-C5)/C5*100</f>
        <v>-5.321263565058558</v>
      </c>
      <c r="I5" s="12"/>
      <c r="J5" s="13"/>
      <c r="K5" s="14"/>
      <c r="L5" s="13"/>
      <c r="M5" s="15"/>
    </row>
    <row r="6" spans="1:13" ht="18.75" customHeight="1">
      <c r="A6" s="25"/>
      <c r="B6" s="7" t="s">
        <v>28</v>
      </c>
      <c r="C6" s="16">
        <v>7508</v>
      </c>
      <c r="D6" s="9">
        <f>SUM(C6/C4*100)</f>
        <v>16.782904148783977</v>
      </c>
      <c r="E6" s="10">
        <v>7140</v>
      </c>
      <c r="F6" s="9">
        <f>SUM(E6/E4*100)</f>
        <v>16.844787316866018</v>
      </c>
      <c r="G6" s="11">
        <f aca="true" t="shared" si="0" ref="G6:G20">(E6-C6)/C6*100</f>
        <v>-4.901438465636654</v>
      </c>
      <c r="I6" s="12"/>
      <c r="J6" s="13"/>
      <c r="K6" s="17"/>
      <c r="L6" s="13"/>
      <c r="M6" s="15"/>
    </row>
    <row r="7" spans="1:13" ht="18.75" customHeight="1">
      <c r="A7" s="25"/>
      <c r="B7" s="7" t="s">
        <v>1</v>
      </c>
      <c r="C7" s="16">
        <v>11807</v>
      </c>
      <c r="D7" s="9">
        <f>SUM(C7/C4*100)</f>
        <v>26.392614449213163</v>
      </c>
      <c r="E7" s="10">
        <v>11031</v>
      </c>
      <c r="F7" s="9">
        <f>SUM(E7/E4*100)</f>
        <v>26.024488640385023</v>
      </c>
      <c r="G7" s="11">
        <f t="shared" si="0"/>
        <v>-6.572372321504193</v>
      </c>
      <c r="I7" s="12"/>
      <c r="J7" s="13"/>
      <c r="K7" s="17"/>
      <c r="L7" s="13"/>
      <c r="M7" s="15"/>
    </row>
    <row r="8" spans="1:13" ht="18.75" customHeight="1">
      <c r="A8" s="25"/>
      <c r="B8" s="7" t="s">
        <v>2</v>
      </c>
      <c r="C8" s="16">
        <v>3517</v>
      </c>
      <c r="D8" s="9">
        <f>SUM(C8/C4*100)</f>
        <v>7.861677396280401</v>
      </c>
      <c r="E8" s="10">
        <v>3347</v>
      </c>
      <c r="F8" s="9">
        <f>SUM(E8/E4*100)</f>
        <v>7.896288956519687</v>
      </c>
      <c r="G8" s="11">
        <f t="shared" si="0"/>
        <v>-4.833665055444982</v>
      </c>
      <c r="I8" s="12"/>
      <c r="J8" s="13"/>
      <c r="K8" s="17"/>
      <c r="L8" s="13"/>
      <c r="M8" s="15"/>
    </row>
    <row r="9" spans="1:13" ht="18.75" customHeight="1">
      <c r="A9" s="25"/>
      <c r="B9" s="7" t="s">
        <v>3</v>
      </c>
      <c r="C9" s="16">
        <v>2082</v>
      </c>
      <c r="D9" s="9">
        <f>SUM(C9/C4*100)</f>
        <v>4.653969957081545</v>
      </c>
      <c r="E9" s="10">
        <v>1971</v>
      </c>
      <c r="F9" s="9">
        <f>SUM(E9/E4*100)</f>
        <v>4.650010616462595</v>
      </c>
      <c r="G9" s="11">
        <f t="shared" si="0"/>
        <v>-5.3314121037463975</v>
      </c>
      <c r="I9" s="12"/>
      <c r="J9" s="13"/>
      <c r="K9" s="17"/>
      <c r="L9" s="13"/>
      <c r="M9" s="15"/>
    </row>
    <row r="10" spans="1:13" ht="18.75" customHeight="1">
      <c r="A10" s="25"/>
      <c r="B10" s="7" t="s">
        <v>4</v>
      </c>
      <c r="C10" s="16">
        <v>1449</v>
      </c>
      <c r="D10" s="9">
        <f>SUM(C10/C4*100)</f>
        <v>3.2390021459227465</v>
      </c>
      <c r="E10" s="10">
        <v>1393</v>
      </c>
      <c r="F10" s="9">
        <f>SUM(E10/E4*100)</f>
        <v>3.286384976525822</v>
      </c>
      <c r="G10" s="11">
        <f t="shared" si="0"/>
        <v>-3.864734299516908</v>
      </c>
      <c r="I10" s="12"/>
      <c r="J10" s="13"/>
      <c r="K10" s="17"/>
      <c r="L10" s="13"/>
      <c r="M10" s="15"/>
    </row>
    <row r="11" spans="1:13" ht="18.75" customHeight="1">
      <c r="A11" s="25"/>
      <c r="B11" s="7" t="s">
        <v>5</v>
      </c>
      <c r="C11" s="16">
        <v>1339</v>
      </c>
      <c r="D11" s="9">
        <f>SUM(C11/C4*100)</f>
        <v>2.993115164520744</v>
      </c>
      <c r="E11" s="10">
        <v>1285</v>
      </c>
      <c r="F11" s="9">
        <f>SUM(E11/E4*100)</f>
        <v>3.0315898742538985</v>
      </c>
      <c r="G11" s="11">
        <f t="shared" si="0"/>
        <v>-4.032860343539955</v>
      </c>
      <c r="I11" s="12"/>
      <c r="J11" s="13"/>
      <c r="K11" s="17"/>
      <c r="L11" s="13"/>
      <c r="M11" s="15"/>
    </row>
    <row r="12" spans="1:13" ht="18.75" customHeight="1">
      <c r="A12" s="25"/>
      <c r="B12" s="7" t="s">
        <v>6</v>
      </c>
      <c r="C12" s="16">
        <v>1419</v>
      </c>
      <c r="D12" s="9">
        <f>SUM(C12/C4*100)</f>
        <v>3.171942060085837</v>
      </c>
      <c r="E12" s="10">
        <v>1370</v>
      </c>
      <c r="F12" s="9">
        <f>SUM(E12/E4*100)</f>
        <v>3.232123056597542</v>
      </c>
      <c r="G12" s="11">
        <f t="shared" si="0"/>
        <v>-3.453136011275546</v>
      </c>
      <c r="I12" s="12"/>
      <c r="J12" s="13"/>
      <c r="K12" s="17"/>
      <c r="L12" s="13"/>
      <c r="M12" s="15"/>
    </row>
    <row r="13" spans="1:13" ht="18.75" customHeight="1">
      <c r="A13" s="25"/>
      <c r="B13" s="7" t="s">
        <v>10</v>
      </c>
      <c r="C13" s="16">
        <v>2839</v>
      </c>
      <c r="D13" s="9">
        <f>SUM(C13/C4*100)</f>
        <v>6.346119456366238</v>
      </c>
      <c r="E13" s="10">
        <v>2681</v>
      </c>
      <c r="F13" s="9">
        <f>SUM(E13/E4*100)</f>
        <v>6.325052492509496</v>
      </c>
      <c r="G13" s="11">
        <f t="shared" si="0"/>
        <v>-5.565339908418458</v>
      </c>
      <c r="I13" s="12"/>
      <c r="J13" s="13"/>
      <c r="K13" s="17"/>
      <c r="L13" s="13"/>
      <c r="M13" s="15"/>
    </row>
    <row r="14" spans="1:13" ht="18.75" customHeight="1">
      <c r="A14" s="25"/>
      <c r="B14" s="7" t="s">
        <v>11</v>
      </c>
      <c r="C14" s="16">
        <v>2622</v>
      </c>
      <c r="D14" s="9">
        <f>SUM(C14/C4*100)</f>
        <v>5.861051502145923</v>
      </c>
      <c r="E14" s="10">
        <v>2505</v>
      </c>
      <c r="F14" s="9">
        <f>SUM(E14/E4*100)</f>
        <v>5.909830844362658</v>
      </c>
      <c r="G14" s="11">
        <f t="shared" si="0"/>
        <v>-4.462242562929062</v>
      </c>
      <c r="I14" s="12"/>
      <c r="J14" s="13"/>
      <c r="K14" s="17"/>
      <c r="L14" s="13"/>
      <c r="M14" s="15"/>
    </row>
    <row r="15" spans="1:13" ht="18.75" customHeight="1">
      <c r="A15" s="25"/>
      <c r="B15" s="7" t="s">
        <v>12</v>
      </c>
      <c r="C15" s="16">
        <v>2949</v>
      </c>
      <c r="D15" s="9">
        <f>SUM(C15/C4*100)</f>
        <v>6.59200643776824</v>
      </c>
      <c r="E15" s="10">
        <v>2807</v>
      </c>
      <c r="F15" s="9">
        <f>SUM(E15/E4*100)</f>
        <v>6.622313445160073</v>
      </c>
      <c r="G15" s="11">
        <f t="shared" si="0"/>
        <v>-4.815191590369617</v>
      </c>
      <c r="I15" s="12"/>
      <c r="J15" s="13"/>
      <c r="K15" s="17"/>
      <c r="L15" s="13"/>
      <c r="M15" s="15"/>
    </row>
    <row r="16" spans="1:13" ht="18.75" customHeight="1">
      <c r="A16" s="25"/>
      <c r="B16" s="7" t="s">
        <v>13</v>
      </c>
      <c r="C16" s="16">
        <v>3050</v>
      </c>
      <c r="D16" s="9">
        <f>SUM(C16/C4*100)</f>
        <v>6.81777539341917</v>
      </c>
      <c r="E16" s="10">
        <v>2903</v>
      </c>
      <c r="F16" s="9">
        <f>SUM(E16/E4*100)</f>
        <v>6.8487979805128925</v>
      </c>
      <c r="G16" s="11">
        <f t="shared" si="0"/>
        <v>-4.8196721311475414</v>
      </c>
      <c r="I16" s="12"/>
      <c r="J16" s="13"/>
      <c r="K16" s="17"/>
      <c r="L16" s="13"/>
      <c r="M16" s="15"/>
    </row>
    <row r="17" spans="1:13" ht="18.75" customHeight="1">
      <c r="A17" s="25"/>
      <c r="B17" s="7" t="s">
        <v>14</v>
      </c>
      <c r="C17" s="16">
        <v>1232</v>
      </c>
      <c r="D17" s="9">
        <f>SUM(C17/C4*100)</f>
        <v>2.753934191702432</v>
      </c>
      <c r="E17" s="10">
        <v>1128</v>
      </c>
      <c r="F17" s="9">
        <f>SUM(E17/E4*100)</f>
        <v>2.66119329039564</v>
      </c>
      <c r="G17" s="11">
        <f t="shared" si="0"/>
        <v>-8.441558441558442</v>
      </c>
      <c r="I17" s="12"/>
      <c r="J17" s="13"/>
      <c r="K17" s="17"/>
      <c r="L17" s="13"/>
      <c r="M17" s="15"/>
    </row>
    <row r="18" spans="1:13" ht="18.75" customHeight="1">
      <c r="A18" s="25"/>
      <c r="B18" s="7" t="s">
        <v>15</v>
      </c>
      <c r="C18" s="16">
        <v>1503</v>
      </c>
      <c r="D18" s="9">
        <f>SUM(C18/C4*100)</f>
        <v>3.359710300429185</v>
      </c>
      <c r="E18" s="10">
        <v>1433</v>
      </c>
      <c r="F18" s="9">
        <f>SUM(E18/E4*100)</f>
        <v>3.38075353292283</v>
      </c>
      <c r="G18" s="11">
        <f t="shared" si="0"/>
        <v>-4.657351962741185</v>
      </c>
      <c r="I18" s="12"/>
      <c r="J18" s="13"/>
      <c r="K18" s="17"/>
      <c r="L18" s="13"/>
      <c r="M18" s="15"/>
    </row>
    <row r="19" spans="1:13" ht="18.75" customHeight="1">
      <c r="A19" s="26"/>
      <c r="B19" s="7" t="s">
        <v>16</v>
      </c>
      <c r="C19" s="16">
        <v>1420</v>
      </c>
      <c r="D19" s="9">
        <f>SUM(C19/C4*100)</f>
        <v>3.1741773962804003</v>
      </c>
      <c r="E19" s="10">
        <v>1393</v>
      </c>
      <c r="F19" s="9">
        <f>SUM(E19/E4*100)</f>
        <v>3.286384976525822</v>
      </c>
      <c r="G19" s="11">
        <f t="shared" si="0"/>
        <v>-1.9014084507042253</v>
      </c>
      <c r="I19" s="12"/>
      <c r="J19" s="13"/>
      <c r="K19" s="17"/>
      <c r="L19" s="13"/>
      <c r="M19" s="15"/>
    </row>
    <row r="20" spans="1:13" ht="18.75" customHeight="1">
      <c r="A20" s="24" t="s">
        <v>9</v>
      </c>
      <c r="B20" s="7" t="s">
        <v>26</v>
      </c>
      <c r="C20" s="8">
        <f>C21+C22</f>
        <v>366543</v>
      </c>
      <c r="D20" s="9">
        <v>100</v>
      </c>
      <c r="E20" s="10">
        <f>E21+E22</f>
        <v>366320</v>
      </c>
      <c r="F20" s="9">
        <v>100</v>
      </c>
      <c r="G20" s="11">
        <f t="shared" si="0"/>
        <v>-0.06083870105280963</v>
      </c>
      <c r="I20" s="12"/>
      <c r="J20" s="13"/>
      <c r="K20" s="14"/>
      <c r="L20" s="13"/>
      <c r="M20" s="15"/>
    </row>
    <row r="21" spans="1:13" ht="18.75" customHeight="1">
      <c r="A21" s="25"/>
      <c r="B21" s="7" t="s">
        <v>27</v>
      </c>
      <c r="C21" s="8">
        <f>SUM(C23:C35)</f>
        <v>302992</v>
      </c>
      <c r="D21" s="9">
        <f>SUM(C21/C20*100)</f>
        <v>82.66206147709818</v>
      </c>
      <c r="E21" s="10">
        <f>SUM(E23:E35)</f>
        <v>302198</v>
      </c>
      <c r="F21" s="9">
        <f>SUM(E21/E20*100)</f>
        <v>82.49563223411225</v>
      </c>
      <c r="G21" s="11">
        <f>(E21-C21)/C21*100</f>
        <v>-0.2620531235148123</v>
      </c>
      <c r="I21" s="12"/>
      <c r="J21" s="13"/>
      <c r="K21" s="14"/>
      <c r="L21" s="13"/>
      <c r="M21" s="15"/>
    </row>
    <row r="22" spans="1:13" ht="18.75" customHeight="1">
      <c r="A22" s="25"/>
      <c r="B22" s="7" t="s">
        <v>28</v>
      </c>
      <c r="C22" s="16">
        <v>63551</v>
      </c>
      <c r="D22" s="9">
        <f>SUM(C22/C20*100)</f>
        <v>17.337938522901815</v>
      </c>
      <c r="E22" s="10">
        <v>64122</v>
      </c>
      <c r="F22" s="9">
        <f>SUM(E22/E20*100)</f>
        <v>17.50436776588775</v>
      </c>
      <c r="G22" s="11">
        <f>(E22-C22)/C22*100</f>
        <v>0.8984909757517584</v>
      </c>
      <c r="I22" s="12"/>
      <c r="J22" s="13"/>
      <c r="K22" s="17"/>
      <c r="L22" s="13"/>
      <c r="M22" s="15"/>
    </row>
    <row r="23" spans="1:13" ht="18.75" customHeight="1">
      <c r="A23" s="25"/>
      <c r="B23" s="7" t="s">
        <v>1</v>
      </c>
      <c r="C23" s="16">
        <v>101512</v>
      </c>
      <c r="D23" s="9">
        <f>SUM(C23/C20*100)</f>
        <v>27.694431485528305</v>
      </c>
      <c r="E23" s="10">
        <v>100001</v>
      </c>
      <c r="F23" s="9">
        <f>SUM(E23/E20*100)</f>
        <v>27.29880978379559</v>
      </c>
      <c r="G23" s="11">
        <f aca="true" t="shared" si="1" ref="G23:G35">(E23-C23)/C23*100</f>
        <v>-1.4884939711561196</v>
      </c>
      <c r="I23" s="12"/>
      <c r="J23" s="13"/>
      <c r="K23" s="17"/>
      <c r="L23" s="13"/>
      <c r="M23" s="15"/>
    </row>
    <row r="24" spans="1:13" ht="18.75" customHeight="1">
      <c r="A24" s="25"/>
      <c r="B24" s="7" t="s">
        <v>2</v>
      </c>
      <c r="C24" s="16">
        <v>23579</v>
      </c>
      <c r="D24" s="9">
        <f>SUM(C24/C20*100)</f>
        <v>6.432805973651114</v>
      </c>
      <c r="E24" s="10">
        <v>24877</v>
      </c>
      <c r="F24" s="9">
        <f>SUM(E24/E20*100)</f>
        <v>6.7910569993448355</v>
      </c>
      <c r="G24" s="11">
        <f t="shared" si="1"/>
        <v>5.504898426566012</v>
      </c>
      <c r="I24" s="12"/>
      <c r="J24" s="13"/>
      <c r="K24" s="17"/>
      <c r="L24" s="13"/>
      <c r="M24" s="15"/>
    </row>
    <row r="25" spans="1:13" ht="18.75" customHeight="1">
      <c r="A25" s="25"/>
      <c r="B25" s="7" t="s">
        <v>3</v>
      </c>
      <c r="C25" s="16">
        <v>14306</v>
      </c>
      <c r="D25" s="9">
        <f>SUM(C25/C20*100)</f>
        <v>3.9029527231457153</v>
      </c>
      <c r="E25" s="10">
        <v>14441</v>
      </c>
      <c r="F25" s="9">
        <f>SUM(E25/E20*100)</f>
        <v>3.94218169906093</v>
      </c>
      <c r="G25" s="11">
        <f t="shared" si="1"/>
        <v>0.9436600027960297</v>
      </c>
      <c r="I25" s="12"/>
      <c r="J25" s="13"/>
      <c r="K25" s="17"/>
      <c r="L25" s="13"/>
      <c r="M25" s="15"/>
    </row>
    <row r="26" spans="1:13" ht="18.75" customHeight="1">
      <c r="A26" s="25"/>
      <c r="B26" s="7" t="s">
        <v>4</v>
      </c>
      <c r="C26" s="16">
        <v>10612</v>
      </c>
      <c r="D26" s="9">
        <f>SUM(C26/C20*100)</f>
        <v>2.8951582761094876</v>
      </c>
      <c r="E26" s="10">
        <v>11176</v>
      </c>
      <c r="F26" s="9">
        <f>SUM(E26/E20*100)</f>
        <v>3.0508844725922692</v>
      </c>
      <c r="G26" s="11">
        <f t="shared" si="1"/>
        <v>5.314738032416132</v>
      </c>
      <c r="I26" s="12"/>
      <c r="J26" s="13"/>
      <c r="K26" s="17"/>
      <c r="L26" s="13"/>
      <c r="M26" s="15"/>
    </row>
    <row r="27" spans="1:13" ht="18.75" customHeight="1">
      <c r="A27" s="25"/>
      <c r="B27" s="7" t="s">
        <v>5</v>
      </c>
      <c r="C27" s="16">
        <v>8353</v>
      </c>
      <c r="D27" s="9">
        <f>SUM(C27/C20*100)</f>
        <v>2.2788595062516537</v>
      </c>
      <c r="E27" s="10">
        <v>8074</v>
      </c>
      <c r="F27" s="9">
        <f>SUM(E27/E20*100)</f>
        <v>2.204083861105045</v>
      </c>
      <c r="G27" s="11">
        <f t="shared" si="1"/>
        <v>-3.340117323117443</v>
      </c>
      <c r="I27" s="12"/>
      <c r="J27" s="13"/>
      <c r="K27" s="17"/>
      <c r="L27" s="13"/>
      <c r="M27" s="15"/>
    </row>
    <row r="28" spans="1:13" ht="18.75" customHeight="1">
      <c r="A28" s="25"/>
      <c r="B28" s="7" t="s">
        <v>6</v>
      </c>
      <c r="C28" s="16">
        <v>14111</v>
      </c>
      <c r="D28" s="9">
        <f>SUM(C28/C20*100)</f>
        <v>3.849752962135411</v>
      </c>
      <c r="E28" s="10">
        <v>14388</v>
      </c>
      <c r="F28" s="9">
        <f>SUM(E28/E20*100)</f>
        <v>3.927713474557764</v>
      </c>
      <c r="G28" s="11">
        <f t="shared" si="1"/>
        <v>1.9630075827368718</v>
      </c>
      <c r="I28" s="12"/>
      <c r="J28" s="13"/>
      <c r="K28" s="17"/>
      <c r="L28" s="13"/>
      <c r="M28" s="15"/>
    </row>
    <row r="29" spans="1:13" ht="18.75" customHeight="1">
      <c r="A29" s="25"/>
      <c r="B29" s="7" t="s">
        <v>10</v>
      </c>
      <c r="C29" s="16">
        <v>26541</v>
      </c>
      <c r="D29" s="9">
        <f>SUM(C29/C20*100)</f>
        <v>7.240896702433275</v>
      </c>
      <c r="E29" s="10">
        <v>25335</v>
      </c>
      <c r="F29" s="9">
        <f>SUM(E29/E20*100)</f>
        <v>6.916084297881634</v>
      </c>
      <c r="G29" s="11">
        <f t="shared" si="1"/>
        <v>-4.543913190912174</v>
      </c>
      <c r="I29" s="12"/>
      <c r="J29" s="13"/>
      <c r="K29" s="17"/>
      <c r="L29" s="13"/>
      <c r="M29" s="15"/>
    </row>
    <row r="30" spans="1:13" ht="18.75" customHeight="1">
      <c r="A30" s="25"/>
      <c r="B30" s="7" t="s">
        <v>11</v>
      </c>
      <c r="C30" s="16">
        <v>19270</v>
      </c>
      <c r="D30" s="9">
        <f>SUM(C30/C20*100)</f>
        <v>5.257227664967003</v>
      </c>
      <c r="E30" s="10">
        <v>19272</v>
      </c>
      <c r="F30" s="9">
        <f>SUM(E30/E20*100)</f>
        <v>5.260974011792968</v>
      </c>
      <c r="G30" s="11">
        <f t="shared" si="1"/>
        <v>0.010378827192527244</v>
      </c>
      <c r="I30" s="12"/>
      <c r="J30" s="13"/>
      <c r="K30" s="17"/>
      <c r="L30" s="13"/>
      <c r="M30" s="15"/>
    </row>
    <row r="31" spans="1:13" ht="18.75" customHeight="1">
      <c r="A31" s="25"/>
      <c r="B31" s="7" t="s">
        <v>12</v>
      </c>
      <c r="C31" s="16">
        <v>21508</v>
      </c>
      <c r="D31" s="9">
        <f>SUM(C31/C20*100)</f>
        <v>5.8677972297929575</v>
      </c>
      <c r="E31" s="10">
        <v>21554</v>
      </c>
      <c r="F31" s="9">
        <f>SUM(E31/E20*100)</f>
        <v>5.883926621533086</v>
      </c>
      <c r="G31" s="11">
        <f t="shared" si="1"/>
        <v>0.21387390738329926</v>
      </c>
      <c r="I31" s="12"/>
      <c r="J31" s="13"/>
      <c r="K31" s="17"/>
      <c r="L31" s="13"/>
      <c r="M31" s="15"/>
    </row>
    <row r="32" spans="1:13" ht="18.75" customHeight="1">
      <c r="A32" s="25"/>
      <c r="B32" s="7" t="s">
        <v>13</v>
      </c>
      <c r="C32" s="16">
        <v>26199</v>
      </c>
      <c r="D32" s="9">
        <f>SUM(C32/C20*100)</f>
        <v>7.147592506199818</v>
      </c>
      <c r="E32" s="10">
        <v>27012</v>
      </c>
      <c r="F32" s="9">
        <f>SUM(E32/E20*100)</f>
        <v>7.373880759991265</v>
      </c>
      <c r="G32" s="11">
        <f t="shared" si="1"/>
        <v>3.1031718767891903</v>
      </c>
      <c r="I32" s="12"/>
      <c r="J32" s="13"/>
      <c r="K32" s="17"/>
      <c r="L32" s="13"/>
      <c r="M32" s="15"/>
    </row>
    <row r="33" spans="1:13" ht="18.75" customHeight="1">
      <c r="A33" s="25"/>
      <c r="B33" s="7" t="s">
        <v>14</v>
      </c>
      <c r="C33" s="16">
        <v>10215</v>
      </c>
      <c r="D33" s="9">
        <f>SUM(C33/C20*100)</f>
        <v>2.786849019078253</v>
      </c>
      <c r="E33" s="10">
        <v>9958</v>
      </c>
      <c r="F33" s="9">
        <f>SUM(E33/E20*100)</f>
        <v>2.7183882943874207</v>
      </c>
      <c r="G33" s="11">
        <f t="shared" si="1"/>
        <v>-2.5159079784630443</v>
      </c>
      <c r="I33" s="12"/>
      <c r="J33" s="13"/>
      <c r="K33" s="17"/>
      <c r="L33" s="13"/>
      <c r="M33" s="15"/>
    </row>
    <row r="34" spans="1:13" ht="18.75" customHeight="1">
      <c r="A34" s="25"/>
      <c r="B34" s="7" t="s">
        <v>15</v>
      </c>
      <c r="C34" s="16">
        <v>10121</v>
      </c>
      <c r="D34" s="9">
        <f>SUM(C34/C20*100)</f>
        <v>2.7612040060784135</v>
      </c>
      <c r="E34" s="10">
        <v>10042</v>
      </c>
      <c r="F34" s="9">
        <f>SUM(E34/E20*100)</f>
        <v>2.7413190652981</v>
      </c>
      <c r="G34" s="11">
        <f t="shared" si="1"/>
        <v>-0.7805552810987056</v>
      </c>
      <c r="I34" s="12"/>
      <c r="J34" s="13"/>
      <c r="K34" s="17"/>
      <c r="L34" s="13"/>
      <c r="M34" s="15"/>
    </row>
    <row r="35" spans="1:13" ht="18.75" customHeight="1">
      <c r="A35" s="26"/>
      <c r="B35" s="7" t="s">
        <v>16</v>
      </c>
      <c r="C35" s="16">
        <v>16665</v>
      </c>
      <c r="D35" s="9">
        <f>SUM(C35/C20*100)</f>
        <v>4.5465334217267825</v>
      </c>
      <c r="E35" s="10">
        <v>16068</v>
      </c>
      <c r="F35" s="9">
        <f>SUM(E35/E20*100)</f>
        <v>4.386328892771347</v>
      </c>
      <c r="G35" s="11">
        <f t="shared" si="1"/>
        <v>-3.582358235823582</v>
      </c>
      <c r="I35" s="12"/>
      <c r="J35" s="13"/>
      <c r="K35" s="17"/>
      <c r="L35" s="13"/>
      <c r="M35" s="15"/>
    </row>
    <row r="36" spans="1:7" ht="15" customHeight="1">
      <c r="A36" s="18" t="s">
        <v>22</v>
      </c>
      <c r="B36" s="18"/>
      <c r="C36" s="18"/>
      <c r="D36" s="18"/>
      <c r="E36" s="18"/>
      <c r="F36" s="18"/>
      <c r="G36" s="18"/>
    </row>
    <row r="37" spans="1:7" ht="15" customHeight="1">
      <c r="A37" s="19" t="s">
        <v>23</v>
      </c>
      <c r="B37" s="19"/>
      <c r="C37" s="19"/>
      <c r="D37" s="19"/>
      <c r="E37" s="19"/>
      <c r="F37" s="19"/>
      <c r="G37" s="19"/>
    </row>
    <row r="38" spans="1:7" ht="15" customHeight="1">
      <c r="A38" s="19" t="s">
        <v>24</v>
      </c>
      <c r="B38" s="19"/>
      <c r="C38" s="19"/>
      <c r="D38" s="19"/>
      <c r="E38" s="19"/>
      <c r="F38" s="19"/>
      <c r="G38" s="19"/>
    </row>
    <row r="39" spans="1:7" ht="15" customHeight="1">
      <c r="A39" s="19" t="s">
        <v>18</v>
      </c>
      <c r="B39" s="19"/>
      <c r="C39" s="19"/>
      <c r="D39" s="19"/>
      <c r="E39" s="19"/>
      <c r="F39" s="19"/>
      <c r="G39" s="19"/>
    </row>
    <row r="40" spans="1:7" ht="15" customHeight="1">
      <c r="A40" s="19" t="s">
        <v>29</v>
      </c>
      <c r="B40" s="19"/>
      <c r="C40" s="19"/>
      <c r="D40" s="19"/>
      <c r="E40" s="19"/>
      <c r="F40" s="19"/>
      <c r="G40" s="19"/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</sheetData>
  <sheetProtection formatCells="0" formatColumns="0" formatRows="0" insertColumns="0" insertRows="0"/>
  <mergeCells count="9">
    <mergeCell ref="K2:L2"/>
    <mergeCell ref="M2:M3"/>
    <mergeCell ref="G2:G3"/>
    <mergeCell ref="A20:A35"/>
    <mergeCell ref="C2:D2"/>
    <mergeCell ref="E2:F2"/>
    <mergeCell ref="A2:B3"/>
    <mergeCell ref="A4:A19"/>
    <mergeCell ref="I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2023-04-07T07:56:29Z</cp:lastPrinted>
  <dcterms:created xsi:type="dcterms:W3CDTF">2000-03-28T04:06:13Z</dcterms:created>
  <dcterms:modified xsi:type="dcterms:W3CDTF">2023-04-18T07:07:59Z</dcterms:modified>
  <cp:category/>
  <cp:version/>
  <cp:contentType/>
  <cp:contentStatus/>
</cp:coreProperties>
</file>