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20" windowWidth="15480" windowHeight="4065" activeTab="0"/>
  </bookViews>
  <sheets>
    <sheet name="14-02-1" sheetId="1" r:id="rId1"/>
    <sheet name="14-02-2" sheetId="2" r:id="rId2"/>
  </sheets>
  <definedNames/>
  <calcPr fullCalcOnLoad="1"/>
</workbook>
</file>

<file path=xl/sharedStrings.xml><?xml version="1.0" encoding="utf-8"?>
<sst xmlns="http://schemas.openxmlformats.org/spreadsheetml/2006/main" count="88" uniqueCount="31">
  <si>
    <t>男</t>
  </si>
  <si>
    <t>女</t>
  </si>
  <si>
    <t>（単位：人、％）</t>
  </si>
  <si>
    <t>選 挙 名 ・ 執 行 日 ／ 区 分</t>
  </si>
  <si>
    <t>当日有権者数</t>
  </si>
  <si>
    <t>計</t>
  </si>
  <si>
    <t>比例代表</t>
  </si>
  <si>
    <t>選挙区</t>
  </si>
  <si>
    <t>山梨県知事選挙</t>
  </si>
  <si>
    <t>山梨県議会議員選挙</t>
  </si>
  <si>
    <t>甲府市長選挙</t>
  </si>
  <si>
    <t>甲府市議会議員選挙</t>
  </si>
  <si>
    <t>小選挙区</t>
  </si>
  <si>
    <t>国民審査</t>
  </si>
  <si>
    <t>（資料）甲府市選挙管理委員会事務局調</t>
  </si>
  <si>
    <t>2-1　各種選挙投票状況</t>
  </si>
  <si>
    <t>比例代表</t>
  </si>
  <si>
    <t>（資料）甲府市選挙管理委員会事務局調</t>
  </si>
  <si>
    <t>2-2　各種選挙投票状況</t>
  </si>
  <si>
    <t>（単位：人、％）</t>
  </si>
  <si>
    <t>第2選挙区</t>
  </si>
  <si>
    <t>第3選挙区</t>
  </si>
  <si>
    <t>甲府市議会
議員増員選挙</t>
  </si>
  <si>
    <t>参議院議員
通常選挙</t>
  </si>
  <si>
    <t>投票者数</t>
  </si>
  <si>
    <t>投票率</t>
  </si>
  <si>
    <t>※平成18年4月9日執行の甲府市議会議員増員選挙第3選挙区は立候補者が定数を超えなかったため無投票。</t>
  </si>
  <si>
    <t>-</t>
  </si>
  <si>
    <t>山梨
第一区　</t>
  </si>
  <si>
    <t>山梨
第二区　</t>
  </si>
  <si>
    <t>衆議院議員
通常選挙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</si>
</sst>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  <numFmt numFmtId="179" formatCode="mmm\-yyyy"/>
    <numFmt numFmtId="180" formatCode="#,##0.00_ "/>
    <numFmt numFmtId="181" formatCode="&quot;¥&quot;#,##0_);[Red]\(&quot;¥&quot;#,##0\)"/>
    <numFmt numFmtId="182" formatCode="#,##0_);[Red]\(#,##0\)"/>
    <numFmt numFmtId="183" formatCode="#,##0.00_);[Red]\(#,##0.0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1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shrinkToFit="1"/>
      <protection/>
    </xf>
    <xf numFmtId="3" fontId="2" fillId="0" borderId="16" xfId="0" applyNumberFormat="1" applyFont="1" applyFill="1" applyBorder="1" applyAlignment="1" applyProtection="1">
      <alignment horizontal="right" vertical="center" shrinkToFit="1"/>
      <protection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5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distributed" vertical="center" indent="1"/>
      <protection locked="0"/>
    </xf>
    <xf numFmtId="0" fontId="2" fillId="0" borderId="14" xfId="0" applyFont="1" applyFill="1" applyBorder="1" applyAlignment="1" applyProtection="1">
      <alignment horizontal="distributed" vertical="center" indent="1"/>
      <protection locked="0"/>
    </xf>
    <xf numFmtId="0" fontId="2" fillId="0" borderId="18" xfId="0" applyFont="1" applyFill="1" applyBorder="1" applyAlignment="1" applyProtection="1">
      <alignment horizontal="distributed" vertical="center" indent="1"/>
      <protection locked="0"/>
    </xf>
    <xf numFmtId="0" fontId="2" fillId="0" borderId="15" xfId="0" applyFont="1" applyFill="1" applyBorder="1" applyAlignment="1" applyProtection="1">
      <alignment horizontal="distributed" vertical="center" indent="1"/>
      <protection locked="0"/>
    </xf>
    <xf numFmtId="57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57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horizontal="distributed" vertical="center" indent="1"/>
      <protection locked="0"/>
    </xf>
    <xf numFmtId="0" fontId="2" fillId="0" borderId="18" xfId="0" applyFont="1" applyFill="1" applyBorder="1" applyAlignment="1" applyProtection="1">
      <alignment horizontal="distributed" vertical="center" indent="1"/>
      <protection locked="0"/>
    </xf>
    <xf numFmtId="0" fontId="2" fillId="0" borderId="15" xfId="0" applyFont="1" applyFill="1" applyBorder="1" applyAlignment="1" applyProtection="1">
      <alignment horizontal="distributed" vertical="center" indent="1"/>
      <protection locked="0"/>
    </xf>
    <xf numFmtId="57" fontId="2" fillId="0" borderId="19" xfId="0" applyNumberFormat="1" applyFont="1" applyFill="1" applyBorder="1" applyAlignment="1" applyProtection="1">
      <alignment horizontal="center" vertical="center"/>
      <protection locked="0"/>
    </xf>
    <xf numFmtId="57" fontId="2" fillId="0" borderId="20" xfId="0" applyNumberFormat="1" applyFont="1" applyFill="1" applyBorder="1" applyAlignment="1" applyProtection="1">
      <alignment horizontal="center" vertical="center"/>
      <protection locked="0"/>
    </xf>
    <xf numFmtId="57" fontId="2" fillId="0" borderId="21" xfId="0" applyNumberFormat="1" applyFont="1" applyFill="1" applyBorder="1" applyAlignment="1" applyProtection="1">
      <alignment horizontal="center" vertical="center"/>
      <protection locked="0"/>
    </xf>
    <xf numFmtId="57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distributed" vertical="center" inden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vertical="center" shrinkToFit="1"/>
      <protection/>
    </xf>
    <xf numFmtId="3" fontId="2" fillId="0" borderId="16" xfId="0" applyNumberFormat="1" applyFont="1" applyFill="1" applyBorder="1" applyAlignment="1" applyProtection="1">
      <alignment vertical="center" shrinkToFit="1"/>
      <protection/>
    </xf>
    <xf numFmtId="3" fontId="2" fillId="0" borderId="19" xfId="0" applyNumberFormat="1" applyFont="1" applyFill="1" applyBorder="1" applyAlignment="1" applyProtection="1">
      <alignment vertical="center" shrinkToFit="1"/>
      <protection locked="0"/>
    </xf>
    <xf numFmtId="3" fontId="2" fillId="0" borderId="20" xfId="0" applyNumberFormat="1" applyFont="1" applyFill="1" applyBorder="1" applyAlignment="1" applyProtection="1">
      <alignment vertical="center" shrinkToFit="1"/>
      <protection locked="0"/>
    </xf>
    <xf numFmtId="3" fontId="2" fillId="0" borderId="21" xfId="0" applyNumberFormat="1" applyFont="1" applyFill="1" applyBorder="1" applyAlignment="1" applyProtection="1">
      <alignment vertical="center" shrinkToFit="1"/>
      <protection locked="0"/>
    </xf>
    <xf numFmtId="3" fontId="2" fillId="0" borderId="22" xfId="0" applyNumberFormat="1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57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 locked="0"/>
    </xf>
    <xf numFmtId="0" fontId="1" fillId="0" borderId="20" xfId="0" applyFont="1" applyFill="1" applyBorder="1" applyAlignment="1" applyProtection="1">
      <alignment horizontal="center" vertical="center" wrapText="1" shrinkToFit="1"/>
      <protection locked="0"/>
    </xf>
    <xf numFmtId="0" fontId="1" fillId="0" borderId="21" xfId="0" applyFont="1" applyFill="1" applyBorder="1" applyAlignment="1" applyProtection="1">
      <alignment horizontal="center" vertical="center" wrapText="1" shrinkToFit="1"/>
      <protection locked="0"/>
    </xf>
    <xf numFmtId="0" fontId="1" fillId="0" borderId="22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distributed" vertical="center" indent="3"/>
      <protection locked="0"/>
    </xf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 wrapText="1" shrinkToFit="1"/>
      <protection locked="0"/>
    </xf>
    <xf numFmtId="57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19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horizontal="center" vertical="center" shrinkToFit="1"/>
    </xf>
    <xf numFmtId="57" fontId="2" fillId="0" borderId="23" xfId="0" applyNumberFormat="1" applyFont="1" applyFill="1" applyBorder="1" applyAlignment="1">
      <alignment horizontal="center" vertical="center" shrinkToFit="1"/>
    </xf>
    <xf numFmtId="57" fontId="2" fillId="0" borderId="24" xfId="0" applyNumberFormat="1" applyFont="1" applyFill="1" applyBorder="1" applyAlignment="1">
      <alignment horizontal="center" vertical="center" shrinkToFit="1"/>
    </xf>
    <xf numFmtId="57" fontId="2" fillId="0" borderId="21" xfId="0" applyNumberFormat="1" applyFont="1" applyFill="1" applyBorder="1" applyAlignment="1">
      <alignment horizontal="center" vertical="center" shrinkToFit="1"/>
    </xf>
    <xf numFmtId="57" fontId="2" fillId="0" borderId="2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right" vertical="center" shrinkToFit="1"/>
      <protection/>
    </xf>
    <xf numFmtId="3" fontId="2" fillId="0" borderId="16" xfId="0" applyNumberFormat="1" applyFont="1" applyFill="1" applyBorder="1" applyAlignment="1" applyProtection="1">
      <alignment horizontal="right" vertical="center" shrinkToFit="1"/>
      <protection/>
    </xf>
    <xf numFmtId="0" fontId="0" fillId="0" borderId="12" xfId="0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6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A11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7" customWidth="1"/>
    <col min="2" max="11" width="3.375" style="7" customWidth="1"/>
    <col min="12" max="18" width="6.75390625" style="7" customWidth="1"/>
    <col min="19" max="27" width="9.00390625" style="7" customWidth="1"/>
    <col min="28" max="16384" width="9.00390625" style="22" customWidth="1"/>
  </cols>
  <sheetData>
    <row r="1" spans="1:27" s="23" customFormat="1" ht="14.2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3" t="s">
        <v>2</v>
      </c>
      <c r="R1" s="113"/>
      <c r="S1" s="9"/>
      <c r="T1" s="9"/>
      <c r="U1" s="9"/>
      <c r="V1" s="9"/>
      <c r="W1" s="9"/>
      <c r="X1" s="9"/>
      <c r="Y1" s="9"/>
      <c r="Z1" s="9"/>
      <c r="AA1" s="9"/>
    </row>
    <row r="2" spans="1:19" s="9" customFormat="1" ht="9" customHeight="1">
      <c r="A2" s="68" t="s">
        <v>3</v>
      </c>
      <c r="B2" s="69"/>
      <c r="C2" s="69"/>
      <c r="D2" s="69"/>
      <c r="E2" s="69"/>
      <c r="F2" s="69"/>
      <c r="G2" s="70"/>
      <c r="H2" s="107" t="s">
        <v>4</v>
      </c>
      <c r="I2" s="107"/>
      <c r="J2" s="107"/>
      <c r="K2" s="107"/>
      <c r="L2" s="107"/>
      <c r="M2" s="93" t="s">
        <v>24</v>
      </c>
      <c r="N2" s="93"/>
      <c r="O2" s="93"/>
      <c r="P2" s="93" t="s">
        <v>25</v>
      </c>
      <c r="Q2" s="93"/>
      <c r="R2" s="93"/>
      <c r="S2" s="12"/>
    </row>
    <row r="3" spans="1:19" s="9" customFormat="1" ht="9" customHeight="1">
      <c r="A3" s="74"/>
      <c r="B3" s="75"/>
      <c r="C3" s="75"/>
      <c r="D3" s="75"/>
      <c r="E3" s="75"/>
      <c r="F3" s="75"/>
      <c r="G3" s="76"/>
      <c r="H3" s="66" t="s">
        <v>0</v>
      </c>
      <c r="I3" s="67"/>
      <c r="J3" s="66" t="s">
        <v>1</v>
      </c>
      <c r="K3" s="67"/>
      <c r="L3" s="11" t="s">
        <v>5</v>
      </c>
      <c r="M3" s="11" t="s">
        <v>0</v>
      </c>
      <c r="N3" s="11" t="s">
        <v>1</v>
      </c>
      <c r="O3" s="11" t="s">
        <v>5</v>
      </c>
      <c r="P3" s="11" t="s">
        <v>0</v>
      </c>
      <c r="Q3" s="11" t="s">
        <v>1</v>
      </c>
      <c r="R3" s="11" t="s">
        <v>5</v>
      </c>
      <c r="S3" s="12"/>
    </row>
    <row r="4" spans="1:21" s="9" customFormat="1" ht="9" customHeight="1">
      <c r="A4" s="83" t="s">
        <v>30</v>
      </c>
      <c r="B4" s="84"/>
      <c r="C4" s="87" t="s">
        <v>12</v>
      </c>
      <c r="D4" s="88"/>
      <c r="E4" s="108" t="s">
        <v>28</v>
      </c>
      <c r="F4" s="77">
        <v>40055</v>
      </c>
      <c r="G4" s="78"/>
      <c r="H4" s="62">
        <v>73266</v>
      </c>
      <c r="I4" s="63"/>
      <c r="J4" s="62">
        <v>79446</v>
      </c>
      <c r="K4" s="63"/>
      <c r="L4" s="27">
        <f>SUM(H4:J4)</f>
        <v>152712</v>
      </c>
      <c r="M4" s="1">
        <v>50602</v>
      </c>
      <c r="N4" s="1">
        <v>55294</v>
      </c>
      <c r="O4" s="4">
        <f>SUM(M4+N4)</f>
        <v>105896</v>
      </c>
      <c r="P4" s="5">
        <v>69.07</v>
      </c>
      <c r="Q4" s="5">
        <v>69.6</v>
      </c>
      <c r="R4" s="5">
        <v>69.34</v>
      </c>
      <c r="S4" s="13"/>
      <c r="T4" s="13"/>
      <c r="U4" s="13"/>
    </row>
    <row r="5" spans="1:21" s="9" customFormat="1" ht="9" customHeight="1">
      <c r="A5" s="83"/>
      <c r="B5" s="84"/>
      <c r="C5" s="87" t="s">
        <v>16</v>
      </c>
      <c r="D5" s="88"/>
      <c r="E5" s="109"/>
      <c r="F5" s="98"/>
      <c r="G5" s="99"/>
      <c r="H5" s="64"/>
      <c r="I5" s="65"/>
      <c r="J5" s="64"/>
      <c r="K5" s="65"/>
      <c r="L5" s="28"/>
      <c r="M5" s="1">
        <v>50590</v>
      </c>
      <c r="N5" s="1">
        <v>55280</v>
      </c>
      <c r="O5" s="4">
        <f>SUM(M5+N5)</f>
        <v>105870</v>
      </c>
      <c r="P5" s="5">
        <v>69.05</v>
      </c>
      <c r="Q5" s="5">
        <v>69.58</v>
      </c>
      <c r="R5" s="5">
        <v>69.33</v>
      </c>
      <c r="S5" s="13"/>
      <c r="T5" s="13"/>
      <c r="U5" s="13"/>
    </row>
    <row r="6" spans="1:21" s="9" customFormat="1" ht="9" customHeight="1">
      <c r="A6" s="83"/>
      <c r="B6" s="84"/>
      <c r="C6" s="87" t="s">
        <v>13</v>
      </c>
      <c r="D6" s="88"/>
      <c r="E6" s="110"/>
      <c r="F6" s="98"/>
      <c r="G6" s="99"/>
      <c r="H6" s="49">
        <v>73209</v>
      </c>
      <c r="I6" s="50"/>
      <c r="J6" s="49">
        <v>79388</v>
      </c>
      <c r="K6" s="50"/>
      <c r="L6" s="4">
        <f>SUM(H6:J6)</f>
        <v>152597</v>
      </c>
      <c r="M6" s="1">
        <v>49217</v>
      </c>
      <c r="N6" s="1">
        <v>54019</v>
      </c>
      <c r="O6" s="4">
        <f>SUM(M6+N6)</f>
        <v>103236</v>
      </c>
      <c r="P6" s="5">
        <v>67.23</v>
      </c>
      <c r="Q6" s="5">
        <v>68.04</v>
      </c>
      <c r="R6" s="5">
        <v>67.65</v>
      </c>
      <c r="S6" s="13"/>
      <c r="T6" s="13"/>
      <c r="U6" s="13"/>
    </row>
    <row r="7" spans="1:21" s="9" customFormat="1" ht="9" customHeight="1">
      <c r="A7" s="83"/>
      <c r="B7" s="84"/>
      <c r="C7" s="25" t="s">
        <v>12</v>
      </c>
      <c r="D7" s="26"/>
      <c r="E7" s="31" t="s">
        <v>29</v>
      </c>
      <c r="F7" s="98"/>
      <c r="G7" s="99"/>
      <c r="H7" s="62">
        <v>2318</v>
      </c>
      <c r="I7" s="63"/>
      <c r="J7" s="62">
        <v>2406</v>
      </c>
      <c r="K7" s="63"/>
      <c r="L7" s="111">
        <f>SUM(H7:J7)</f>
        <v>4724</v>
      </c>
      <c r="M7" s="116">
        <v>1731</v>
      </c>
      <c r="N7" s="116">
        <v>1769</v>
      </c>
      <c r="O7" s="111">
        <f>SUM(M7+N7)</f>
        <v>3500</v>
      </c>
      <c r="P7" s="114">
        <v>74.68</v>
      </c>
      <c r="Q7" s="114">
        <v>73.52</v>
      </c>
      <c r="R7" s="114">
        <v>74.09</v>
      </c>
      <c r="S7" s="13"/>
      <c r="T7" s="13"/>
      <c r="U7" s="13"/>
    </row>
    <row r="8" spans="1:21" s="9" customFormat="1" ht="9" customHeight="1">
      <c r="A8" s="83"/>
      <c r="B8" s="84"/>
      <c r="C8" s="87" t="s">
        <v>16</v>
      </c>
      <c r="D8" s="88"/>
      <c r="E8" s="32"/>
      <c r="F8" s="98"/>
      <c r="G8" s="99"/>
      <c r="H8" s="64"/>
      <c r="I8" s="65"/>
      <c r="J8" s="64"/>
      <c r="K8" s="65"/>
      <c r="L8" s="112"/>
      <c r="M8" s="117"/>
      <c r="N8" s="117"/>
      <c r="O8" s="112"/>
      <c r="P8" s="115"/>
      <c r="Q8" s="115"/>
      <c r="R8" s="115"/>
      <c r="S8" s="13"/>
      <c r="T8" s="13"/>
      <c r="U8" s="13"/>
    </row>
    <row r="9" spans="1:21" s="9" customFormat="1" ht="9" customHeight="1">
      <c r="A9" s="83"/>
      <c r="B9" s="84"/>
      <c r="C9" s="87" t="s">
        <v>13</v>
      </c>
      <c r="D9" s="88"/>
      <c r="E9" s="33"/>
      <c r="F9" s="79"/>
      <c r="G9" s="80"/>
      <c r="H9" s="49">
        <v>2313</v>
      </c>
      <c r="I9" s="50"/>
      <c r="J9" s="49">
        <v>2403</v>
      </c>
      <c r="K9" s="50"/>
      <c r="L9" s="6">
        <f>SUM(H9:J9)</f>
        <v>4716</v>
      </c>
      <c r="M9" s="2">
        <v>1695</v>
      </c>
      <c r="N9" s="2">
        <v>1734</v>
      </c>
      <c r="O9" s="6">
        <f>SUM(M9+N9)</f>
        <v>3429</v>
      </c>
      <c r="P9" s="14">
        <v>73.28</v>
      </c>
      <c r="Q9" s="14">
        <v>72.16</v>
      </c>
      <c r="R9" s="14">
        <v>72.71</v>
      </c>
      <c r="S9" s="13"/>
      <c r="T9" s="13"/>
      <c r="U9" s="13"/>
    </row>
    <row r="10" spans="1:21" s="9" customFormat="1" ht="9" customHeight="1">
      <c r="A10" s="83"/>
      <c r="B10" s="84"/>
      <c r="C10" s="87" t="s">
        <v>12</v>
      </c>
      <c r="D10" s="88"/>
      <c r="E10" s="108" t="s">
        <v>28</v>
      </c>
      <c r="F10" s="77">
        <v>41259</v>
      </c>
      <c r="G10" s="78"/>
      <c r="H10" s="62">
        <v>72773</v>
      </c>
      <c r="I10" s="63"/>
      <c r="J10" s="62">
        <v>79204</v>
      </c>
      <c r="K10" s="63"/>
      <c r="L10" s="111">
        <f>SUM(H10:J10)</f>
        <v>151977</v>
      </c>
      <c r="M10" s="1">
        <v>42853</v>
      </c>
      <c r="N10" s="1">
        <v>46029</v>
      </c>
      <c r="O10" s="4">
        <f>SUM(M10+N10)</f>
        <v>88882</v>
      </c>
      <c r="P10" s="5">
        <v>58.59</v>
      </c>
      <c r="Q10" s="5">
        <v>58.11</v>
      </c>
      <c r="R10" s="5">
        <v>58.48</v>
      </c>
      <c r="S10" s="13"/>
      <c r="T10" s="13"/>
      <c r="U10" s="13"/>
    </row>
    <row r="11" spans="1:21" s="9" customFormat="1" ht="9" customHeight="1">
      <c r="A11" s="83"/>
      <c r="B11" s="84"/>
      <c r="C11" s="87" t="s">
        <v>16</v>
      </c>
      <c r="D11" s="88"/>
      <c r="E11" s="109"/>
      <c r="F11" s="98"/>
      <c r="G11" s="99"/>
      <c r="H11" s="64"/>
      <c r="I11" s="65"/>
      <c r="J11" s="64"/>
      <c r="K11" s="65"/>
      <c r="L11" s="112"/>
      <c r="M11" s="1">
        <v>42846</v>
      </c>
      <c r="N11" s="1">
        <v>46020</v>
      </c>
      <c r="O11" s="4">
        <f>SUM(M11+N11)</f>
        <v>88866</v>
      </c>
      <c r="P11" s="5">
        <v>58.88</v>
      </c>
      <c r="Q11" s="5">
        <v>58.1</v>
      </c>
      <c r="R11" s="5">
        <v>58.47</v>
      </c>
      <c r="S11" s="13"/>
      <c r="T11" s="13"/>
      <c r="U11" s="13"/>
    </row>
    <row r="12" spans="1:21" s="9" customFormat="1" ht="9" customHeight="1">
      <c r="A12" s="83"/>
      <c r="B12" s="84"/>
      <c r="C12" s="87" t="s">
        <v>13</v>
      </c>
      <c r="D12" s="88"/>
      <c r="E12" s="110"/>
      <c r="F12" s="98"/>
      <c r="G12" s="99"/>
      <c r="H12" s="49">
        <v>72720</v>
      </c>
      <c r="I12" s="50"/>
      <c r="J12" s="49">
        <v>79135</v>
      </c>
      <c r="K12" s="50"/>
      <c r="L12" s="4">
        <f>SUM(H12:J12)</f>
        <v>151855</v>
      </c>
      <c r="M12" s="1">
        <v>41706</v>
      </c>
      <c r="N12" s="1">
        <v>44812</v>
      </c>
      <c r="O12" s="4">
        <f>SUM(M12+N12)</f>
        <v>86518</v>
      </c>
      <c r="P12" s="5">
        <v>57.35</v>
      </c>
      <c r="Q12" s="5">
        <v>56.63</v>
      </c>
      <c r="R12" s="5">
        <v>56.97</v>
      </c>
      <c r="S12" s="13"/>
      <c r="T12" s="13"/>
      <c r="U12" s="13"/>
    </row>
    <row r="13" spans="1:21" s="9" customFormat="1" ht="9" customHeight="1">
      <c r="A13" s="83"/>
      <c r="B13" s="84"/>
      <c r="C13" s="87" t="s">
        <v>12</v>
      </c>
      <c r="D13" s="88"/>
      <c r="E13" s="108" t="s">
        <v>29</v>
      </c>
      <c r="F13" s="98"/>
      <c r="G13" s="99"/>
      <c r="H13" s="62">
        <v>2307</v>
      </c>
      <c r="I13" s="63"/>
      <c r="J13" s="62">
        <v>2362</v>
      </c>
      <c r="K13" s="63"/>
      <c r="L13" s="111">
        <f>SUM(H13:J13)</f>
        <v>4669</v>
      </c>
      <c r="M13" s="116">
        <v>1493</v>
      </c>
      <c r="N13" s="116">
        <v>1484</v>
      </c>
      <c r="O13" s="111">
        <f>SUM(M13+N13)</f>
        <v>2977</v>
      </c>
      <c r="P13" s="114">
        <v>64.72</v>
      </c>
      <c r="Q13" s="114">
        <v>62.83</v>
      </c>
      <c r="R13" s="114">
        <v>63.76</v>
      </c>
      <c r="S13" s="13"/>
      <c r="T13" s="13"/>
      <c r="U13" s="13"/>
    </row>
    <row r="14" spans="1:21" s="9" customFormat="1" ht="9" customHeight="1">
      <c r="A14" s="83"/>
      <c r="B14" s="84"/>
      <c r="C14" s="87" t="s">
        <v>16</v>
      </c>
      <c r="D14" s="88"/>
      <c r="E14" s="109"/>
      <c r="F14" s="98"/>
      <c r="G14" s="99"/>
      <c r="H14" s="64"/>
      <c r="I14" s="65"/>
      <c r="J14" s="64"/>
      <c r="K14" s="65"/>
      <c r="L14" s="112"/>
      <c r="M14" s="117"/>
      <c r="N14" s="117"/>
      <c r="O14" s="112"/>
      <c r="P14" s="115"/>
      <c r="Q14" s="115"/>
      <c r="R14" s="115"/>
      <c r="S14" s="13"/>
      <c r="T14" s="13"/>
      <c r="U14" s="13"/>
    </row>
    <row r="15" spans="1:21" s="9" customFormat="1" ht="9" customHeight="1">
      <c r="A15" s="83"/>
      <c r="B15" s="84"/>
      <c r="C15" s="87" t="s">
        <v>13</v>
      </c>
      <c r="D15" s="88"/>
      <c r="E15" s="109"/>
      <c r="F15" s="79"/>
      <c r="G15" s="80"/>
      <c r="H15" s="29">
        <v>2302</v>
      </c>
      <c r="I15" s="30"/>
      <c r="J15" s="49">
        <v>2360</v>
      </c>
      <c r="K15" s="50"/>
      <c r="L15" s="6">
        <f>SUM(H15:J15)</f>
        <v>4662</v>
      </c>
      <c r="M15" s="2">
        <v>1467</v>
      </c>
      <c r="N15" s="2">
        <v>1450</v>
      </c>
      <c r="O15" s="6">
        <f>SUM(M15+N15)</f>
        <v>2917</v>
      </c>
      <c r="P15" s="14">
        <v>63.73</v>
      </c>
      <c r="Q15" s="14">
        <v>61.44</v>
      </c>
      <c r="R15" s="14">
        <v>62.57</v>
      </c>
      <c r="S15" s="13"/>
      <c r="T15" s="13"/>
      <c r="U15" s="13"/>
    </row>
    <row r="16" spans="1:21" s="9" customFormat="1" ht="9" customHeight="1">
      <c r="A16" s="83"/>
      <c r="B16" s="84"/>
      <c r="C16" s="87" t="s">
        <v>12</v>
      </c>
      <c r="D16" s="88"/>
      <c r="E16" s="59" t="s">
        <v>28</v>
      </c>
      <c r="F16" s="100">
        <v>41987</v>
      </c>
      <c r="G16" s="101"/>
      <c r="H16" s="62">
        <v>74475</v>
      </c>
      <c r="I16" s="63"/>
      <c r="J16" s="62">
        <v>81183</v>
      </c>
      <c r="K16" s="63"/>
      <c r="L16" s="106">
        <v>155658</v>
      </c>
      <c r="M16" s="1">
        <v>40195</v>
      </c>
      <c r="N16" s="1">
        <v>43238</v>
      </c>
      <c r="O16" s="4">
        <v>83433</v>
      </c>
      <c r="P16" s="5">
        <v>53.97</v>
      </c>
      <c r="Q16" s="5">
        <v>53.26</v>
      </c>
      <c r="R16" s="5">
        <v>53.6</v>
      </c>
      <c r="S16" s="13"/>
      <c r="T16" s="13"/>
      <c r="U16" s="13"/>
    </row>
    <row r="17" spans="1:21" s="9" customFormat="1" ht="9" customHeight="1">
      <c r="A17" s="83"/>
      <c r="B17" s="84"/>
      <c r="C17" s="87" t="s">
        <v>16</v>
      </c>
      <c r="D17" s="88"/>
      <c r="E17" s="59"/>
      <c r="F17" s="102"/>
      <c r="G17" s="103"/>
      <c r="H17" s="64"/>
      <c r="I17" s="65"/>
      <c r="J17" s="64"/>
      <c r="K17" s="65"/>
      <c r="L17" s="106"/>
      <c r="M17" s="1">
        <v>40194</v>
      </c>
      <c r="N17" s="1">
        <v>43232</v>
      </c>
      <c r="O17" s="4">
        <v>83426</v>
      </c>
      <c r="P17" s="5">
        <v>53.97</v>
      </c>
      <c r="Q17" s="5">
        <v>53.25</v>
      </c>
      <c r="R17" s="5">
        <v>53.6</v>
      </c>
      <c r="S17" s="13"/>
      <c r="T17" s="13"/>
      <c r="U17" s="13"/>
    </row>
    <row r="18" spans="1:21" s="9" customFormat="1" ht="9" customHeight="1">
      <c r="A18" s="83"/>
      <c r="B18" s="84"/>
      <c r="C18" s="87" t="s">
        <v>13</v>
      </c>
      <c r="D18" s="88"/>
      <c r="E18" s="59"/>
      <c r="F18" s="104"/>
      <c r="G18" s="105"/>
      <c r="H18" s="49">
        <v>74417</v>
      </c>
      <c r="I18" s="50"/>
      <c r="J18" s="49">
        <v>81111</v>
      </c>
      <c r="K18" s="50"/>
      <c r="L18" s="4">
        <v>155528</v>
      </c>
      <c r="M18" s="1">
        <v>39299</v>
      </c>
      <c r="N18" s="1">
        <v>42284</v>
      </c>
      <c r="O18" s="4">
        <v>81583</v>
      </c>
      <c r="P18" s="5">
        <v>52.81</v>
      </c>
      <c r="Q18" s="5">
        <v>52.13</v>
      </c>
      <c r="R18" s="5">
        <v>52.46</v>
      </c>
      <c r="S18" s="13"/>
      <c r="T18" s="13"/>
      <c r="U18" s="13"/>
    </row>
    <row r="19" spans="1:21" s="9" customFormat="1" ht="9" customHeight="1">
      <c r="A19" s="83"/>
      <c r="B19" s="84"/>
      <c r="C19" s="87" t="s">
        <v>12</v>
      </c>
      <c r="D19" s="88"/>
      <c r="E19" s="59" t="s">
        <v>28</v>
      </c>
      <c r="F19" s="100">
        <v>43030</v>
      </c>
      <c r="G19" s="101"/>
      <c r="H19" s="62">
        <v>75414</v>
      </c>
      <c r="I19" s="63"/>
      <c r="J19" s="62">
        <v>81589</v>
      </c>
      <c r="K19" s="63"/>
      <c r="L19" s="106">
        <v>157003</v>
      </c>
      <c r="M19" s="1">
        <v>40408</v>
      </c>
      <c r="N19" s="1">
        <v>43468</v>
      </c>
      <c r="O19" s="4">
        <v>83876</v>
      </c>
      <c r="P19" s="5">
        <v>53.58</v>
      </c>
      <c r="Q19" s="5">
        <v>53.28</v>
      </c>
      <c r="R19" s="5">
        <v>53.42</v>
      </c>
      <c r="S19" s="13"/>
      <c r="T19" s="13"/>
      <c r="U19" s="13"/>
    </row>
    <row r="20" spans="1:21" s="9" customFormat="1" ht="9" customHeight="1">
      <c r="A20" s="83"/>
      <c r="B20" s="84"/>
      <c r="C20" s="87" t="s">
        <v>16</v>
      </c>
      <c r="D20" s="88"/>
      <c r="E20" s="59"/>
      <c r="F20" s="102"/>
      <c r="G20" s="103"/>
      <c r="H20" s="64"/>
      <c r="I20" s="65"/>
      <c r="J20" s="64"/>
      <c r="K20" s="65"/>
      <c r="L20" s="106"/>
      <c r="M20" s="1">
        <v>40400</v>
      </c>
      <c r="N20" s="1">
        <v>43471</v>
      </c>
      <c r="O20" s="4">
        <v>83871</v>
      </c>
      <c r="P20" s="5">
        <v>53.57</v>
      </c>
      <c r="Q20" s="5">
        <v>53.28</v>
      </c>
      <c r="R20" s="5">
        <v>53.42</v>
      </c>
      <c r="S20" s="13"/>
      <c r="T20" s="13"/>
      <c r="U20" s="13"/>
    </row>
    <row r="21" spans="1:21" s="9" customFormat="1" ht="9" customHeight="1">
      <c r="A21" s="83"/>
      <c r="B21" s="84"/>
      <c r="C21" s="87" t="s">
        <v>13</v>
      </c>
      <c r="D21" s="88"/>
      <c r="E21" s="59"/>
      <c r="F21" s="104"/>
      <c r="G21" s="105"/>
      <c r="H21" s="49">
        <v>75364</v>
      </c>
      <c r="I21" s="50"/>
      <c r="J21" s="49">
        <v>81521</v>
      </c>
      <c r="K21" s="50"/>
      <c r="L21" s="4">
        <v>156885</v>
      </c>
      <c r="M21" s="1">
        <v>40270</v>
      </c>
      <c r="N21" s="1">
        <v>43365</v>
      </c>
      <c r="O21" s="4">
        <v>83635</v>
      </c>
      <c r="P21" s="5">
        <v>53.43</v>
      </c>
      <c r="Q21" s="5">
        <v>53.19</v>
      </c>
      <c r="R21" s="5">
        <v>53.31</v>
      </c>
      <c r="S21" s="13"/>
      <c r="T21" s="13"/>
      <c r="U21" s="13"/>
    </row>
    <row r="22" spans="1:21" s="9" customFormat="1" ht="9" customHeight="1">
      <c r="A22" s="83"/>
      <c r="B22" s="84"/>
      <c r="C22" s="87" t="s">
        <v>12</v>
      </c>
      <c r="D22" s="88"/>
      <c r="E22" s="59" t="s">
        <v>28</v>
      </c>
      <c r="F22" s="100">
        <v>44500</v>
      </c>
      <c r="G22" s="101"/>
      <c r="H22" s="62">
        <v>74372</v>
      </c>
      <c r="I22" s="63"/>
      <c r="J22" s="62">
        <v>80426</v>
      </c>
      <c r="K22" s="63"/>
      <c r="L22" s="60">
        <f>H22+J22</f>
        <v>154798</v>
      </c>
      <c r="M22" s="1">
        <v>41463</v>
      </c>
      <c r="N22" s="1">
        <v>44657</v>
      </c>
      <c r="O22" s="4">
        <f>M22+N22</f>
        <v>86120</v>
      </c>
      <c r="P22" s="5">
        <v>55.76</v>
      </c>
      <c r="Q22" s="5">
        <v>55.53</v>
      </c>
      <c r="R22" s="5">
        <v>55.63</v>
      </c>
      <c r="S22" s="13"/>
      <c r="T22" s="13"/>
      <c r="U22" s="13"/>
    </row>
    <row r="23" spans="1:21" s="9" customFormat="1" ht="9" customHeight="1">
      <c r="A23" s="83"/>
      <c r="B23" s="84"/>
      <c r="C23" s="87" t="s">
        <v>16</v>
      </c>
      <c r="D23" s="88"/>
      <c r="E23" s="59"/>
      <c r="F23" s="102"/>
      <c r="G23" s="103"/>
      <c r="H23" s="64"/>
      <c r="I23" s="65"/>
      <c r="J23" s="64"/>
      <c r="K23" s="65"/>
      <c r="L23" s="61"/>
      <c r="M23" s="1">
        <v>41462</v>
      </c>
      <c r="N23" s="1">
        <v>44653</v>
      </c>
      <c r="O23" s="4">
        <f>M23+N23</f>
        <v>86115</v>
      </c>
      <c r="P23" s="5">
        <v>55.75</v>
      </c>
      <c r="Q23" s="5">
        <v>55.52</v>
      </c>
      <c r="R23" s="5">
        <v>55.63</v>
      </c>
      <c r="S23" s="13"/>
      <c r="T23" s="13"/>
      <c r="U23" s="13"/>
    </row>
    <row r="24" spans="1:21" s="9" customFormat="1" ht="9" customHeight="1">
      <c r="A24" s="85"/>
      <c r="B24" s="86"/>
      <c r="C24" s="87" t="s">
        <v>13</v>
      </c>
      <c r="D24" s="88"/>
      <c r="E24" s="59"/>
      <c r="F24" s="104"/>
      <c r="G24" s="105"/>
      <c r="H24" s="49">
        <v>74372</v>
      </c>
      <c r="I24" s="50"/>
      <c r="J24" s="49">
        <v>80426</v>
      </c>
      <c r="K24" s="50"/>
      <c r="L24" s="4">
        <f>H24+J24</f>
        <v>154798</v>
      </c>
      <c r="M24" s="1">
        <v>41340</v>
      </c>
      <c r="N24" s="1">
        <v>44562</v>
      </c>
      <c r="O24" s="4">
        <f>M24+N24</f>
        <v>85902</v>
      </c>
      <c r="P24" s="5">
        <v>55.59</v>
      </c>
      <c r="Q24" s="5">
        <v>55.41</v>
      </c>
      <c r="R24" s="5">
        <v>55.49</v>
      </c>
      <c r="S24" s="13"/>
      <c r="T24" s="13"/>
      <c r="U24" s="13"/>
    </row>
    <row r="25" spans="1:21" s="9" customFormat="1" ht="9" customHeight="1">
      <c r="A25" s="81" t="s">
        <v>23</v>
      </c>
      <c r="B25" s="82"/>
      <c r="C25" s="51" t="s">
        <v>7</v>
      </c>
      <c r="D25" s="52"/>
      <c r="E25" s="53"/>
      <c r="F25" s="77">
        <v>39292</v>
      </c>
      <c r="G25" s="78"/>
      <c r="H25" s="62">
        <v>76204</v>
      </c>
      <c r="I25" s="63"/>
      <c r="J25" s="62">
        <v>81988</v>
      </c>
      <c r="K25" s="63"/>
      <c r="L25" s="106">
        <f>SUM(H25:J25)</f>
        <v>158192</v>
      </c>
      <c r="M25" s="1">
        <v>45640</v>
      </c>
      <c r="N25" s="1">
        <v>50287</v>
      </c>
      <c r="O25" s="4">
        <f aca="true" t="shared" si="0" ref="O25:O36">SUM(M25+N25)</f>
        <v>95927</v>
      </c>
      <c r="P25" s="5">
        <v>59.891869193218206</v>
      </c>
      <c r="Q25" s="5">
        <v>61.334585549104744</v>
      </c>
      <c r="R25" s="5">
        <v>60.63960250834429</v>
      </c>
      <c r="S25" s="13"/>
      <c r="T25" s="13"/>
      <c r="U25" s="13"/>
    </row>
    <row r="26" spans="1:21" s="9" customFormat="1" ht="9" customHeight="1">
      <c r="A26" s="83"/>
      <c r="B26" s="84"/>
      <c r="C26" s="51" t="s">
        <v>6</v>
      </c>
      <c r="D26" s="52"/>
      <c r="E26" s="53"/>
      <c r="F26" s="79"/>
      <c r="G26" s="80"/>
      <c r="H26" s="64"/>
      <c r="I26" s="65"/>
      <c r="J26" s="64"/>
      <c r="K26" s="65"/>
      <c r="L26" s="106"/>
      <c r="M26" s="1">
        <v>45632</v>
      </c>
      <c r="N26" s="1">
        <v>50283</v>
      </c>
      <c r="O26" s="4">
        <f t="shared" si="0"/>
        <v>95915</v>
      </c>
      <c r="P26" s="5">
        <v>59.88137105663745</v>
      </c>
      <c r="Q26" s="5">
        <v>61.32970678635898</v>
      </c>
      <c r="R26" s="5">
        <v>60.63201678972388</v>
      </c>
      <c r="S26" s="13"/>
      <c r="T26" s="13"/>
      <c r="U26" s="13"/>
    </row>
    <row r="27" spans="1:21" s="9" customFormat="1" ht="9" customHeight="1">
      <c r="A27" s="83"/>
      <c r="B27" s="84"/>
      <c r="C27" s="58" t="s">
        <v>7</v>
      </c>
      <c r="D27" s="58"/>
      <c r="E27" s="58"/>
      <c r="F27" s="54">
        <v>40370</v>
      </c>
      <c r="G27" s="55"/>
      <c r="H27" s="40">
        <v>75811</v>
      </c>
      <c r="I27" s="41"/>
      <c r="J27" s="40">
        <v>82071</v>
      </c>
      <c r="K27" s="41"/>
      <c r="L27" s="44">
        <f>SUM(H27:J27)</f>
        <v>157882</v>
      </c>
      <c r="M27" s="3">
        <v>45980</v>
      </c>
      <c r="N27" s="3">
        <v>50540</v>
      </c>
      <c r="O27" s="15">
        <f t="shared" si="0"/>
        <v>96520</v>
      </c>
      <c r="P27" s="16">
        <f>M27/H27*100</f>
        <v>60.65082903536426</v>
      </c>
      <c r="Q27" s="16">
        <f>N27/J27*100</f>
        <v>61.58082635766592</v>
      </c>
      <c r="R27" s="16">
        <f>O27/L27*100</f>
        <v>61.13426483069634</v>
      </c>
      <c r="S27" s="13"/>
      <c r="T27" s="13"/>
      <c r="U27" s="13"/>
    </row>
    <row r="28" spans="1:21" s="9" customFormat="1" ht="9" customHeight="1">
      <c r="A28" s="83"/>
      <c r="B28" s="84"/>
      <c r="C28" s="34" t="s">
        <v>6</v>
      </c>
      <c r="D28" s="34"/>
      <c r="E28" s="34"/>
      <c r="F28" s="56"/>
      <c r="G28" s="57"/>
      <c r="H28" s="42"/>
      <c r="I28" s="43"/>
      <c r="J28" s="42"/>
      <c r="K28" s="43"/>
      <c r="L28" s="44"/>
      <c r="M28" s="3">
        <v>45976</v>
      </c>
      <c r="N28" s="3">
        <v>50537</v>
      </c>
      <c r="O28" s="15">
        <f t="shared" si="0"/>
        <v>96513</v>
      </c>
      <c r="P28" s="16">
        <f>M28/H27*100</f>
        <v>60.64555275619633</v>
      </c>
      <c r="Q28" s="16">
        <f>N28/J27*100</f>
        <v>61.57717098609741</v>
      </c>
      <c r="R28" s="16">
        <f>O28/L27*100</f>
        <v>61.12983113971193</v>
      </c>
      <c r="S28" s="13"/>
      <c r="T28" s="13"/>
      <c r="U28" s="13"/>
    </row>
    <row r="29" spans="1:21" s="9" customFormat="1" ht="9" customHeight="1">
      <c r="A29" s="83"/>
      <c r="B29" s="84"/>
      <c r="C29" s="58" t="s">
        <v>7</v>
      </c>
      <c r="D29" s="58"/>
      <c r="E29" s="58"/>
      <c r="F29" s="54">
        <v>41476</v>
      </c>
      <c r="G29" s="55"/>
      <c r="H29" s="40">
        <v>74910</v>
      </c>
      <c r="I29" s="41"/>
      <c r="J29" s="40">
        <v>81540</v>
      </c>
      <c r="K29" s="41"/>
      <c r="L29" s="44">
        <f>SUM(H29:J29)</f>
        <v>156450</v>
      </c>
      <c r="M29" s="3">
        <v>40229</v>
      </c>
      <c r="N29" s="3">
        <v>43374</v>
      </c>
      <c r="O29" s="15">
        <f t="shared" si="0"/>
        <v>83603</v>
      </c>
      <c r="P29" s="16">
        <f>M29/H29*100</f>
        <v>53.703110399145636</v>
      </c>
      <c r="Q29" s="16">
        <f>N29/J29*100</f>
        <v>53.193524650478295</v>
      </c>
      <c r="R29" s="16">
        <f>O29/L29*100</f>
        <v>53.437519974432725</v>
      </c>
      <c r="S29" s="13"/>
      <c r="T29" s="13"/>
      <c r="U29" s="13"/>
    </row>
    <row r="30" spans="1:21" s="9" customFormat="1" ht="9" customHeight="1">
      <c r="A30" s="83"/>
      <c r="B30" s="84"/>
      <c r="C30" s="58" t="s">
        <v>6</v>
      </c>
      <c r="D30" s="58"/>
      <c r="E30" s="58"/>
      <c r="F30" s="56"/>
      <c r="G30" s="57"/>
      <c r="H30" s="42"/>
      <c r="I30" s="43"/>
      <c r="J30" s="42"/>
      <c r="K30" s="43"/>
      <c r="L30" s="44"/>
      <c r="M30" s="3">
        <v>40228</v>
      </c>
      <c r="N30" s="3">
        <v>43372</v>
      </c>
      <c r="O30" s="15">
        <f t="shared" si="0"/>
        <v>83600</v>
      </c>
      <c r="P30" s="16">
        <f>M30/H29*100</f>
        <v>53.70177546389</v>
      </c>
      <c r="Q30" s="16">
        <f>N30/J29*100</f>
        <v>53.19107186656855</v>
      </c>
      <c r="R30" s="16">
        <f>O30/L29*100</f>
        <v>53.435602428891016</v>
      </c>
      <c r="S30" s="13"/>
      <c r="T30" s="13"/>
      <c r="U30" s="13"/>
    </row>
    <row r="31" spans="1:21" s="9" customFormat="1" ht="9" customHeight="1">
      <c r="A31" s="83"/>
      <c r="B31" s="84"/>
      <c r="C31" s="51" t="s">
        <v>7</v>
      </c>
      <c r="D31" s="52"/>
      <c r="E31" s="53"/>
      <c r="F31" s="54">
        <v>42561</v>
      </c>
      <c r="G31" s="55"/>
      <c r="H31" s="40">
        <v>75927</v>
      </c>
      <c r="I31" s="41"/>
      <c r="J31" s="40">
        <v>82183</v>
      </c>
      <c r="K31" s="41"/>
      <c r="L31" s="44">
        <f>SUM(H31:J31)</f>
        <v>158110</v>
      </c>
      <c r="M31" s="3">
        <v>42272</v>
      </c>
      <c r="N31" s="3">
        <v>45933</v>
      </c>
      <c r="O31" s="15">
        <f t="shared" si="0"/>
        <v>88205</v>
      </c>
      <c r="P31" s="16">
        <f>M31/H31*100</f>
        <v>55.674529482265854</v>
      </c>
      <c r="Q31" s="16">
        <f>N31/J31*100</f>
        <v>55.89112103476388</v>
      </c>
      <c r="R31" s="16">
        <f>O31/L31*100</f>
        <v>55.787110239706536</v>
      </c>
      <c r="S31" s="13"/>
      <c r="T31" s="13"/>
      <c r="U31" s="13"/>
    </row>
    <row r="32" spans="1:21" s="9" customFormat="1" ht="9" customHeight="1">
      <c r="A32" s="83"/>
      <c r="B32" s="84"/>
      <c r="C32" s="51" t="s">
        <v>6</v>
      </c>
      <c r="D32" s="52"/>
      <c r="E32" s="53"/>
      <c r="F32" s="56"/>
      <c r="G32" s="57"/>
      <c r="H32" s="42"/>
      <c r="I32" s="43"/>
      <c r="J32" s="42"/>
      <c r="K32" s="43"/>
      <c r="L32" s="44"/>
      <c r="M32" s="3">
        <v>42261</v>
      </c>
      <c r="N32" s="3">
        <v>45931</v>
      </c>
      <c r="O32" s="15">
        <f t="shared" si="0"/>
        <v>88192</v>
      </c>
      <c r="P32" s="16">
        <f>M32/H31*100</f>
        <v>55.66004188233434</v>
      </c>
      <c r="Q32" s="16">
        <f>N32/J31*100</f>
        <v>55.88868744144166</v>
      </c>
      <c r="R32" s="16">
        <f>O32/L31*100</f>
        <v>55.778888115868696</v>
      </c>
      <c r="S32" s="13"/>
      <c r="T32" s="13"/>
      <c r="U32" s="13"/>
    </row>
    <row r="33" spans="1:21" s="9" customFormat="1" ht="9" customHeight="1">
      <c r="A33" s="83"/>
      <c r="B33" s="84"/>
      <c r="C33" s="51" t="s">
        <v>7</v>
      </c>
      <c r="D33" s="52"/>
      <c r="E33" s="53"/>
      <c r="F33" s="54">
        <v>43667</v>
      </c>
      <c r="G33" s="55"/>
      <c r="H33" s="40">
        <v>74621</v>
      </c>
      <c r="I33" s="41"/>
      <c r="J33" s="40">
        <v>80994</v>
      </c>
      <c r="K33" s="41"/>
      <c r="L33" s="44">
        <f>SUM(H33:J33)</f>
        <v>155615</v>
      </c>
      <c r="M33" s="3">
        <v>35098</v>
      </c>
      <c r="N33" s="3">
        <v>37577</v>
      </c>
      <c r="O33" s="15">
        <f t="shared" si="0"/>
        <v>72675</v>
      </c>
      <c r="P33" s="16">
        <f>M33/H33*100</f>
        <v>47.035016952332455</v>
      </c>
      <c r="Q33" s="16">
        <f>N33/J33*100</f>
        <v>46.39479467614885</v>
      </c>
      <c r="R33" s="16">
        <f>O33/L33*100</f>
        <v>46.701796099347746</v>
      </c>
      <c r="S33" s="13"/>
      <c r="T33" s="13"/>
      <c r="U33" s="13"/>
    </row>
    <row r="34" spans="1:21" s="9" customFormat="1" ht="9" customHeight="1">
      <c r="A34" s="83"/>
      <c r="B34" s="84"/>
      <c r="C34" s="51" t="s">
        <v>6</v>
      </c>
      <c r="D34" s="52"/>
      <c r="E34" s="53"/>
      <c r="F34" s="56"/>
      <c r="G34" s="57"/>
      <c r="H34" s="42"/>
      <c r="I34" s="43"/>
      <c r="J34" s="42"/>
      <c r="K34" s="43"/>
      <c r="L34" s="44"/>
      <c r="M34" s="3">
        <v>35097</v>
      </c>
      <c r="N34" s="3">
        <v>37575</v>
      </c>
      <c r="O34" s="15">
        <f t="shared" si="0"/>
        <v>72672</v>
      </c>
      <c r="P34" s="16">
        <f>M34/H33*100</f>
        <v>47.03367684700017</v>
      </c>
      <c r="Q34" s="16">
        <f>N34/J33*100</f>
        <v>46.39232535743388</v>
      </c>
      <c r="R34" s="16">
        <f>O34/L33*100</f>
        <v>46.69986826462745</v>
      </c>
      <c r="S34" s="13"/>
      <c r="T34" s="13"/>
      <c r="U34" s="13"/>
    </row>
    <row r="35" spans="1:21" s="9" customFormat="1" ht="9" customHeight="1">
      <c r="A35" s="83"/>
      <c r="B35" s="84"/>
      <c r="C35" s="51" t="s">
        <v>7</v>
      </c>
      <c r="D35" s="52"/>
      <c r="E35" s="53"/>
      <c r="F35" s="54">
        <v>44752</v>
      </c>
      <c r="G35" s="55"/>
      <c r="H35" s="40">
        <v>74185</v>
      </c>
      <c r="I35" s="41"/>
      <c r="J35" s="40">
        <v>80161</v>
      </c>
      <c r="K35" s="41"/>
      <c r="L35" s="44">
        <f>SUM(H35:J35)</f>
        <v>154346</v>
      </c>
      <c r="M35" s="3">
        <v>39737</v>
      </c>
      <c r="N35" s="3">
        <v>43024</v>
      </c>
      <c r="O35" s="15">
        <f t="shared" si="0"/>
        <v>82761</v>
      </c>
      <c r="P35" s="16">
        <f>M35/H35*100</f>
        <v>53.56473680663208</v>
      </c>
      <c r="Q35" s="16">
        <f>N35/J35*100</f>
        <v>53.67198512992603</v>
      </c>
      <c r="R35" s="16">
        <f>O35/L35*100</f>
        <v>53.62043719953869</v>
      </c>
      <c r="S35" s="13"/>
      <c r="T35" s="13"/>
      <c r="U35" s="13"/>
    </row>
    <row r="36" spans="1:21" s="9" customFormat="1" ht="9" customHeight="1">
      <c r="A36" s="85"/>
      <c r="B36" s="86"/>
      <c r="C36" s="35" t="s">
        <v>6</v>
      </c>
      <c r="D36" s="36"/>
      <c r="E36" s="37"/>
      <c r="F36" s="56"/>
      <c r="G36" s="57"/>
      <c r="H36" s="42"/>
      <c r="I36" s="43"/>
      <c r="J36" s="42"/>
      <c r="K36" s="43"/>
      <c r="L36" s="44"/>
      <c r="M36" s="3">
        <v>39733</v>
      </c>
      <c r="N36" s="3">
        <v>43022</v>
      </c>
      <c r="O36" s="15">
        <f t="shared" si="0"/>
        <v>82755</v>
      </c>
      <c r="P36" s="16">
        <f>M36/H35*100</f>
        <v>53.55934488104064</v>
      </c>
      <c r="Q36" s="16">
        <f>N36/J35*100</f>
        <v>53.66949015107097</v>
      </c>
      <c r="R36" s="16">
        <f>O36/L35*100</f>
        <v>53.61654982960362</v>
      </c>
      <c r="S36" s="13"/>
      <c r="T36" s="13"/>
      <c r="U36" s="13"/>
    </row>
    <row r="37" spans="1:21" s="9" customFormat="1" ht="14.25" customHeight="1">
      <c r="A37" s="17" t="s">
        <v>17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3"/>
      <c r="T37" s="13"/>
      <c r="U37" s="13"/>
    </row>
    <row r="38" spans="1:15" ht="9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9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9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9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9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9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9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9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9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9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9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9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9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9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9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</sheetData>
  <sheetProtection formatCells="0" formatColumns="0" formatRows="0" insertColumns="0" insertRows="0"/>
  <mergeCells count="119">
    <mergeCell ref="N13:N14"/>
    <mergeCell ref="L13:L14"/>
    <mergeCell ref="C8:D8"/>
    <mergeCell ref="R13:R14"/>
    <mergeCell ref="L10:L11"/>
    <mergeCell ref="P13:P14"/>
    <mergeCell ref="N7:N8"/>
    <mergeCell ref="O7:O8"/>
    <mergeCell ref="P2:R2"/>
    <mergeCell ref="Q7:Q8"/>
    <mergeCell ref="M2:O2"/>
    <mergeCell ref="J6:K6"/>
    <mergeCell ref="H2:L2"/>
    <mergeCell ref="L16:L17"/>
    <mergeCell ref="Q13:Q14"/>
    <mergeCell ref="R7:R8"/>
    <mergeCell ref="L7:L8"/>
    <mergeCell ref="M7:M8"/>
    <mergeCell ref="J13:K14"/>
    <mergeCell ref="O13:O14"/>
    <mergeCell ref="Q1:R1"/>
    <mergeCell ref="H3:I3"/>
    <mergeCell ref="J3:K3"/>
    <mergeCell ref="P7:P8"/>
    <mergeCell ref="M13:M14"/>
    <mergeCell ref="H4:I5"/>
    <mergeCell ref="J4:K5"/>
    <mergeCell ref="H7:I8"/>
    <mergeCell ref="F16:G18"/>
    <mergeCell ref="H6:I6"/>
    <mergeCell ref="L19:L20"/>
    <mergeCell ref="C9:D9"/>
    <mergeCell ref="C10:D10"/>
    <mergeCell ref="C11:D11"/>
    <mergeCell ref="C18:D18"/>
    <mergeCell ref="C19:D19"/>
    <mergeCell ref="F19:G21"/>
    <mergeCell ref="J18:K18"/>
    <mergeCell ref="H13:I14"/>
    <mergeCell ref="J35:K36"/>
    <mergeCell ref="C12:D12"/>
    <mergeCell ref="C13:D13"/>
    <mergeCell ref="C14:D14"/>
    <mergeCell ref="E16:E18"/>
    <mergeCell ref="E10:E12"/>
    <mergeCell ref="E13:E15"/>
    <mergeCell ref="C15:D15"/>
    <mergeCell ref="C16:D16"/>
    <mergeCell ref="J16:K17"/>
    <mergeCell ref="L31:L32"/>
    <mergeCell ref="H35:I36"/>
    <mergeCell ref="L29:L30"/>
    <mergeCell ref="L35:L36"/>
    <mergeCell ref="H18:I18"/>
    <mergeCell ref="L25:L26"/>
    <mergeCell ref="F25:G26"/>
    <mergeCell ref="C26:E26"/>
    <mergeCell ref="C31:E31"/>
    <mergeCell ref="C29:E29"/>
    <mergeCell ref="C25:E25"/>
    <mergeCell ref="H31:I32"/>
    <mergeCell ref="J31:K32"/>
    <mergeCell ref="H27:I28"/>
    <mergeCell ref="F22:G24"/>
    <mergeCell ref="C22:D22"/>
    <mergeCell ref="C23:D23"/>
    <mergeCell ref="C5:D5"/>
    <mergeCell ref="C6:D6"/>
    <mergeCell ref="C30:E30"/>
    <mergeCell ref="F10:G15"/>
    <mergeCell ref="E4:E6"/>
    <mergeCell ref="C17:D17"/>
    <mergeCell ref="J15:K15"/>
    <mergeCell ref="J21:K21"/>
    <mergeCell ref="H21:I21"/>
    <mergeCell ref="H16:I17"/>
    <mergeCell ref="F29:G30"/>
    <mergeCell ref="F31:G32"/>
    <mergeCell ref="F35:G36"/>
    <mergeCell ref="A2:G3"/>
    <mergeCell ref="C32:E32"/>
    <mergeCell ref="C35:E35"/>
    <mergeCell ref="A4:B24"/>
    <mergeCell ref="C21:D21"/>
    <mergeCell ref="E22:E24"/>
    <mergeCell ref="C24:D24"/>
    <mergeCell ref="C4:D4"/>
    <mergeCell ref="F4:G9"/>
    <mergeCell ref="C20:D20"/>
    <mergeCell ref="A25:B36"/>
    <mergeCell ref="J7:K8"/>
    <mergeCell ref="H9:I9"/>
    <mergeCell ref="J9:K9"/>
    <mergeCell ref="H10:I11"/>
    <mergeCell ref="J10:K11"/>
    <mergeCell ref="H12:I12"/>
    <mergeCell ref="J12:K12"/>
    <mergeCell ref="H24:I24"/>
    <mergeCell ref="J24:K24"/>
    <mergeCell ref="H33:I34"/>
    <mergeCell ref="H29:I30"/>
    <mergeCell ref="J29:K30"/>
    <mergeCell ref="H19:I20"/>
    <mergeCell ref="J19:K20"/>
    <mergeCell ref="H25:I26"/>
    <mergeCell ref="J25:K26"/>
    <mergeCell ref="J33:K34"/>
    <mergeCell ref="C33:E33"/>
    <mergeCell ref="F33:G34"/>
    <mergeCell ref="C27:E27"/>
    <mergeCell ref="F27:G28"/>
    <mergeCell ref="E19:E21"/>
    <mergeCell ref="L33:L34"/>
    <mergeCell ref="C34:E34"/>
    <mergeCell ref="L22:L23"/>
    <mergeCell ref="H22:I23"/>
    <mergeCell ref="J22:K23"/>
    <mergeCell ref="J27:K28"/>
    <mergeCell ref="L27:L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U10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7" customWidth="1"/>
    <col min="2" max="11" width="3.375" style="7" customWidth="1"/>
    <col min="12" max="18" width="6.75390625" style="7" customWidth="1"/>
    <col min="19" max="27" width="9.00390625" style="7" customWidth="1"/>
    <col min="28" max="16384" width="9.00390625" style="22" customWidth="1"/>
  </cols>
  <sheetData>
    <row r="1" spans="1:21" s="9" customFormat="1" ht="14.25" customHeight="1">
      <c r="A1" s="10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94" t="s">
        <v>19</v>
      </c>
      <c r="R1" s="94"/>
      <c r="S1" s="13"/>
      <c r="T1" s="13"/>
      <c r="U1" s="13"/>
    </row>
    <row r="2" spans="1:21" s="9" customFormat="1" ht="9" customHeight="1">
      <c r="A2" s="68" t="s">
        <v>3</v>
      </c>
      <c r="B2" s="69"/>
      <c r="C2" s="69"/>
      <c r="D2" s="69"/>
      <c r="E2" s="69"/>
      <c r="F2" s="69"/>
      <c r="G2" s="70"/>
      <c r="H2" s="107" t="s">
        <v>4</v>
      </c>
      <c r="I2" s="107"/>
      <c r="J2" s="107"/>
      <c r="K2" s="107"/>
      <c r="L2" s="107"/>
      <c r="M2" s="93" t="s">
        <v>24</v>
      </c>
      <c r="N2" s="93"/>
      <c r="O2" s="93"/>
      <c r="P2" s="93" t="s">
        <v>25</v>
      </c>
      <c r="Q2" s="93"/>
      <c r="R2" s="93"/>
      <c r="S2" s="13"/>
      <c r="T2" s="13"/>
      <c r="U2" s="13"/>
    </row>
    <row r="3" spans="1:21" s="9" customFormat="1" ht="9" customHeight="1">
      <c r="A3" s="74"/>
      <c r="B3" s="75"/>
      <c r="C3" s="75"/>
      <c r="D3" s="75"/>
      <c r="E3" s="75"/>
      <c r="F3" s="75"/>
      <c r="G3" s="76"/>
      <c r="H3" s="66" t="s">
        <v>0</v>
      </c>
      <c r="I3" s="67"/>
      <c r="J3" s="66" t="s">
        <v>1</v>
      </c>
      <c r="K3" s="67"/>
      <c r="L3" s="11" t="s">
        <v>5</v>
      </c>
      <c r="M3" s="11" t="s">
        <v>0</v>
      </c>
      <c r="N3" s="11" t="s">
        <v>1</v>
      </c>
      <c r="O3" s="11" t="s">
        <v>5</v>
      </c>
      <c r="P3" s="11" t="s">
        <v>0</v>
      </c>
      <c r="Q3" s="11" t="s">
        <v>1</v>
      </c>
      <c r="R3" s="11" t="s">
        <v>5</v>
      </c>
      <c r="S3" s="13"/>
      <c r="T3" s="13"/>
      <c r="U3" s="13"/>
    </row>
    <row r="4" spans="1:21" s="9" customFormat="1" ht="9" customHeight="1">
      <c r="A4" s="68" t="s">
        <v>8</v>
      </c>
      <c r="B4" s="69"/>
      <c r="C4" s="69"/>
      <c r="D4" s="69"/>
      <c r="E4" s="70"/>
      <c r="F4" s="47">
        <v>39103</v>
      </c>
      <c r="G4" s="48"/>
      <c r="H4" s="49">
        <v>75953</v>
      </c>
      <c r="I4" s="50"/>
      <c r="J4" s="49">
        <v>81648</v>
      </c>
      <c r="K4" s="50"/>
      <c r="L4" s="4">
        <f>SUM(H4:J4)</f>
        <v>157601</v>
      </c>
      <c r="M4" s="1">
        <v>45436</v>
      </c>
      <c r="N4" s="1">
        <v>51806</v>
      </c>
      <c r="O4" s="4">
        <f aca="true" t="shared" si="0" ref="O4:O24">SUM(M4+N4)</f>
        <v>97242</v>
      </c>
      <c r="P4" s="5">
        <v>59.82</v>
      </c>
      <c r="Q4" s="5">
        <v>63.45</v>
      </c>
      <c r="R4" s="5">
        <v>61.7</v>
      </c>
      <c r="S4" s="13"/>
      <c r="T4" s="13"/>
      <c r="U4" s="13"/>
    </row>
    <row r="5" spans="1:21" s="9" customFormat="1" ht="9" customHeight="1">
      <c r="A5" s="71"/>
      <c r="B5" s="72"/>
      <c r="C5" s="72"/>
      <c r="D5" s="72"/>
      <c r="E5" s="73"/>
      <c r="F5" s="47">
        <v>40573</v>
      </c>
      <c r="G5" s="48"/>
      <c r="H5" s="49">
        <v>75685</v>
      </c>
      <c r="I5" s="50"/>
      <c r="J5" s="49">
        <v>82025</v>
      </c>
      <c r="K5" s="50"/>
      <c r="L5" s="4">
        <f>SUM(H5:J5)</f>
        <v>157710</v>
      </c>
      <c r="M5" s="1">
        <v>27241</v>
      </c>
      <c r="N5" s="1">
        <v>30625</v>
      </c>
      <c r="O5" s="4">
        <f t="shared" si="0"/>
        <v>57866</v>
      </c>
      <c r="P5" s="5">
        <v>35.992600911673385</v>
      </c>
      <c r="Q5" s="5">
        <v>37.33617799451387</v>
      </c>
      <c r="R5" s="5">
        <v>36.6913955995181</v>
      </c>
      <c r="S5" s="13"/>
      <c r="T5" s="13"/>
      <c r="U5" s="13"/>
    </row>
    <row r="6" spans="1:18" s="7" customFormat="1" ht="9" customHeight="1">
      <c r="A6" s="71"/>
      <c r="B6" s="72"/>
      <c r="C6" s="72"/>
      <c r="D6" s="72"/>
      <c r="E6" s="73"/>
      <c r="F6" s="47">
        <v>42029</v>
      </c>
      <c r="G6" s="48"/>
      <c r="H6" s="49">
        <v>74087</v>
      </c>
      <c r="I6" s="50"/>
      <c r="J6" s="49">
        <v>80845</v>
      </c>
      <c r="K6" s="50"/>
      <c r="L6" s="4">
        <f>SUM(H6:J6)</f>
        <v>154932</v>
      </c>
      <c r="M6" s="1">
        <v>31457</v>
      </c>
      <c r="N6" s="1">
        <v>35223</v>
      </c>
      <c r="O6" s="4">
        <f t="shared" si="0"/>
        <v>66680</v>
      </c>
      <c r="P6" s="5">
        <v>42.46</v>
      </c>
      <c r="Q6" s="5">
        <v>43.57</v>
      </c>
      <c r="R6" s="5">
        <v>43.04</v>
      </c>
    </row>
    <row r="7" spans="1:18" s="7" customFormat="1" ht="9" customHeight="1">
      <c r="A7" s="71"/>
      <c r="B7" s="72"/>
      <c r="C7" s="72"/>
      <c r="D7" s="72"/>
      <c r="E7" s="73"/>
      <c r="F7" s="47">
        <v>43492</v>
      </c>
      <c r="G7" s="48"/>
      <c r="H7" s="49">
        <v>74514</v>
      </c>
      <c r="I7" s="50"/>
      <c r="J7" s="49">
        <v>80815</v>
      </c>
      <c r="K7" s="50"/>
      <c r="L7" s="4">
        <f>SUM(H7:J7)</f>
        <v>155329</v>
      </c>
      <c r="M7" s="1">
        <v>38913</v>
      </c>
      <c r="N7" s="1">
        <v>42892</v>
      </c>
      <c r="O7" s="4">
        <f t="shared" si="0"/>
        <v>81805</v>
      </c>
      <c r="P7" s="5">
        <v>52.2224011595137</v>
      </c>
      <c r="Q7" s="5">
        <v>53.0743055125905</v>
      </c>
      <c r="R7" s="5">
        <v>52.6656323030471</v>
      </c>
    </row>
    <row r="8" spans="1:18" s="7" customFormat="1" ht="9" customHeight="1">
      <c r="A8" s="74"/>
      <c r="B8" s="75"/>
      <c r="C8" s="75"/>
      <c r="D8" s="75"/>
      <c r="E8" s="76"/>
      <c r="F8" s="47">
        <v>44948</v>
      </c>
      <c r="G8" s="48"/>
      <c r="H8" s="45">
        <v>73979</v>
      </c>
      <c r="I8" s="46"/>
      <c r="J8" s="45">
        <v>79743</v>
      </c>
      <c r="K8" s="46"/>
      <c r="L8" s="24">
        <f>SUM(H8+J8)</f>
        <v>153722</v>
      </c>
      <c r="M8" s="20">
        <v>33645</v>
      </c>
      <c r="N8" s="20">
        <v>37555</v>
      </c>
      <c r="O8" s="24">
        <f t="shared" si="0"/>
        <v>71200</v>
      </c>
      <c r="P8" s="5">
        <v>45.48</v>
      </c>
      <c r="Q8" s="5">
        <v>47.1</v>
      </c>
      <c r="R8" s="5">
        <v>46.32</v>
      </c>
    </row>
    <row r="9" spans="1:18" s="7" customFormat="1" ht="9" customHeight="1">
      <c r="A9" s="68" t="s">
        <v>9</v>
      </c>
      <c r="B9" s="69"/>
      <c r="C9" s="69"/>
      <c r="D9" s="69"/>
      <c r="E9" s="70"/>
      <c r="F9" s="47">
        <v>37724</v>
      </c>
      <c r="G9" s="48"/>
      <c r="H9" s="49">
        <v>73093</v>
      </c>
      <c r="I9" s="50"/>
      <c r="J9" s="49">
        <v>78848</v>
      </c>
      <c r="K9" s="50"/>
      <c r="L9" s="4">
        <f aca="true" t="shared" si="1" ref="L9:L17">SUM(H9:J9)</f>
        <v>151941</v>
      </c>
      <c r="M9" s="1">
        <v>39951</v>
      </c>
      <c r="N9" s="1">
        <v>47484</v>
      </c>
      <c r="O9" s="4">
        <f t="shared" si="0"/>
        <v>87435</v>
      </c>
      <c r="P9" s="5">
        <v>54.66</v>
      </c>
      <c r="Q9" s="5">
        <v>60.22</v>
      </c>
      <c r="R9" s="5">
        <v>57.55</v>
      </c>
    </row>
    <row r="10" spans="1:18" s="7" customFormat="1" ht="9" customHeight="1">
      <c r="A10" s="71"/>
      <c r="B10" s="72"/>
      <c r="C10" s="72"/>
      <c r="D10" s="72"/>
      <c r="E10" s="73"/>
      <c r="F10" s="47">
        <v>39180</v>
      </c>
      <c r="G10" s="48"/>
      <c r="H10" s="49">
        <v>74774</v>
      </c>
      <c r="I10" s="50"/>
      <c r="J10" s="49">
        <v>81025</v>
      </c>
      <c r="K10" s="50"/>
      <c r="L10" s="4">
        <f t="shared" si="1"/>
        <v>155799</v>
      </c>
      <c r="M10" s="1">
        <v>41911</v>
      </c>
      <c r="N10" s="1">
        <v>48996</v>
      </c>
      <c r="O10" s="4">
        <f t="shared" si="0"/>
        <v>90907</v>
      </c>
      <c r="P10" s="5">
        <v>56.050231363843054</v>
      </c>
      <c r="Q10" s="5">
        <v>60.470225239123735</v>
      </c>
      <c r="R10" s="5">
        <v>58.348898259937485</v>
      </c>
    </row>
    <row r="11" spans="1:18" s="7" customFormat="1" ht="9" customHeight="1">
      <c r="A11" s="71"/>
      <c r="B11" s="72"/>
      <c r="C11" s="72"/>
      <c r="D11" s="72"/>
      <c r="E11" s="73"/>
      <c r="F11" s="38">
        <v>40643</v>
      </c>
      <c r="G11" s="39"/>
      <c r="H11" s="49">
        <v>74931</v>
      </c>
      <c r="I11" s="50"/>
      <c r="J11" s="49">
        <v>81611</v>
      </c>
      <c r="K11" s="50"/>
      <c r="L11" s="4">
        <f t="shared" si="1"/>
        <v>156542</v>
      </c>
      <c r="M11" s="1">
        <v>36678</v>
      </c>
      <c r="N11" s="1">
        <v>42050</v>
      </c>
      <c r="O11" s="4">
        <f t="shared" si="0"/>
        <v>78728</v>
      </c>
      <c r="P11" s="5">
        <f>M11/H11*100</f>
        <v>48.94903311046163</v>
      </c>
      <c r="Q11" s="5">
        <f>N11/J11*100</f>
        <v>51.52491698423006</v>
      </c>
      <c r="R11" s="5">
        <f>O11/L11*100</f>
        <v>50.29193443293174</v>
      </c>
    </row>
    <row r="12" spans="1:18" s="7" customFormat="1" ht="9" customHeight="1">
      <c r="A12" s="71"/>
      <c r="B12" s="72"/>
      <c r="C12" s="72"/>
      <c r="D12" s="72"/>
      <c r="E12" s="73"/>
      <c r="F12" s="47">
        <v>42106</v>
      </c>
      <c r="G12" s="48"/>
      <c r="H12" s="49">
        <v>73365</v>
      </c>
      <c r="I12" s="50"/>
      <c r="J12" s="49">
        <v>80274</v>
      </c>
      <c r="K12" s="50"/>
      <c r="L12" s="4">
        <f t="shared" si="1"/>
        <v>153639</v>
      </c>
      <c r="M12" s="1">
        <v>32739</v>
      </c>
      <c r="N12" s="1">
        <v>37510</v>
      </c>
      <c r="O12" s="4">
        <f t="shared" si="0"/>
        <v>70249</v>
      </c>
      <c r="P12" s="5">
        <f>M12/H12*100</f>
        <v>44.624821099979556</v>
      </c>
      <c r="Q12" s="5">
        <f>N12/J12*100</f>
        <v>46.727458454792334</v>
      </c>
      <c r="R12" s="5">
        <f>O12/L12*100</f>
        <v>45.72341658042554</v>
      </c>
    </row>
    <row r="13" spans="1:18" s="7" customFormat="1" ht="9" customHeight="1">
      <c r="A13" s="74"/>
      <c r="B13" s="75"/>
      <c r="C13" s="75"/>
      <c r="D13" s="75"/>
      <c r="E13" s="76"/>
      <c r="F13" s="47">
        <v>43562</v>
      </c>
      <c r="G13" s="48"/>
      <c r="H13" s="49">
        <v>73780</v>
      </c>
      <c r="I13" s="50"/>
      <c r="J13" s="49">
        <v>80299</v>
      </c>
      <c r="K13" s="50"/>
      <c r="L13" s="4">
        <f t="shared" si="1"/>
        <v>154079</v>
      </c>
      <c r="M13" s="1">
        <v>31863</v>
      </c>
      <c r="N13" s="1">
        <v>36123</v>
      </c>
      <c r="O13" s="4">
        <f t="shared" si="0"/>
        <v>67986</v>
      </c>
      <c r="P13" s="5">
        <f>M13/H13*100</f>
        <v>43.18650040661426</v>
      </c>
      <c r="Q13" s="5">
        <f>N13/J13*100</f>
        <v>44.98561625923113</v>
      </c>
      <c r="R13" s="5">
        <f>O13/L13*100</f>
        <v>44.12411814718424</v>
      </c>
    </row>
    <row r="14" spans="1:18" s="7" customFormat="1" ht="9" customHeight="1">
      <c r="A14" s="68" t="s">
        <v>10</v>
      </c>
      <c r="B14" s="69"/>
      <c r="C14" s="69"/>
      <c r="D14" s="69"/>
      <c r="E14" s="70"/>
      <c r="F14" s="47">
        <v>39103</v>
      </c>
      <c r="G14" s="48"/>
      <c r="H14" s="49">
        <v>75471</v>
      </c>
      <c r="I14" s="50"/>
      <c r="J14" s="49">
        <v>81161</v>
      </c>
      <c r="K14" s="50"/>
      <c r="L14" s="4">
        <f t="shared" si="1"/>
        <v>156632</v>
      </c>
      <c r="M14" s="1">
        <v>45166</v>
      </c>
      <c r="N14" s="1">
        <v>51507</v>
      </c>
      <c r="O14" s="4">
        <f t="shared" si="0"/>
        <v>96673</v>
      </c>
      <c r="P14" s="5">
        <v>59.85</v>
      </c>
      <c r="Q14" s="5">
        <v>63.46</v>
      </c>
      <c r="R14" s="5">
        <v>61.72</v>
      </c>
    </row>
    <row r="15" spans="1:18" s="7" customFormat="1" ht="9" customHeight="1">
      <c r="A15" s="71"/>
      <c r="B15" s="72"/>
      <c r="C15" s="72"/>
      <c r="D15" s="72"/>
      <c r="E15" s="73"/>
      <c r="F15" s="47">
        <v>40573</v>
      </c>
      <c r="G15" s="48"/>
      <c r="H15" s="49">
        <v>75512</v>
      </c>
      <c r="I15" s="50"/>
      <c r="J15" s="49">
        <v>81856</v>
      </c>
      <c r="K15" s="50"/>
      <c r="L15" s="4">
        <f t="shared" si="1"/>
        <v>157368</v>
      </c>
      <c r="M15" s="1">
        <v>27160</v>
      </c>
      <c r="N15" s="1">
        <v>30535</v>
      </c>
      <c r="O15" s="4">
        <f t="shared" si="0"/>
        <v>57695</v>
      </c>
      <c r="P15" s="5">
        <f>M15/H15*100</f>
        <v>35.967793198432034</v>
      </c>
      <c r="Q15" s="5">
        <f>N15/J15*100</f>
        <v>37.303313135261924</v>
      </c>
      <c r="R15" s="5">
        <f>O15/L15*100</f>
        <v>36.66247267551218</v>
      </c>
    </row>
    <row r="16" spans="1:18" s="7" customFormat="1" ht="9" customHeight="1">
      <c r="A16" s="71"/>
      <c r="B16" s="72"/>
      <c r="C16" s="72"/>
      <c r="D16" s="72"/>
      <c r="E16" s="73"/>
      <c r="F16" s="47">
        <v>42029</v>
      </c>
      <c r="G16" s="48"/>
      <c r="H16" s="49">
        <v>73760</v>
      </c>
      <c r="I16" s="50"/>
      <c r="J16" s="49">
        <v>80459</v>
      </c>
      <c r="K16" s="50"/>
      <c r="L16" s="4">
        <f t="shared" si="1"/>
        <v>154219</v>
      </c>
      <c r="M16" s="1">
        <v>31377</v>
      </c>
      <c r="N16" s="1">
        <v>35141</v>
      </c>
      <c r="O16" s="4">
        <f t="shared" si="0"/>
        <v>66518</v>
      </c>
      <c r="P16" s="5">
        <f>M16/H16*100</f>
        <v>42.53931670281996</v>
      </c>
      <c r="Q16" s="5">
        <f>N16/J16*100</f>
        <v>43.67566089561143</v>
      </c>
      <c r="R16" s="5">
        <f>O16/L16*100</f>
        <v>43.13216918797295</v>
      </c>
    </row>
    <row r="17" spans="1:18" s="7" customFormat="1" ht="9" customHeight="1">
      <c r="A17" s="71"/>
      <c r="B17" s="72"/>
      <c r="C17" s="72"/>
      <c r="D17" s="72"/>
      <c r="E17" s="73"/>
      <c r="F17" s="47">
        <v>43492</v>
      </c>
      <c r="G17" s="48"/>
      <c r="H17" s="49">
        <v>74132</v>
      </c>
      <c r="I17" s="50"/>
      <c r="J17" s="49">
        <v>80403</v>
      </c>
      <c r="K17" s="50"/>
      <c r="L17" s="4">
        <f t="shared" si="1"/>
        <v>154535</v>
      </c>
      <c r="M17" s="1">
        <v>38570</v>
      </c>
      <c r="N17" s="1">
        <v>42533</v>
      </c>
      <c r="O17" s="4">
        <f t="shared" si="0"/>
        <v>81103</v>
      </c>
      <c r="P17" s="5">
        <f>M17/H17*100</f>
        <v>52.028813467868126</v>
      </c>
      <c r="Q17" s="5">
        <f>N17/J17*100</f>
        <v>52.89976742161362</v>
      </c>
      <c r="R17" s="5">
        <f>O17/L17*100</f>
        <v>52.481962015077485</v>
      </c>
    </row>
    <row r="18" spans="1:18" s="7" customFormat="1" ht="9" customHeight="1">
      <c r="A18" s="74"/>
      <c r="B18" s="75"/>
      <c r="C18" s="75"/>
      <c r="D18" s="75"/>
      <c r="E18" s="76"/>
      <c r="F18" s="47">
        <v>44948</v>
      </c>
      <c r="G18" s="48"/>
      <c r="H18" s="49">
        <v>73674</v>
      </c>
      <c r="I18" s="50"/>
      <c r="J18" s="49">
        <v>79423</v>
      </c>
      <c r="K18" s="50"/>
      <c r="L18" s="1">
        <f>SUM(H18:K18)</f>
        <v>153097</v>
      </c>
      <c r="M18" s="1">
        <v>33392</v>
      </c>
      <c r="N18" s="1">
        <v>37303</v>
      </c>
      <c r="O18" s="1">
        <f t="shared" si="0"/>
        <v>70695</v>
      </c>
      <c r="P18" s="5">
        <f>M18/H18*100</f>
        <v>45.32399489643565</v>
      </c>
      <c r="Q18" s="5">
        <f>N18/J18*100</f>
        <v>46.96750311622578</v>
      </c>
      <c r="R18" s="5">
        <f>O18/L18*100</f>
        <v>46.176606987726736</v>
      </c>
    </row>
    <row r="19" spans="1:18" s="7" customFormat="1" ht="9" customHeight="1">
      <c r="A19" s="68" t="s">
        <v>11</v>
      </c>
      <c r="B19" s="69"/>
      <c r="C19" s="69"/>
      <c r="D19" s="69"/>
      <c r="E19" s="70"/>
      <c r="F19" s="47">
        <v>37738</v>
      </c>
      <c r="G19" s="48"/>
      <c r="H19" s="49">
        <v>72616</v>
      </c>
      <c r="I19" s="50"/>
      <c r="J19" s="49">
        <v>78379</v>
      </c>
      <c r="K19" s="50"/>
      <c r="L19" s="4">
        <f aca="true" t="shared" si="2" ref="L19:L25">SUM(H19:J19)</f>
        <v>150995</v>
      </c>
      <c r="M19" s="1">
        <v>37324</v>
      </c>
      <c r="N19" s="1">
        <v>44647</v>
      </c>
      <c r="O19" s="4">
        <f t="shared" si="0"/>
        <v>81971</v>
      </c>
      <c r="P19" s="5">
        <v>51.4</v>
      </c>
      <c r="Q19" s="5">
        <v>56.96</v>
      </c>
      <c r="R19" s="5">
        <v>54.29</v>
      </c>
    </row>
    <row r="20" spans="1:18" s="7" customFormat="1" ht="9" customHeight="1">
      <c r="A20" s="71"/>
      <c r="B20" s="72"/>
      <c r="C20" s="72"/>
      <c r="D20" s="72"/>
      <c r="E20" s="73"/>
      <c r="F20" s="47">
        <v>39194</v>
      </c>
      <c r="G20" s="48"/>
      <c r="H20" s="49">
        <v>74562</v>
      </c>
      <c r="I20" s="50"/>
      <c r="J20" s="49">
        <v>80656</v>
      </c>
      <c r="K20" s="50"/>
      <c r="L20" s="4">
        <f t="shared" si="2"/>
        <v>155218</v>
      </c>
      <c r="M20" s="1">
        <v>38767</v>
      </c>
      <c r="N20" s="1">
        <v>45692</v>
      </c>
      <c r="O20" s="4">
        <f t="shared" si="0"/>
        <v>84459</v>
      </c>
      <c r="P20" s="5">
        <v>51.992972291515784</v>
      </c>
      <c r="Q20" s="5">
        <v>56.65046617734576</v>
      </c>
      <c r="R20" s="5">
        <v>54.41314795964386</v>
      </c>
    </row>
    <row r="21" spans="1:18" s="7" customFormat="1" ht="9" customHeight="1">
      <c r="A21" s="71"/>
      <c r="B21" s="72"/>
      <c r="C21" s="72"/>
      <c r="D21" s="72"/>
      <c r="E21" s="73"/>
      <c r="F21" s="47">
        <v>40657</v>
      </c>
      <c r="G21" s="48"/>
      <c r="H21" s="49">
        <v>74131</v>
      </c>
      <c r="I21" s="50"/>
      <c r="J21" s="49">
        <v>80440</v>
      </c>
      <c r="K21" s="50"/>
      <c r="L21" s="4">
        <f t="shared" si="2"/>
        <v>154571</v>
      </c>
      <c r="M21" s="1">
        <v>31657</v>
      </c>
      <c r="N21" s="1">
        <v>36579</v>
      </c>
      <c r="O21" s="4">
        <f t="shared" si="0"/>
        <v>68236</v>
      </c>
      <c r="P21" s="5">
        <f>M21/H21*100</f>
        <v>42.70413187465433</v>
      </c>
      <c r="Q21" s="5">
        <f>N21/J21*100</f>
        <v>45.47364495275982</v>
      </c>
      <c r="R21" s="5">
        <f>O21/L21*100</f>
        <v>44.14540890593967</v>
      </c>
    </row>
    <row r="22" spans="1:18" s="7" customFormat="1" ht="9" customHeight="1">
      <c r="A22" s="71"/>
      <c r="B22" s="72"/>
      <c r="C22" s="72"/>
      <c r="D22" s="72"/>
      <c r="E22" s="73"/>
      <c r="F22" s="47">
        <v>42120</v>
      </c>
      <c r="G22" s="48"/>
      <c r="H22" s="49">
        <v>72876</v>
      </c>
      <c r="I22" s="50"/>
      <c r="J22" s="49">
        <v>79792</v>
      </c>
      <c r="K22" s="50"/>
      <c r="L22" s="4">
        <f t="shared" si="2"/>
        <v>152668</v>
      </c>
      <c r="M22" s="1">
        <v>33034</v>
      </c>
      <c r="N22" s="1">
        <v>38243</v>
      </c>
      <c r="O22" s="4">
        <f t="shared" si="0"/>
        <v>71277</v>
      </c>
      <c r="P22" s="5">
        <f>M22/H22*100</f>
        <v>45.32905208847906</v>
      </c>
      <c r="Q22" s="5">
        <f>N22/J22*100</f>
        <v>47.92836374573892</v>
      </c>
      <c r="R22" s="5">
        <f>O22/L22*100</f>
        <v>46.68758351455446</v>
      </c>
    </row>
    <row r="23" spans="1:18" s="7" customFormat="1" ht="9" customHeight="1">
      <c r="A23" s="74"/>
      <c r="B23" s="75"/>
      <c r="C23" s="75"/>
      <c r="D23" s="75"/>
      <c r="E23" s="76"/>
      <c r="F23" s="47">
        <v>43576</v>
      </c>
      <c r="G23" s="48"/>
      <c r="H23" s="49">
        <v>73207</v>
      </c>
      <c r="I23" s="50"/>
      <c r="J23" s="49">
        <v>79804</v>
      </c>
      <c r="K23" s="50"/>
      <c r="L23" s="4">
        <f t="shared" si="2"/>
        <v>153011</v>
      </c>
      <c r="M23" s="1">
        <v>30890</v>
      </c>
      <c r="N23" s="1">
        <v>35594</v>
      </c>
      <c r="O23" s="4">
        <f t="shared" si="0"/>
        <v>66484</v>
      </c>
      <c r="P23" s="5">
        <f>M23/H23*100</f>
        <v>42.19541847091125</v>
      </c>
      <c r="Q23" s="5">
        <f>N23/J23*100</f>
        <v>44.60177434715052</v>
      </c>
      <c r="R23" s="5">
        <f>O23/L23*100</f>
        <v>43.450470881178475</v>
      </c>
    </row>
    <row r="24" spans="1:18" s="7" customFormat="1" ht="9" customHeight="1">
      <c r="A24" s="89" t="s">
        <v>22</v>
      </c>
      <c r="B24" s="90"/>
      <c r="C24" s="95" t="s">
        <v>20</v>
      </c>
      <c r="D24" s="96"/>
      <c r="E24" s="97"/>
      <c r="F24" s="77">
        <v>38816</v>
      </c>
      <c r="G24" s="78"/>
      <c r="H24" s="49">
        <v>2171</v>
      </c>
      <c r="I24" s="50"/>
      <c r="J24" s="49">
        <v>2289</v>
      </c>
      <c r="K24" s="50"/>
      <c r="L24" s="4">
        <f t="shared" si="2"/>
        <v>4460</v>
      </c>
      <c r="M24" s="1">
        <v>1592</v>
      </c>
      <c r="N24" s="1">
        <v>1729</v>
      </c>
      <c r="O24" s="4">
        <f t="shared" si="0"/>
        <v>3321</v>
      </c>
      <c r="P24" s="5">
        <v>73.33</v>
      </c>
      <c r="Q24" s="5">
        <v>75.54</v>
      </c>
      <c r="R24" s="5">
        <v>74.46</v>
      </c>
    </row>
    <row r="25" spans="1:18" s="7" customFormat="1" ht="9" customHeight="1">
      <c r="A25" s="91"/>
      <c r="B25" s="92"/>
      <c r="C25" s="95" t="s">
        <v>21</v>
      </c>
      <c r="D25" s="96"/>
      <c r="E25" s="97"/>
      <c r="F25" s="79"/>
      <c r="G25" s="80"/>
      <c r="H25" s="49">
        <v>152</v>
      </c>
      <c r="I25" s="50"/>
      <c r="J25" s="49">
        <v>162</v>
      </c>
      <c r="K25" s="50"/>
      <c r="L25" s="4">
        <f t="shared" si="2"/>
        <v>314</v>
      </c>
      <c r="M25" s="20" t="s">
        <v>27</v>
      </c>
      <c r="N25" s="20" t="s">
        <v>27</v>
      </c>
      <c r="O25" s="20" t="s">
        <v>27</v>
      </c>
      <c r="P25" s="20" t="s">
        <v>27</v>
      </c>
      <c r="Q25" s="20" t="s">
        <v>27</v>
      </c>
      <c r="R25" s="20" t="s">
        <v>27</v>
      </c>
    </row>
    <row r="26" spans="1:18" s="7" customFormat="1" ht="14.25" customHeight="1">
      <c r="A26" s="17" t="s">
        <v>26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s="7" customFormat="1" ht="14.25" customHeight="1">
      <c r="A27" s="8" t="s">
        <v>14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5" s="7" customFormat="1" ht="9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7" customFormat="1" ht="9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7" customFormat="1" ht="9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7" customFormat="1" ht="9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7" customFormat="1" ht="9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s="7" customFormat="1" ht="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s="7" customFormat="1" ht="9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s="7" customFormat="1" ht="9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7" customFormat="1" ht="9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s="7" customFormat="1" ht="9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s="7" customFormat="1" ht="9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s="7" customFormat="1" ht="9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s="7" customFormat="1" ht="9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s="7" customFormat="1" ht="9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7" customFormat="1" ht="9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s="7" customFormat="1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s="7" customFormat="1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s="7" customFormat="1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7" customFormat="1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s="7" customFormat="1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s="7" customFormat="1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s="7" customFormat="1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7" customFormat="1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s="7" customFormat="1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s="7" customFormat="1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s="7" customFormat="1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s="7" customFormat="1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s="7" customFormat="1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s="7" customFormat="1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s="7" customFormat="1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s="7" customFormat="1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s="7" customFormat="1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s="7" customFormat="1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s="7" customFormat="1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7" customFormat="1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s="7" customFormat="1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s="7" customFormat="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s="7" customFormat="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s="7" customFormat="1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s="7" customFormat="1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s="7" customFormat="1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s="7" customFormat="1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s="7" customFormat="1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s="7" customFormat="1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s="7" customFormat="1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s="7" customFormat="1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s="7" customFormat="1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s="7" customFormat="1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s="7" customFormat="1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s="7" customFormat="1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s="7" customFormat="1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s="7" customFormat="1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s="7" customFormat="1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s="7" customFormat="1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7" customFormat="1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s="7" customFormat="1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7" customFormat="1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s="7" customFormat="1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s="7" customFormat="1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s="7" customFormat="1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s="7" customFormat="1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s="7" customFormat="1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s="7" customFormat="1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s="7" customFormat="1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s="7" customFormat="1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s="7" customFormat="1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s="7" customFormat="1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s="7" customFormat="1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s="7" customFormat="1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s="7" customFormat="1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s="7" customFormat="1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s="7" customFormat="1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s="7" customFormat="1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s="7" customFormat="1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s="7" customFormat="1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s="7" customFormat="1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s="7" customFormat="1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</sheetData>
  <sheetProtection formatCells="0" formatColumns="0" formatRows="0" insertColumns="0" insertRows="0"/>
  <mergeCells count="78">
    <mergeCell ref="J25:K25"/>
    <mergeCell ref="F23:G23"/>
    <mergeCell ref="H23:I23"/>
    <mergeCell ref="J23:K23"/>
    <mergeCell ref="A24:B25"/>
    <mergeCell ref="C24:E24"/>
    <mergeCell ref="F24:G25"/>
    <mergeCell ref="H24:I24"/>
    <mergeCell ref="J24:K24"/>
    <mergeCell ref="C25:E25"/>
    <mergeCell ref="H25:I25"/>
    <mergeCell ref="F21:G21"/>
    <mergeCell ref="H21:I21"/>
    <mergeCell ref="J21:K21"/>
    <mergeCell ref="F22:G22"/>
    <mergeCell ref="H22:I22"/>
    <mergeCell ref="J22:K22"/>
    <mergeCell ref="F18:G18"/>
    <mergeCell ref="H18:I18"/>
    <mergeCell ref="J18:K18"/>
    <mergeCell ref="A19:E23"/>
    <mergeCell ref="F19:G19"/>
    <mergeCell ref="H19:I19"/>
    <mergeCell ref="J19:K19"/>
    <mergeCell ref="F20:G20"/>
    <mergeCell ref="H20:I20"/>
    <mergeCell ref="J20:K20"/>
    <mergeCell ref="H15:I15"/>
    <mergeCell ref="J15:K15"/>
    <mergeCell ref="F16:G16"/>
    <mergeCell ref="H16:I16"/>
    <mergeCell ref="J16:K16"/>
    <mergeCell ref="F17:G17"/>
    <mergeCell ref="H17:I17"/>
    <mergeCell ref="J17:K17"/>
    <mergeCell ref="H12:I12"/>
    <mergeCell ref="J12:K12"/>
    <mergeCell ref="F13:G13"/>
    <mergeCell ref="H13:I13"/>
    <mergeCell ref="J13:K13"/>
    <mergeCell ref="A14:E18"/>
    <mergeCell ref="F14:G14"/>
    <mergeCell ref="H14:I14"/>
    <mergeCell ref="J14:K14"/>
    <mergeCell ref="F15:G15"/>
    <mergeCell ref="A9:E13"/>
    <mergeCell ref="F9:G9"/>
    <mergeCell ref="H9:I9"/>
    <mergeCell ref="J9:K9"/>
    <mergeCell ref="F10:G10"/>
    <mergeCell ref="H10:I10"/>
    <mergeCell ref="J10:K10"/>
    <mergeCell ref="H11:I11"/>
    <mergeCell ref="J11:K11"/>
    <mergeCell ref="F12:G12"/>
    <mergeCell ref="F7:G7"/>
    <mergeCell ref="H7:I7"/>
    <mergeCell ref="J7:K7"/>
    <mergeCell ref="F8:G8"/>
    <mergeCell ref="H8:I8"/>
    <mergeCell ref="J8:K8"/>
    <mergeCell ref="A4:E8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A2:G3"/>
    <mergeCell ref="H2:L2"/>
    <mergeCell ref="M2:O2"/>
    <mergeCell ref="P2:R2"/>
    <mergeCell ref="H3:I3"/>
    <mergeCell ref="J3:K3"/>
    <mergeCell ref="Q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2022-04-26T06:34:30Z</cp:lastPrinted>
  <dcterms:created xsi:type="dcterms:W3CDTF">2000-06-26T07:03:35Z</dcterms:created>
  <dcterms:modified xsi:type="dcterms:W3CDTF">2023-04-18T05:57:09Z</dcterms:modified>
  <cp:category/>
  <cp:version/>
  <cp:contentType/>
  <cp:contentStatus/>
</cp:coreProperties>
</file>