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F0304_財政課\22照会回答\R3\市町村課\【3.9提出〆】【R4.3.9〆】【山梨県市町村課】令和２年度財政状況資料集の作成及び提出について（依頼）\4.回答作成\"/>
    </mc:Choice>
  </mc:AlternateContent>
  <bookViews>
    <workbookView xWindow="0" yWindow="0" windowWidth="15360" windowHeight="7635" tabRatio="9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<sst xmlns="http://schemas.openxmlformats.org/spreadsheetml/2006/main" count="1152" uniqueCount="635">
  <si>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</si>
  <si>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</si>
  <si>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</si>
  <si>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</si>
  <si>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</si>
  <si>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</si>
  <si>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</si>
  <si>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</si>
  <si>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</si>
  <si>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</si>
  <si>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</si>
  <si>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</si>
  <si>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</si>
  <si>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</si>
  <si>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</si>
  <si>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</si>
  <si>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</si>
  <si>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</si>
  <si>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</si>
  <si>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</si>
  <si>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</si>
  <si>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</si>
  <si>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</si>
  <si>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</si>
  <si>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</si>
  <si>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</si>
  <si>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</si>
  <si>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</si>
  <si>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</si>
  <si>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</si>
  <si>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</si>
  <si>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</si>
  <si>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</si>
  <si>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</si>
  <si>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</si>
  <si>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</si>
  <si>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</si>
  <si>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</si>
  <si>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</si>
  <si>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</si>
  <si>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</si>
  <si>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</si>
  <si>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</si>
  <si>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</si>
  <si>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</si>
  <si>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</si>
  <si>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</si>
  <si>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</si>
  <si>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</si>
  <si>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</si>
  <si>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</si>
  <si>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</si>
  <si>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</si>
  <si>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</si>
  <si>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</si>
  <si>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</si>
  <si>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</si>
  <si>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</si>
  <si>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</si>
  <si>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</si>
  <si>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</si>
  <si>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</si>
  <si>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</si>
  <si>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</si>
  <si>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</si>
  <si>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</si>
  <si>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</si>
  <si>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</si>
  <si>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</si>
  <si>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</si>
  <si>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</si>
  <si>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</si>
  <si>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</si>
  <si>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</si>
  <si>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</si>
  <si>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</si>
  <si>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</si>
  <si>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</si>
  <si>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</si>
  <si>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</si>
  <si>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</si>
  <si>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</si>
  <si>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</si>
  <si>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</si>
  <si>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</si>
  <si>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</si>
  <si>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</si>
  <si>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</si>
  <si>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</si>
  <si>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</si>
  <si>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</si>
  <si>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</si>
  <si>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</si>
  <si>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</si>
  <si>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</si>
  <si>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</si>
  <si>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</si>
  <si>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</si>
  <si>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</si>
  <si>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</si>
  <si>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</si>
  <si>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</si>
  <si>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</si>
  <si>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</si>
  <si>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</si>
  <si>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</si>
  <si>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</si>
  <si>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</si>
  <si>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</si>
  <si>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</si>
  <si>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</si>
  <si>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</si>
  <si>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</si>
  <si>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</si>
  <si>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</si>
  <si>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</si>
  <si>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</si>
  <si>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</si>
  <si>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</si>
  <si>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</si>
  <si>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</si>
  <si>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</si>
  <si>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</si>
  <si>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</si>
  <si>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</si>
  <si>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</si>
  <si>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</si>
  <si>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</si>
  <si>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</si>
  <si>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</si>
  <si>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</si>
  <si>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</si>
  <si>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</si>
  <si>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</si>
  <si>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</si>
  <si>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</si>
  <si>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</si>
  <si>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</si>
  <si>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</si>
  <si>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</si>
  <si>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</si>
  <si>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</si>
  <si>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</si>
  <si>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</si>
  <si>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</si>
  <si>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</si>
  <si>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</si>
  <si>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</si>
  <si>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</si>
  <si>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</si>
  <si>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</si>
  <si>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</si>
  <si>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</si>
  <si>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</si>
  <si>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</si>
  <si>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</si>
  <si>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</si>
  <si>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</si>
  <si>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</si>
  <si>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</si>
  <si>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</si>
  <si>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</si>
  <si>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</si>
  <si>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</si>
  <si>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</si>
  <si>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</si>
  <si>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</si>
  <si>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</si>
  <si>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</si>
  <si>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</si>
  <si>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</si>
  <si>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</si>
  <si>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</si>
  <si>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</si>
  <si>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</si>
  <si>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</si>
  <si>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</si>
  <si>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</si>
  <si>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</si>
  <si>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</si>
  <si>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</si>
  <si>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</si>
  <si>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</si>
  <si>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</si>
  <si>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</si>
  <si>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</si>
  <si>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</si>
  <si>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</si>
  <si>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</si>
  <si>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</si>
  <si>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</si>
  <si>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</si>
  <si>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</si>
  <si>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</si>
  <si>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</si>
  <si>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</si>
  <si>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</si>
  <si>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</si>
  <si>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</si>
  <si>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</si>
  <si>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</si>
  <si>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</si>
  <si>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</si>
  <si>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</si>
  <si>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</si>
  <si>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</si>
  <si>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</si>
  <si>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</si>
  <si>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</si>
  <si>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</si>
  <si>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</si>
  <si>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</si>
  <si>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</si>
  <si>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</si>
  <si>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</si>
  <si>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</si>
  <si>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</si>
  <si>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</si>
  <si>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</si>
  <si>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</si>
  <si>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</si>
  <si>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</si>
  <si>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</si>
  <si>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</si>
  <si>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</si>
  <si>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</si>
  <si>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</si>
  <si>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</si>
  <si>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</si>
  <si>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</si>
  <si>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</si>
  <si>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</si>
  <si>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</si>
  <si>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</si>
  <si>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</si>
  <si>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</si>
  <si>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</si>
  <si>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</si>
  <si>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</si>
  <si>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</si>
  <si>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</si>
  <si>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</si>
  <si>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</si>
  <si>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</si>
  <si>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</si>
  <si>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</si>
  <si>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</si>
  <si>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</si>
  <si>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</si>
  <si>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</si>
  <si>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</si>
  <si>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</si>
  <si>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</si>
  <si>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</si>
  <si>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</si>
  <si>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</si>
  <si>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</si>
  <si>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</si>
  <si>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</si>
  <si>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</si>
  <si>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</si>
  <si>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</si>
  <si>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</si>
  <si>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</si>
  <si>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</si>
  <si>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</si>
  <si>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</si>
  <si>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</si>
  <si>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</si>
  <si>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</si>
  <si>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</si>
  <si>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</si>
  <si>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</si>
  <si>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</si>
  <si>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</si>
  <si>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</si>
  <si>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</si>
  <si>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</si>
  <si>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</si>
  <si>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</si>
  <si>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</si>
  <si>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</si>
  <si>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</si>
  <si>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</si>
  <si>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</si>
  <si>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</si>
  <si>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</si>
  <si>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</si>
  <si>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</si>
  <si>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</si>
  <si>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</si>
  <si>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</si>
  <si>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</si>
  <si>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</si>
  <si>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</si>
  <si>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</si>
  <si>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</si>
  <si>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</si>
  <si>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</si>
  <si>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</si>
  <si>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</si>
  <si>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</si>
  <si>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</si>
  <si>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</si>
  <si>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</si>
  <si>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</si>
  <si>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</si>
  <si>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</si>
  <si>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</si>
  <si>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</si>
  <si>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</si>
  <si>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</si>
  <si>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</si>
  <si>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</si>
  <si>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</si>
  <si>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</si>
  <si>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</si>
  <si>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</si>
  <si>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</si>
  <si>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</si>
  <si>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</si>
  <si>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</si>
  <si>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</si>
  <si>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</si>
  <si>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</si>
  <si>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</si>
  <si>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</si>
  <si>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</si>
  <si>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</si>
  <si>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</si>
  <si>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</si>
  <si>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</si>
  <si>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</si>
  <si>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</si>
  <si>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</si>
  <si>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</si>
  <si>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</si>
  <si>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</si>
  <si>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</si>
  <si>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</si>
  <si>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</si>
  <si>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</si>
  <si>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</si>
  <si>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</si>
  <si>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</si>
  <si>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</si>
  <si>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</si>
  <si>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</si>
  <si>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</si>
  <si>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</si>
  <si>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</si>
  <si>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</si>
  <si>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</si>
  <si>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</si>
  <si>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</si>
  <si>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</si>
  <si>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</si>
  <si>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</si>
  <si>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</si>
  <si>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</si>
  <si>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</si>
  <si>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</si>
  <si>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</si>
  <si>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</si>
  <si>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</si>
  <si>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</si>
  <si>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</si>
  <si>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</si>
  <si>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</si>
  <si>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</si>
  <si>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</si>
  <si>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</si>
  <si>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</si>
  <si>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</si>
  <si>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</si>
  <si>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</si>
  <si>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</si>
  <si>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</si>
  <si>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</si>
  <si>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</si>
  <si>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</si>
  <si>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</si>
  <si>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</si>
  <si>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</si>
  <si>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</si>
  <si>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</si>
  <si>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</si>
  <si>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</si>
  <si>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</si>
  <si>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</si>
  <si>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</si>
  <si>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</si>
  <si>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</si>
  <si>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</si>
  <si>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</si>
  <si>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</si>
  <si>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</si>
  <si>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</si>
  <si>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</si>
  <si>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</si>
  <si>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</si>
  <si>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</si>
  <si>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</si>
  <si>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</si>
  <si>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</si>
  <si>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</si>
  <si>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</si>
  <si>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</si>
  <si>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</si>
  <si>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t>
    <phoneticPr fontId="5"/>
  </si>
  <si>
    <t>水道事業会計</t>
    <phoneticPr fontId="5"/>
  </si>
  <si>
    <t>法適用企業</t>
    <phoneticPr fontId="5"/>
  </si>
  <si>
    <t>病院事業会計</t>
    <phoneticPr fontId="5"/>
  </si>
  <si>
    <t>法適用企業</t>
    <phoneticPr fontId="5"/>
  </si>
  <si>
    <t>地方卸売市場事業会計</t>
    <phoneticPr fontId="5"/>
  </si>
  <si>
    <t>下水道事業会計</t>
    <phoneticPr fontId="5"/>
  </si>
  <si>
    <t>簡易水道等事業会計</t>
    <phoneticPr fontId="5"/>
  </si>
  <si>
    <t>法適用企業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</si>
  <si>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</si>
  <si>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</si>
  <si>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</si>
  <si>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</si>
  <si>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</si>
  <si>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</si>
  <si>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</si>
  <si>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</si>
  <si>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</si>
  <si>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</si>
  <si>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</si>
  <si>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</si>
  <si>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</si>
  <si>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</si>
  <si>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</si>
  <si>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</si>
  <si>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</si>
  <si>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</si>
  <si>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</si>
  <si>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</si>
  <si>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</si>
  <si>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</si>
  <si>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</si>
  <si>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</si>
  <si>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</si>
  <si>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</si>
  <si>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</si>
  <si>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</si>
  <si>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</si>
  <si>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</si>
  <si>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</si>
  <si>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</si>
  <si>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</si>
  <si>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</si>
  <si>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</si>
  <si>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</si>
  <si>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</si>
  <si>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</si>
  <si>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</si>
  <si>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</si>
  <si>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</si>
  <si>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</si>
  <si>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</si>
  <si>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</si>
  <si>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</si>
  <si>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</si>
  <si>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</si>
  <si>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</si>
  <si>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</si>
  <si>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</si>
  <si>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</si>
  <si>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</si>
  <si>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</si>
  <si>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</si>
  <si>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</si>
  <si>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</si>
  <si>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</si>
  <si>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</si>
  <si>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</si>
  <si>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</si>
  <si>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</si>
  <si>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</si>
  <si>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</si>
  <si>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</si>
  <si>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</si>
  <si>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</si>
  <si>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</si>
  <si>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</si>
  <si>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</si>
  <si>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</si>
  <si>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</si>
  <si>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</si>
  <si>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</si>
  <si>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</si>
  <si>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</si>
  <si>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</si>
  <si>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</si>
  <si>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</si>
  <si>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</si>
  <si>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</si>
  <si>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</si>
  <si>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</si>
  <si>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</si>
  <si>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</si>
  <si>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</si>
  <si>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</si>
  <si>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</si>
  <si>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</si>
  <si>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</si>
  <si>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</si>
  <si>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</si>
  <si>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</si>
  <si>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</si>
  <si>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</si>
  <si>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</si>
  <si>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</si>
  <si>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</si>
  <si>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</si>
  <si>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</si>
  <si>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</si>
  <si>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</si>
  <si>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</si>
  <si>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</si>
  <si>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</si>
  <si>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</si>
  <si>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</si>
  <si>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</si>
  <si>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</si>
  <si>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</si>
  <si>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</si>
  <si>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</si>
  <si>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</si>
  <si>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</si>
  <si>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</si>
  <si>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</si>
  <si>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</si>
  <si>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</si>
  <si>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</si>
  <si>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</si>
  <si>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</si>
  <si>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</si>
  <si>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</si>
  <si>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</si>
  <si>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</si>
  <si>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</si>
  <si>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</si>
  <si>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</si>
  <si>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</si>
  <si>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</si>
  <si>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</si>
  <si>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</si>
  <si>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</si>
  <si>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</si>
  <si>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</si>
  <si>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</si>
  <si>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</si>
  <si>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</si>
  <si>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</si>
  <si>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</si>
  <si>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</si>
  <si>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</si>
  <si>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</si>
  <si>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</si>
  <si>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</si>
  <si>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</si>
  <si>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</si>
  <si>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</si>
  <si>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</si>
  <si>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</si>
  <si>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</si>
  <si>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</si>
  <si>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</si>
  <si>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</si>
  <si>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</si>
  <si>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</si>
  <si>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</si>
  <si>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</si>
  <si>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</si>
  <si>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</si>
  <si>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</si>
  <si>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</si>
  <si>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3.65</t>
  </si>
  <si>
    <t>▲ 1.54</t>
  </si>
  <si>
    <t>▲ 0.98</t>
  </si>
  <si>
    <t>病院事業会計</t>
  </si>
  <si>
    <t>▲ 1.64</t>
  </si>
  <si>
    <t>▲ 3.14</t>
  </si>
  <si>
    <t>▲ 3.02</t>
  </si>
  <si>
    <t>▲ 1.32</t>
  </si>
  <si>
    <t>水道事業会計</t>
  </si>
  <si>
    <t>下水道事業会計</t>
  </si>
  <si>
    <t>一般会計</t>
  </si>
  <si>
    <t>国民健康保険事業特別会計</t>
  </si>
  <si>
    <t>▲ 0.94</t>
  </si>
  <si>
    <t>地方卸売市場事業会計</t>
  </si>
  <si>
    <t>介護保険事業特別会計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</si>
  <si>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</si>
  <si>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</si>
  <si>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</si>
  <si>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</si>
  <si>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</si>
  <si>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</si>
  <si>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</si>
  <si>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</si>
  <si>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</si>
  <si>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</si>
  <si>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</si>
  <si>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</si>
  <si>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</si>
  <si>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</si>
  <si>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</si>
  <si>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</si>
  <si>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</si>
  <si>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</si>
  <si>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</si>
  <si>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</si>
  <si>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</si>
  <si>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</si>
  <si>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</si>
  <si>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</si>
  <si>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</si>
  <si>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</si>
  <si>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</si>
  <si>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</si>
  <si>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</si>
  <si>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</si>
  <si>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甲府市学校給食会</t>
    <rPh sb="0" eb="3">
      <t>コウフシ</t>
    </rPh>
    <rPh sb="3" eb="5">
      <t>ガッコウ</t>
    </rPh>
    <rPh sb="5" eb="7">
      <t>キュウショク</t>
    </rPh>
    <rPh sb="7" eb="8">
      <t>カイ</t>
    </rPh>
    <phoneticPr fontId="2"/>
  </si>
  <si>
    <t>甲府市勤労者福祉サービスセンター</t>
    <rPh sb="0" eb="3">
      <t>コウフシ</t>
    </rPh>
    <rPh sb="3" eb="6">
      <t>キンロウシャ</t>
    </rPh>
    <rPh sb="6" eb="8">
      <t>フクシ</t>
    </rPh>
    <phoneticPr fontId="2"/>
  </si>
  <si>
    <t>甲府市スポーツ協会</t>
    <rPh sb="0" eb="3">
      <t>コウフシ</t>
    </rPh>
    <rPh sb="7" eb="9">
      <t>キョウカイ</t>
    </rPh>
    <phoneticPr fontId="2"/>
  </si>
  <si>
    <t>甲府市土地開発公社</t>
    <phoneticPr fontId="2"/>
  </si>
  <si>
    <t>-</t>
    <phoneticPr fontId="2"/>
  </si>
  <si>
    <t>○</t>
    <phoneticPr fontId="2"/>
  </si>
  <si>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</si>
  <si>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</si>
  <si>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公共施設整備事業等基金</t>
    <rPh sb="0" eb="2">
      <t>コウキョウ</t>
    </rPh>
    <rPh sb="2" eb="4">
      <t>シセツ</t>
    </rPh>
    <rPh sb="4" eb="6">
      <t>セイビ</t>
    </rPh>
    <rPh sb="6" eb="8">
      <t>ジギョウ</t>
    </rPh>
    <rPh sb="8" eb="9">
      <t>トウ</t>
    </rPh>
    <rPh sb="9" eb="11">
      <t>キキン</t>
    </rPh>
    <phoneticPr fontId="5"/>
  </si>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</sst>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E8D0-48B0-8420-8C91054CDF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40452</c:v>
                </c:pt>
                <c:pt idx="1">
                  <c:v>54534</c:v>
                </c:pt>
                <c:pt idx="2">
                  <c:v>48377</c:v>
                </c:pt>
                <c:pt idx="3">
                  <c:v>47710</c:v>
                </c:pt>
                <c:pt idx="4">
                  <c:v>41428</c:v>
                </c:pt>
              </c:numCache>
            </c:numRef>
          </c:val>
          <c:smooth val="0"/>
          <c:extLst>
            <c:ext xmlns:c16="http://schemas.microsoft.com/office/drawing/2014/chart" uri="{C3380CC4-5D6E-409C-BE32-E72D297353CC}">
              <c16:uniqueId val="{00000001-E8D0-48B0-8420-8C91054CDF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0.51</c:v>
                </c:pt>
                <c:pt idx="1">
                  <c:v>1.24</c:v>
                </c:pt>
                <c:pt idx="2">
                  <c:v>1.64</c:v>
                </c:pt>
                <c:pt idx="3">
                  <c:v>1.33</c:v>
                </c:pt>
                <c:pt idx="4">
                  <c:v>3.39</c:v>
                </c:pt>
              </c:numCache>
            </c:numRef>
          </c:val>
          <c:extLst>
            <c:ext xmlns:c16="http://schemas.microsoft.com/office/drawing/2014/chart" uri="{C3380CC4-5D6E-409C-BE32-E72D297353CC}">
              <c16:uniqueId val="{00000000-91D3-4A53-AD92-16DE113019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c:v>
                </c:pt>
                <c:pt idx="1">
                  <c:v>5.22</c:v>
                </c:pt>
                <c:pt idx="2">
                  <c:v>5.84</c:v>
                </c:pt>
                <c:pt idx="3">
                  <c:v>5.83</c:v>
                </c:pt>
                <c:pt idx="4">
                  <c:v>6.37</c:v>
                </c:pt>
              </c:numCache>
            </c:numRef>
          </c:val>
          <c:extLst>
            <c:ext xmlns:c16="http://schemas.microsoft.com/office/drawing/2014/chart" uri="{C3380CC4-5D6E-409C-BE32-E72D297353CC}">
              <c16:uniqueId val="{00000001-91D3-4A53-AD92-16DE113019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-3.65</c:v>
                </c:pt>
                <c:pt idx="1">
                  <c:v>-1.54</c:v>
                </c:pt>
                <c:pt idx="2">
                  <c:v>0.4</c:v>
                </c:pt>
                <c:pt idx="3">
                  <c:v>-0.98</c:v>
                </c:pt>
                <c:pt idx="4">
                  <c:v>2.15</c:v>
                </c:pt>
              </c:numCache>
            </c:numRef>
          </c:val>
          <c:smooth val="0"/>
          <c:extLst>
            <c:ext xmlns:c16="http://schemas.microsoft.com/office/drawing/2014/chart" uri="{C3380CC4-5D6E-409C-BE32-E72D297353CC}">
              <c16:uniqueId val="{00000002-91D3-4A53-AD92-16DE113019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0-6C7F-4CE7-8992-69AA5B58D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F-4CE7-8992-69AA5B58DA36}"/>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0.02</c:v>
                </c:pt>
                <c:pt idx="8">
                  <c:v>#N/A</c:v>
                </c:pt>
                <c:pt idx="9">
                  <c:v>0.04</c:v>
                </c:pt>
              </c:numCache>
            </c:numRef>
          </c:val>
          <c:extLst>
            <c:ext xmlns:c16="http://schemas.microsoft.com/office/drawing/2014/chart" uri="{C3380CC4-5D6E-409C-BE32-E72D297353CC}">
              <c16:uniqueId val="{00000002-6C7F-4CE7-8992-69AA5B58DA3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0.59</c:v>
                </c:pt>
                <c:pt idx="2">
                  <c:v>#N/A</c:v>
                </c:pt>
                <c:pt idx="3">
                  <c:v>0.69</c:v>
                </c:pt>
                <c:pt idx="4">
                  <c:v>#N/A</c:v>
                </c:pt>
                <c:pt idx="5">
                  <c:v>1.27</c:v>
                </c:pt>
                <c:pt idx="6">
                  <c:v>#N/A</c:v>
                </c:pt>
                <c:pt idx="7">
                  <c:v>0.68</c:v>
                </c:pt>
                <c:pt idx="8">
                  <c:v>#N/A</c:v>
                </c:pt>
                <c:pt idx="9">
                  <c:v>1.07</c:v>
                </c:pt>
              </c:numCache>
            </c:numRef>
          </c:val>
          <c:extLst>
            <c:ext xmlns:c16="http://schemas.microsoft.com/office/drawing/2014/chart" uri="{C3380CC4-5D6E-409C-BE32-E72D297353CC}">
              <c16:uniqueId val="{00000003-6C7F-4CE7-8992-69AA5B58DA36}"/>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1.1100000000000001</c:v>
                </c:pt>
                <c:pt idx="2">
                  <c:v>#N/A</c:v>
                </c:pt>
                <c:pt idx="3">
                  <c:v>1.18</c:v>
                </c:pt>
                <c:pt idx="4">
                  <c:v>#N/A</c:v>
                </c:pt>
                <c:pt idx="5">
                  <c:v>1.22</c:v>
                </c:pt>
                <c:pt idx="6">
                  <c:v>#N/A</c:v>
                </c:pt>
                <c:pt idx="7">
                  <c:v>1.21</c:v>
                </c:pt>
                <c:pt idx="8">
                  <c:v>#N/A</c:v>
                </c:pt>
                <c:pt idx="9">
                  <c:v>1.19</c:v>
                </c:pt>
              </c:numCache>
            </c:numRef>
          </c:val>
          <c:extLst>
            <c:ext xmlns:c16="http://schemas.microsoft.com/office/drawing/2014/chart" uri="{C3380CC4-5D6E-409C-BE32-E72D297353CC}">
              <c16:uniqueId val="{00000004-6C7F-4CE7-8992-69AA5B58DA3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0.94</c:v>
                </c:pt>
                <c:pt idx="1">
                  <c:v>#N/A</c:v>
                </c:pt>
                <c:pt idx="2">
                  <c:v>#N/A</c:v>
                </c:pt>
                <c:pt idx="3">
                  <c:v>0</c:v>
                </c:pt>
                <c:pt idx="4">
                  <c:v>#N/A</c:v>
                </c:pt>
                <c:pt idx="5">
                  <c:v>0.22</c:v>
                </c:pt>
                <c:pt idx="6">
                  <c:v>#N/A</c:v>
                </c:pt>
                <c:pt idx="7">
                  <c:v>0.89</c:v>
                </c:pt>
                <c:pt idx="8">
                  <c:v>#N/A</c:v>
                </c:pt>
                <c:pt idx="9">
                  <c:v>1.32</c:v>
                </c:pt>
              </c:numCache>
            </c:numRef>
          </c:val>
          <c:extLst>
            <c:ext xmlns:c16="http://schemas.microsoft.com/office/drawing/2014/chart" uri="{C3380CC4-5D6E-409C-BE32-E72D297353CC}">
              <c16:uniqueId val="{00000005-6C7F-4CE7-8992-69AA5B58DA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1.24</c:v>
                </c:pt>
                <c:pt idx="4">
                  <c:v>#N/A</c:v>
                </c:pt>
                <c:pt idx="5">
                  <c:v>1.64</c:v>
                </c:pt>
                <c:pt idx="6">
                  <c:v>#N/A</c:v>
                </c:pt>
                <c:pt idx="7">
                  <c:v>1.3</c:v>
                </c:pt>
                <c:pt idx="8">
                  <c:v>#N/A</c:v>
                </c:pt>
                <c:pt idx="9">
                  <c:v>3.34</c:v>
                </c:pt>
              </c:numCache>
            </c:numRef>
          </c:val>
          <c:extLst>
            <c:ext xmlns:c16="http://schemas.microsoft.com/office/drawing/2014/chart" uri="{C3380CC4-5D6E-409C-BE32-E72D297353CC}">
              <c16:uniqueId val="{00000006-6C7F-4CE7-8992-69AA5B58DA3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3.42</c:v>
                </c:pt>
                <c:pt idx="2">
                  <c:v>#N/A</c:v>
                </c:pt>
                <c:pt idx="3">
                  <c:v>4.04</c:v>
                </c:pt>
                <c:pt idx="4">
                  <c:v>#N/A</c:v>
                </c:pt>
                <c:pt idx="5">
                  <c:v>4.1100000000000003</c:v>
                </c:pt>
                <c:pt idx="6">
                  <c:v>#N/A</c:v>
                </c:pt>
                <c:pt idx="7">
                  <c:v>4.88</c:v>
                </c:pt>
                <c:pt idx="8">
                  <c:v>#N/A</c:v>
                </c:pt>
                <c:pt idx="9">
                  <c:v>4.97</c:v>
                </c:pt>
              </c:numCache>
            </c:numRef>
          </c:val>
          <c:extLst>
            <c:ext xmlns:c16="http://schemas.microsoft.com/office/drawing/2014/chart" uri="{C3380CC4-5D6E-409C-BE32-E72D297353CC}">
              <c16:uniqueId val="{00000007-6C7F-4CE7-8992-69AA5B58DA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12.65</c:v>
                </c:pt>
                <c:pt idx="2">
                  <c:v>#N/A</c:v>
                </c:pt>
                <c:pt idx="3">
                  <c:v>13.23</c:v>
                </c:pt>
                <c:pt idx="4">
                  <c:v>#N/A</c:v>
                </c:pt>
                <c:pt idx="5">
                  <c:v>14.16</c:v>
                </c:pt>
                <c:pt idx="6">
                  <c:v>#N/A</c:v>
                </c:pt>
                <c:pt idx="7">
                  <c:v>10.67</c:v>
                </c:pt>
                <c:pt idx="8">
                  <c:v>#N/A</c:v>
                </c:pt>
                <c:pt idx="9">
                  <c:v>9.66</c:v>
                </c:pt>
              </c:numCache>
            </c:numRef>
          </c:val>
          <c:extLst>
            <c:ext xmlns:c16="http://schemas.microsoft.com/office/drawing/2014/chart" uri="{C3380CC4-5D6E-409C-BE32-E72D297353CC}">
              <c16:uniqueId val="{00000008-6C7F-4CE7-8992-69AA5B58DA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7.0000000000000007E-2</c:v>
                </c:pt>
                <c:pt idx="2">
                  <c:v>1.64</c:v>
                </c:pt>
                <c:pt idx="3">
                  <c:v>#N/A</c:v>
                </c:pt>
                <c:pt idx="4">
                  <c:v>3.14</c:v>
                </c:pt>
                <c:pt idx="5">
                  <c:v>#N/A</c:v>
                </c:pt>
                <c:pt idx="6">
                  <c:v>3.02</c:v>
                </c:pt>
                <c:pt idx="7">
                  <c:v>#N/A</c:v>
                </c:pt>
                <c:pt idx="8">
                  <c:v>1.32</c:v>
                </c:pt>
                <c:pt idx="9">
                  <c:v>#N/A</c:v>
                </c:pt>
              </c:numCache>
            </c:numRef>
          </c:val>
          <c:extLst>
            <c:ext xmlns:c16="http://schemas.microsoft.com/office/drawing/2014/chart" uri="{C3380CC4-5D6E-409C-BE32-E72D297353CC}">
              <c16:uniqueId val="{00000009-6C7F-4CE7-8992-69AA5B58DA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8690</c:v>
                </c:pt>
                <c:pt idx="5">
                  <c:v>8861</c:v>
                </c:pt>
                <c:pt idx="8">
                  <c:v>8816</c:v>
                </c:pt>
                <c:pt idx="11">
                  <c:v>8811</c:v>
                </c:pt>
                <c:pt idx="14">
                  <c:v>9233</c:v>
                </c:pt>
              </c:numCache>
            </c:numRef>
          </c:val>
          <c:extLst>
            <c:ext xmlns:c16="http://schemas.microsoft.com/office/drawing/2014/chart" uri="{C3380CC4-5D6E-409C-BE32-E72D297353CC}">
              <c16:uniqueId val="{00000000-7642-4FE3-B631-0A6494E56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42-4FE3-B631-0A6494E56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194</c:v>
                </c:pt>
                <c:pt idx="3">
                  <c:v>2</c:v>
                </c:pt>
                <c:pt idx="6">
                  <c:v>0</c:v>
                </c:pt>
                <c:pt idx="9">
                  <c:v>0</c:v>
                </c:pt>
                <c:pt idx="12">
                  <c:v>0</c:v>
                </c:pt>
              </c:numCache>
            </c:numRef>
          </c:val>
          <c:extLst>
            <c:ext xmlns:c16="http://schemas.microsoft.com/office/drawing/2014/chart" uri="{C3380CC4-5D6E-409C-BE32-E72D297353CC}">
              <c16:uniqueId val="{00000002-7642-4FE3-B631-0A6494E56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c:v>
                </c:pt>
                <c:pt idx="3">
                  <c:v>194</c:v>
                </c:pt>
                <c:pt idx="6">
                  <c:v>228</c:v>
                </c:pt>
                <c:pt idx="9">
                  <c:v>481</c:v>
                </c:pt>
                <c:pt idx="12">
                  <c:v>706</c:v>
                </c:pt>
              </c:numCache>
            </c:numRef>
          </c:val>
          <c:extLst>
            <c:ext xmlns:c16="http://schemas.microsoft.com/office/drawing/2014/chart" uri="{C3380CC4-5D6E-409C-BE32-E72D297353CC}">
              <c16:uniqueId val="{00000003-7642-4FE3-B631-0A6494E56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3916</c:v>
                </c:pt>
                <c:pt idx="3">
                  <c:v>3889</c:v>
                </c:pt>
                <c:pt idx="6">
                  <c:v>3864</c:v>
                </c:pt>
                <c:pt idx="9">
                  <c:v>3889</c:v>
                </c:pt>
                <c:pt idx="12">
                  <c:v>3649</c:v>
                </c:pt>
              </c:numCache>
            </c:numRef>
          </c:val>
          <c:extLst>
            <c:ext xmlns:c16="http://schemas.microsoft.com/office/drawing/2014/chart" uri="{C3380CC4-5D6E-409C-BE32-E72D297353CC}">
              <c16:uniqueId val="{00000004-7642-4FE3-B631-0A6494E56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42-4FE3-B631-0A6494E56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42-4FE3-B631-0A6494E56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6959</c:v>
                </c:pt>
                <c:pt idx="3">
                  <c:v>7051</c:v>
                </c:pt>
                <c:pt idx="6">
                  <c:v>6946</c:v>
                </c:pt>
                <c:pt idx="9">
                  <c:v>7166</c:v>
                </c:pt>
                <c:pt idx="12">
                  <c:v>7544</c:v>
                </c:pt>
              </c:numCache>
            </c:numRef>
          </c:val>
          <c:extLst>
            <c:ext xmlns:c16="http://schemas.microsoft.com/office/drawing/2014/chart" uri="{C3380CC4-5D6E-409C-BE32-E72D297353CC}">
              <c16:uniqueId val="{00000007-7642-4FE3-B631-0A6494E56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2516</c:v>
                </c:pt>
                <c:pt idx="2">
                  <c:v>#N/A</c:v>
                </c:pt>
                <c:pt idx="3">
                  <c:v>#N/A</c:v>
                </c:pt>
                <c:pt idx="4">
                  <c:v>2275</c:v>
                </c:pt>
                <c:pt idx="5">
                  <c:v>#N/A</c:v>
                </c:pt>
                <c:pt idx="6">
                  <c:v>#N/A</c:v>
                </c:pt>
                <c:pt idx="7">
                  <c:v>2222</c:v>
                </c:pt>
                <c:pt idx="8">
                  <c:v>#N/A</c:v>
                </c:pt>
                <c:pt idx="9">
                  <c:v>#N/A</c:v>
                </c:pt>
                <c:pt idx="10">
                  <c:v>2725</c:v>
                </c:pt>
                <c:pt idx="11">
                  <c:v>#N/A</c:v>
                </c:pt>
                <c:pt idx="12">
                  <c:v>#N/A</c:v>
                </c:pt>
                <c:pt idx="13">
                  <c:v>2666</c:v>
                </c:pt>
                <c:pt idx="14">
                  <c:v>#N/A</c:v>
                </c:pt>
              </c:numCache>
            </c:numRef>
          </c:val>
          <c:smooth val="0"/>
          <c:extLst>
            <c:ext xmlns:c16="http://schemas.microsoft.com/office/drawing/2014/chart" uri="{C3380CC4-5D6E-409C-BE32-E72D297353CC}">
              <c16:uniqueId val="{00000008-7642-4FE3-B631-0A6494E56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88603</c:v>
                </c:pt>
                <c:pt idx="5">
                  <c:v>86924</c:v>
                </c:pt>
                <c:pt idx="8">
                  <c:v>85019</c:v>
                </c:pt>
                <c:pt idx="11">
                  <c:v>83312</c:v>
                </c:pt>
                <c:pt idx="14">
                  <c:v>80689</c:v>
                </c:pt>
              </c:numCache>
            </c:numRef>
          </c:val>
          <c:extLst>
            <c:ext xmlns:c16="http://schemas.microsoft.com/office/drawing/2014/chart" uri="{C3380CC4-5D6E-409C-BE32-E72D297353CC}">
              <c16:uniqueId val="{00000000-9F49-4A18-9F82-01FADEDA8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15832</c:v>
                </c:pt>
                <c:pt idx="5">
                  <c:v>15626</c:v>
                </c:pt>
                <c:pt idx="8">
                  <c:v>16333</c:v>
                </c:pt>
                <c:pt idx="11">
                  <c:v>16797</c:v>
                </c:pt>
                <c:pt idx="14">
                  <c:v>16539</c:v>
                </c:pt>
              </c:numCache>
            </c:numRef>
          </c:val>
          <c:extLst>
            <c:ext xmlns:c16="http://schemas.microsoft.com/office/drawing/2014/chart" uri="{C3380CC4-5D6E-409C-BE32-E72D297353CC}">
              <c16:uniqueId val="{00000001-9F49-4A18-9F82-01FADEDA8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8013</c:v>
                </c:pt>
                <c:pt idx="5">
                  <c:v>7163</c:v>
                </c:pt>
                <c:pt idx="8">
                  <c:v>7522</c:v>
                </c:pt>
                <c:pt idx="11">
                  <c:v>9044</c:v>
                </c:pt>
                <c:pt idx="14">
                  <c:v>10522</c:v>
                </c:pt>
              </c:numCache>
            </c:numRef>
          </c:val>
          <c:extLst>
            <c:ext xmlns:c16="http://schemas.microsoft.com/office/drawing/2014/chart" uri="{C3380CC4-5D6E-409C-BE32-E72D297353CC}">
              <c16:uniqueId val="{00000002-9F49-4A18-9F82-01FADEDA8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49-4A18-9F82-01FADEDA8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49-4A18-9F82-01FADEDA8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c:v>
                </c:pt>
                <c:pt idx="3">
                  <c:v>14</c:v>
                </c:pt>
                <c:pt idx="6">
                  <c:v>13</c:v>
                </c:pt>
                <c:pt idx="9">
                  <c:v>13</c:v>
                </c:pt>
                <c:pt idx="12">
                  <c:v>11</c:v>
                </c:pt>
              </c:numCache>
            </c:numRef>
          </c:val>
          <c:extLst>
            <c:ext xmlns:c16="http://schemas.microsoft.com/office/drawing/2014/chart" uri="{C3380CC4-5D6E-409C-BE32-E72D297353CC}">
              <c16:uniqueId val="{00000005-9F49-4A18-9F82-01FADEDA8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12716</c:v>
                </c:pt>
                <c:pt idx="3">
                  <c:v>12116</c:v>
                </c:pt>
                <c:pt idx="6">
                  <c:v>11913</c:v>
                </c:pt>
                <c:pt idx="9">
                  <c:v>12000</c:v>
                </c:pt>
                <c:pt idx="12">
                  <c:v>11793</c:v>
                </c:pt>
              </c:numCache>
            </c:numRef>
          </c:val>
          <c:extLst>
            <c:ext xmlns:c16="http://schemas.microsoft.com/office/drawing/2014/chart" uri="{C3380CC4-5D6E-409C-BE32-E72D297353CC}">
              <c16:uniqueId val="{00000006-9F49-4A18-9F82-01FADEDA8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8168</c:v>
                </c:pt>
                <c:pt idx="3">
                  <c:v>8303</c:v>
                </c:pt>
                <c:pt idx="6">
                  <c:v>8553</c:v>
                </c:pt>
                <c:pt idx="9">
                  <c:v>8129</c:v>
                </c:pt>
                <c:pt idx="12">
                  <c:v>7416</c:v>
                </c:pt>
              </c:numCache>
            </c:numRef>
          </c:val>
          <c:extLst>
            <c:ext xmlns:c16="http://schemas.microsoft.com/office/drawing/2014/chart" uri="{C3380CC4-5D6E-409C-BE32-E72D297353CC}">
              <c16:uniqueId val="{00000007-9F49-4A18-9F82-01FADEDA8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40863</c:v>
                </c:pt>
                <c:pt idx="3">
                  <c:v>39361</c:v>
                </c:pt>
                <c:pt idx="6">
                  <c:v>37251</c:v>
                </c:pt>
                <c:pt idx="9">
                  <c:v>35618</c:v>
                </c:pt>
                <c:pt idx="12">
                  <c:v>31811</c:v>
                </c:pt>
              </c:numCache>
            </c:numRef>
          </c:val>
          <c:extLst>
            <c:ext xmlns:c16="http://schemas.microsoft.com/office/drawing/2014/chart" uri="{C3380CC4-5D6E-409C-BE32-E72D297353CC}">
              <c16:uniqueId val="{00000008-9F49-4A18-9F82-01FADEDA8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9F49-4A18-9F82-01FADEDA8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75555</c:v>
                </c:pt>
                <c:pt idx="3">
                  <c:v>77481</c:v>
                </c:pt>
                <c:pt idx="6">
                  <c:v>79083</c:v>
                </c:pt>
                <c:pt idx="9">
                  <c:v>79313</c:v>
                </c:pt>
                <c:pt idx="12">
                  <c:v>78193</c:v>
                </c:pt>
              </c:numCache>
            </c:numRef>
          </c:val>
          <c:extLst>
            <c:ext xmlns:c16="http://schemas.microsoft.com/office/drawing/2014/chart" uri="{C3380CC4-5D6E-409C-BE32-E72D297353CC}">
              <c16:uniqueId val="{0000000A-9F49-4A18-9F82-01FADEDA8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24871</c:v>
                </c:pt>
                <c:pt idx="2">
                  <c:v>#N/A</c:v>
                </c:pt>
                <c:pt idx="3">
                  <c:v>#N/A</c:v>
                </c:pt>
                <c:pt idx="4">
                  <c:v>27562</c:v>
                </c:pt>
                <c:pt idx="5">
                  <c:v>#N/A</c:v>
                </c:pt>
                <c:pt idx="6">
                  <c:v>#N/A</c:v>
                </c:pt>
                <c:pt idx="7">
                  <c:v>27940</c:v>
                </c:pt>
                <c:pt idx="8">
                  <c:v>#N/A</c:v>
                </c:pt>
                <c:pt idx="9">
                  <c:v>#N/A</c:v>
                </c:pt>
                <c:pt idx="10">
                  <c:v>25919</c:v>
                </c:pt>
                <c:pt idx="11">
                  <c:v>#N/A</c:v>
                </c:pt>
                <c:pt idx="12">
                  <c:v>#N/A</c:v>
                </c:pt>
                <c:pt idx="13">
                  <c:v>21475</c:v>
                </c:pt>
                <c:pt idx="14">
                  <c:v>#N/A</c:v>
                </c:pt>
              </c:numCache>
            </c:numRef>
          </c:val>
          <c:smooth val="0"/>
          <c:extLst>
            <c:ext xmlns:c16="http://schemas.microsoft.com/office/drawing/2014/chart" uri="{C3380CC4-5D6E-409C-BE32-E72D297353CC}">
              <c16:uniqueId val="{0000000B-9F49-4A18-9F82-01FADEDA8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2449</c:v>
                </c:pt>
                <c:pt idx="1">
                  <c:v>2496</c:v>
                </c:pt>
                <c:pt idx="2">
                  <c:v>2816</c:v>
                </c:pt>
              </c:numCache>
            </c:numRef>
          </c:val>
          <c:extLst>
            <c:ext xmlns:c16="http://schemas.microsoft.com/office/drawing/2014/chart" uri="{C3380CC4-5D6E-409C-BE32-E72D297353CC}">
              <c16:uniqueId val="{00000000-2869-4F6A-8591-EACD74BAF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2869-4F6A-8591-EACD74BAF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4233</c:v>
                </c:pt>
                <c:pt idx="1">
                  <c:v>5078</c:v>
                </c:pt>
                <c:pt idx="2">
                  <c:v>5372</c:v>
                </c:pt>
              </c:numCache>
            </c:numRef>
          </c:val>
          <c:extLst>
            <c:ext xmlns:c16="http://schemas.microsoft.com/office/drawing/2014/chart" uri="{C3380CC4-5D6E-409C-BE32-E72D297353CC}">
              <c16:uniqueId val="{00000002-2869-4F6A-8591-EACD74BAF7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年度に借り入れた学校教育施設等整備事業債（小・中学校老朽化リニューアル事業等）の元金償還開始による増や、甲府・峡東地域ごみ処理施設事務組合への負担金の増などにより、前年度から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他の類似団体との比較では、依然高い状況にあることから、今後も引き続き、計画的な市債発行による公債費の抑制に努める。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下水道事業債残高の減による公営企業債等繰入見込額の減や地方債現在高の減などによる将来負担額の減少、また地域振興基金（合併特例債以外）等の充当可能基金の増などにより前年度から</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今後においても、公営企業債等繰入見込額が減少していくことにより、将来負担比率は改善に向かう見込み。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年度において基金残高が増加した主な理由として、財政調整基金において取崩しは行わず、決算剰余金等を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事業精査を行う中で、財政調整基金に頼らない財政運営を行っていく必要がある。また、ふるさと納税などの活用により地域振興基金等への積立や取崩しを行うなど、効果的・効率的に活用していく。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「公共施設整備事業等基金」については、中道北小学校移転事業など公共施設の整備に係る事業に基金を使用した。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「地域振興基金」については、「地域の振興に資する」事業に基金を使用した。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基金残高が増加した主な理由として、ふるさと納税の増加により地域振興基金への積立額が増となったことから、前年度と比較すると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特定目的基金については、計画的な積立や、ふるさと納税などの活用により地域振興基金等への積立や取崩しを行うなど、効果的・効率的に活用していく。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基準財政収入額は増となったものの、基準財政需要額の増加率が上回ったことにより、前年度と比較すると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ポイント下回っているが、標準的な行政活動を行う上で、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割方は自己資金等が確保できる状態となっている。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4" name="直線コネクタ 73"/>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補助費等及び公債費の増に伴い経常経費充当一般財源額は増となったが、地方消費税交付金等の経常一般財源額の増により、前年度と比較すると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しかし、類似団体内平均値と比較すると、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115253</xdr:rowOff>
    </xdr:to>
    <xdr:cxnSp macro="">
      <xdr:nvCxnSpPr>
        <xdr:cNvPr id="130" name="直線コネクタ 129"/>
        <xdr:cNvCxnSpPr/>
      </xdr:nvCxnSpPr>
      <xdr:spPr>
        <a:xfrm flipV="1">
          <a:off x="4114800" y="1114488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115253</xdr:rowOff>
    </xdr:to>
    <xdr:cxnSp macro="">
      <xdr:nvCxnSpPr>
        <xdr:cNvPr id="133" name="直線コネクタ 132"/>
        <xdr:cNvCxnSpPr/>
      </xdr:nvCxnSpPr>
      <xdr:spPr>
        <a:xfrm>
          <a:off x="3225800" y="1116298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60960</xdr:rowOff>
    </xdr:to>
    <xdr:cxnSp macro="">
      <xdr:nvCxnSpPr>
        <xdr:cNvPr id="136" name="直線コネクタ 135"/>
        <xdr:cNvCxnSpPr/>
      </xdr:nvCxnSpPr>
      <xdr:spPr>
        <a:xfrm flipV="1">
          <a:off x="2336800" y="111629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60960</xdr:rowOff>
    </xdr:to>
    <xdr:cxnSp macro="">
      <xdr:nvCxnSpPr>
        <xdr:cNvPr id="139" name="直線コネクタ 138"/>
        <xdr:cNvCxnSpPr/>
      </xdr:nvCxnSpPr>
      <xdr:spPr>
        <a:xfrm>
          <a:off x="1447800" y="1114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9" name="楕円 148"/>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0"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64453</xdr:rowOff>
    </xdr:from>
    <xdr:to>
      <xdr:col>19</xdr:col>
      <xdr:colOff>184150</xdr:colOff>
      <xdr:row>65</xdr:row>
      <xdr:rowOff>166053</xdr:rowOff>
    </xdr:to>
    <xdr:sp macro="" textlink="">
      <xdr:nvSpPr>
        <xdr:cNvPr id="151" name="楕円 150"/>
        <xdr:cNvSpPr/>
      </xdr:nvSpPr>
      <xdr:spPr>
        <a:xfrm>
          <a:off x="4064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150830</xdr:rowOff>
    </xdr:from>
    <xdr:ext cx="736600" cy="259045"/>
    <xdr:sp macro="" textlink="">
      <xdr:nvSpPr>
        <xdr:cNvPr id="152" name="テキスト ボックス 151"/>
        <xdr:cNvSpPr txBox="1"/>
      </xdr:nvSpPr>
      <xdr:spPr>
        <a:xfrm>
          <a:off x="3733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3" name="楕円 152"/>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4" name="テキスト ボックス 153"/>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7" name="楕円 156"/>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8" name="テキスト ボックス 157"/>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増加により、人件費が前年度を上回ったことや、ふるさと納税の返礼に係る経費及び商工業推進事業費における委託料の増などにより物件費が前年度を上回ったことから、全体として、前年度より</a:t>
          </a:r>
          <a:r>
            <a:rPr kumimoji="1" lang="en-US" altLang="ja-JP" sz="1300">
              <a:latin typeface="ＭＳ Ｐゴシック" panose="020B0600070205080204" pitchFamily="50" charset="-128"/>
              <a:ea typeface="ＭＳ Ｐゴシック" panose="020B0600070205080204" pitchFamily="50" charset="-128"/>
            </a:rPr>
            <a:t>6,667</a:t>
          </a:r>
          <a:r>
            <a:rPr kumimoji="1" lang="ja-JP" altLang="en-US" sz="1300">
              <a:latin typeface="ＭＳ Ｐゴシック" panose="020B0600070205080204" pitchFamily="50" charset="-128"/>
              <a:ea typeface="ＭＳ Ｐゴシック" panose="020B0600070205080204" pitchFamily="50" charset="-128"/>
            </a:rPr>
            <a:t>円高い数値になった。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21,480</a:t>
          </a:r>
          <a:r>
            <a:rPr kumimoji="1" lang="ja-JP" altLang="en-US" sz="1300">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49476</xdr:rowOff>
    </xdr:from>
    <xdr:to>
      <xdr:col>23</xdr:col>
      <xdr:colOff>133350</xdr:colOff>
      <xdr:row>81</xdr:row>
      <xdr:rowOff>164387</xdr:rowOff>
    </xdr:to>
    <xdr:cxnSp macro="">
      <xdr:nvCxnSpPr>
        <xdr:cNvPr id="195" name="直線コネクタ 194"/>
        <xdr:cNvCxnSpPr/>
      </xdr:nvCxnSpPr>
      <xdr:spPr>
        <a:xfrm>
          <a:off x="4114800" y="13936926"/>
          <a:ext cx="838200" cy="1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5595</xdr:rowOff>
    </xdr:from>
    <xdr:to>
      <xdr:col>19</xdr:col>
      <xdr:colOff>133350</xdr:colOff>
      <xdr:row>81</xdr:row>
      <xdr:rowOff>49476</xdr:rowOff>
    </xdr:to>
    <xdr:cxnSp macro="">
      <xdr:nvCxnSpPr>
        <xdr:cNvPr id="198" name="直線コネクタ 197"/>
        <xdr:cNvCxnSpPr/>
      </xdr:nvCxnSpPr>
      <xdr:spPr>
        <a:xfrm>
          <a:off x="3225800" y="13893045"/>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163083</xdr:rowOff>
    </xdr:from>
    <xdr:to>
      <xdr:col>15</xdr:col>
      <xdr:colOff>82550</xdr:colOff>
      <xdr:row>81</xdr:row>
      <xdr:rowOff>5595</xdr:rowOff>
    </xdr:to>
    <xdr:cxnSp macro="">
      <xdr:nvCxnSpPr>
        <xdr:cNvPr id="201" name="直線コネクタ 200"/>
        <xdr:cNvCxnSpPr/>
      </xdr:nvCxnSpPr>
      <xdr:spPr>
        <a:xfrm>
          <a:off x="2336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23457</xdr:rowOff>
    </xdr:from>
    <xdr:ext cx="762000" cy="259045"/>
    <xdr:sp macro="" textlink="">
      <xdr:nvSpPr>
        <xdr:cNvPr id="203" name="テキスト ボックス 202"/>
        <xdr:cNvSpPr txBox="1"/>
      </xdr:nvSpPr>
      <xdr:spPr>
        <a:xfrm>
          <a:off x="2844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163083</xdr:rowOff>
    </xdr:from>
    <xdr:to>
      <xdr:col>11</xdr:col>
      <xdr:colOff>31750</xdr:colOff>
      <xdr:row>81</xdr:row>
      <xdr:rowOff>15264</xdr:rowOff>
    </xdr:to>
    <xdr:cxnSp macro="">
      <xdr:nvCxnSpPr>
        <xdr:cNvPr id="204" name="直線コネクタ 203"/>
        <xdr:cNvCxnSpPr/>
      </xdr:nvCxnSpPr>
      <xdr:spPr>
        <a:xfrm flipV="1">
          <a:off x="1447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113587</xdr:rowOff>
    </xdr:from>
    <xdr:to>
      <xdr:col>23</xdr:col>
      <xdr:colOff>184150</xdr:colOff>
      <xdr:row>82</xdr:row>
      <xdr:rowOff>43737</xdr:rowOff>
    </xdr:to>
    <xdr:sp macro="" textlink="">
      <xdr:nvSpPr>
        <xdr:cNvPr id="214" name="楕円 213"/>
        <xdr:cNvSpPr/>
      </xdr:nvSpPr>
      <xdr:spPr>
        <a:xfrm>
          <a:off x="4902200" y="140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34864</xdr:rowOff>
    </xdr:from>
    <xdr:ext cx="762000" cy="259045"/>
    <xdr:sp macro="" textlink="">
      <xdr:nvSpPr>
        <xdr:cNvPr id="215" name="人件費・物件費等の状況該当値テキスト"/>
        <xdr:cNvSpPr txBox="1"/>
      </xdr:nvSpPr>
      <xdr:spPr>
        <a:xfrm>
          <a:off x="5041900" y="139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170126</xdr:rowOff>
    </xdr:from>
    <xdr:to>
      <xdr:col>19</xdr:col>
      <xdr:colOff>184150</xdr:colOff>
      <xdr:row>81</xdr:row>
      <xdr:rowOff>100276</xdr:rowOff>
    </xdr:to>
    <xdr:sp macro="" textlink="">
      <xdr:nvSpPr>
        <xdr:cNvPr id="216" name="楕円 215"/>
        <xdr:cNvSpPr/>
      </xdr:nvSpPr>
      <xdr:spPr>
        <a:xfrm>
          <a:off x="40640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110453</xdr:rowOff>
    </xdr:from>
    <xdr:ext cx="736600" cy="259045"/>
    <xdr:sp macro="" textlink="">
      <xdr:nvSpPr>
        <xdr:cNvPr id="217" name="テキスト ボックス 216"/>
        <xdr:cNvSpPr txBox="1"/>
      </xdr:nvSpPr>
      <xdr:spPr>
        <a:xfrm>
          <a:off x="3733800" y="136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126245</xdr:rowOff>
    </xdr:from>
    <xdr:to>
      <xdr:col>15</xdr:col>
      <xdr:colOff>133350</xdr:colOff>
      <xdr:row>81</xdr:row>
      <xdr:rowOff>56395</xdr:rowOff>
    </xdr:to>
    <xdr:sp macro="" textlink="">
      <xdr:nvSpPr>
        <xdr:cNvPr id="218" name="楕円 217"/>
        <xdr:cNvSpPr/>
      </xdr:nvSpPr>
      <xdr:spPr>
        <a:xfrm>
          <a:off x="3175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66572</xdr:rowOff>
    </xdr:from>
    <xdr:ext cx="762000" cy="259045"/>
    <xdr:sp macro="" textlink="">
      <xdr:nvSpPr>
        <xdr:cNvPr id="219" name="テキスト ボックス 218"/>
        <xdr:cNvSpPr txBox="1"/>
      </xdr:nvSpPr>
      <xdr:spPr>
        <a:xfrm>
          <a:off x="2844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112283</xdr:rowOff>
    </xdr:from>
    <xdr:to>
      <xdr:col>11</xdr:col>
      <xdr:colOff>82550</xdr:colOff>
      <xdr:row>81</xdr:row>
      <xdr:rowOff>42433</xdr:rowOff>
    </xdr:to>
    <xdr:sp macro="" textlink="">
      <xdr:nvSpPr>
        <xdr:cNvPr id="220" name="楕円 219"/>
        <xdr:cNvSpPr/>
      </xdr:nvSpPr>
      <xdr:spPr>
        <a:xfrm>
          <a:off x="2286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52610</xdr:rowOff>
    </xdr:from>
    <xdr:ext cx="762000" cy="259045"/>
    <xdr:sp macro="" textlink="">
      <xdr:nvSpPr>
        <xdr:cNvPr id="221" name="テキスト ボックス 220"/>
        <xdr:cNvSpPr txBox="1"/>
      </xdr:nvSpPr>
      <xdr:spPr>
        <a:xfrm>
          <a:off x="1955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135914</xdr:rowOff>
    </xdr:from>
    <xdr:to>
      <xdr:col>7</xdr:col>
      <xdr:colOff>31750</xdr:colOff>
      <xdr:row>81</xdr:row>
      <xdr:rowOff>66064</xdr:rowOff>
    </xdr:to>
    <xdr:sp macro="" textlink="">
      <xdr:nvSpPr>
        <xdr:cNvPr id="222" name="楕円 221"/>
        <xdr:cNvSpPr/>
      </xdr:nvSpPr>
      <xdr:spPr>
        <a:xfrm>
          <a:off x="1397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76241</xdr:rowOff>
    </xdr:from>
    <xdr:ext cx="762000" cy="259045"/>
    <xdr:sp macro="" textlink="">
      <xdr:nvSpPr>
        <xdr:cNvPr id="223" name="テキスト ボックス 222"/>
        <xdr:cNvSpPr txBox="1"/>
      </xdr:nvSpPr>
      <xdr:spPr>
        <a:xfrm>
          <a:off x="1066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9" name="直線コネクタ 258"/>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48986</xdr:rowOff>
    </xdr:to>
    <xdr:cxnSp macro="">
      <xdr:nvCxnSpPr>
        <xdr:cNvPr id="262" name="直線コネクタ 261"/>
        <xdr:cNvCxnSpPr/>
      </xdr:nvCxnSpPr>
      <xdr:spPr>
        <a:xfrm>
          <a:off x="15290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5" name="直線コネクタ 264"/>
        <xdr:cNvCxnSpPr/>
      </xdr:nvCxnSpPr>
      <xdr:spPr>
        <a:xfrm>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68" name="直線コネクタ 267"/>
        <xdr:cNvCxnSpPr/>
      </xdr:nvCxnSpPr>
      <xdr:spPr>
        <a:xfrm flipV="1">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2" name="楕円 281"/>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3" name="テキスト ボックス 282"/>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人、類似団体内平均値を</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1270</xdr:rowOff>
    </xdr:to>
    <xdr:cxnSp macro="">
      <xdr:nvCxnSpPr>
        <xdr:cNvPr id="322" name="直線コネクタ 321"/>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156633</xdr:rowOff>
    </xdr:to>
    <xdr:cxnSp macro="">
      <xdr:nvCxnSpPr>
        <xdr:cNvPr id="325" name="直線コネクタ 324"/>
        <xdr:cNvCxnSpPr/>
      </xdr:nvCxnSpPr>
      <xdr:spPr>
        <a:xfrm>
          <a:off x="15290800" y="1022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108373</xdr:rowOff>
    </xdr:to>
    <xdr:cxnSp macro="">
      <xdr:nvCxnSpPr>
        <xdr:cNvPr id="328" name="直線コネクタ 327"/>
        <xdr:cNvCxnSpPr/>
      </xdr:nvCxnSpPr>
      <xdr:spPr>
        <a:xfrm>
          <a:off x="14401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30" name="テキスト ボックス 329"/>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59</xdr:row>
      <xdr:rowOff>31962</xdr:rowOff>
    </xdr:to>
    <xdr:cxnSp macro="">
      <xdr:nvCxnSpPr>
        <xdr:cNvPr id="331" name="直線コネクタ 330"/>
        <xdr:cNvCxnSpPr/>
      </xdr:nvCxnSpPr>
      <xdr:spPr>
        <a:xfrm>
          <a:off x="13512800" y="1008316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3" name="テキスト ボックス 332"/>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5" name="テキスト ボックス 334"/>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3" name="楕円 342"/>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4" name="テキスト ボックス 343"/>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5" name="楕円 344"/>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6" name="テキスト ボックス 345"/>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7" name="楕円 346"/>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8" name="テキスト ボックス 347"/>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9" name="楕円 348"/>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50" name="テキスト ボックス 349"/>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単年度で見ると、学校教育施設等整備事業債の元金償還開始等による公債費は増となったものの、消費税引き上げに伴う地方消費税交付金の増による標準税収入額等が増となり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ポイント高い状況にあることから、計画的な市債発行により公債費の抑制に努める。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116417</xdr:rowOff>
    </xdr:to>
    <xdr:cxnSp macro="">
      <xdr:nvCxnSpPr>
        <xdr:cNvPr id="383" name="直線コネクタ 382"/>
        <xdr:cNvCxnSpPr/>
      </xdr:nvCxnSpPr>
      <xdr:spPr>
        <a:xfrm>
          <a:off x="16179800" y="712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100330</xdr:rowOff>
    </xdr:to>
    <xdr:cxnSp macro="">
      <xdr:nvCxnSpPr>
        <xdr:cNvPr id="386" name="直線コネクタ 385"/>
        <xdr:cNvCxnSpPr/>
      </xdr:nvCxnSpPr>
      <xdr:spPr>
        <a:xfrm>
          <a:off x="15290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9" name="直線コネクタ 388"/>
        <xdr:cNvCxnSpPr/>
      </xdr:nvCxnSpPr>
      <xdr:spPr>
        <a:xfrm flipV="1">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132504</xdr:rowOff>
    </xdr:to>
    <xdr:cxnSp macro="">
      <xdr:nvCxnSpPr>
        <xdr:cNvPr id="392" name="直線コネクタ 391"/>
        <xdr:cNvCxnSpPr/>
      </xdr:nvCxnSpPr>
      <xdr:spPr>
        <a:xfrm flipV="1">
          <a:off x="13512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6" name="楕円 405"/>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7" name="テキスト ボックス 40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8" name="楕円 40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9" name="テキスト ボックス 40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0" name="楕円 409"/>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1" name="テキスト ボックス 410"/>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公営企業債等繰入見込額の減等による将来負担額の減や充当可能基金の増などから前年度より</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しかし、類似団体内平均値と比較すると、高い水準となっているため、今後においても、計画的な市債発行により市債残高の抑制に努めることで、数値の改善を図っていく。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95589</xdr:rowOff>
    </xdr:from>
    <xdr:to>
      <xdr:col>81</xdr:col>
      <xdr:colOff>44450</xdr:colOff>
      <xdr:row>17</xdr:row>
      <xdr:rowOff>38354</xdr:rowOff>
    </xdr:to>
    <xdr:cxnSp macro="">
      <xdr:nvCxnSpPr>
        <xdr:cNvPr id="445" name="直線コネクタ 444"/>
        <xdr:cNvCxnSpPr/>
      </xdr:nvCxnSpPr>
      <xdr:spPr>
        <a:xfrm flipV="1">
          <a:off x="16179800" y="283878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38354</xdr:rowOff>
    </xdr:from>
    <xdr:to>
      <xdr:col>77</xdr:col>
      <xdr:colOff>44450</xdr:colOff>
      <xdr:row>17</xdr:row>
      <xdr:rowOff>99483</xdr:rowOff>
    </xdr:to>
    <xdr:cxnSp macro="">
      <xdr:nvCxnSpPr>
        <xdr:cNvPr id="448" name="直線コネクタ 447"/>
        <xdr:cNvCxnSpPr/>
      </xdr:nvCxnSpPr>
      <xdr:spPr>
        <a:xfrm flipV="1">
          <a:off x="15290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90636</xdr:rowOff>
    </xdr:from>
    <xdr:to>
      <xdr:col>72</xdr:col>
      <xdr:colOff>203200</xdr:colOff>
      <xdr:row>17</xdr:row>
      <xdr:rowOff>99483</xdr:rowOff>
    </xdr:to>
    <xdr:cxnSp macro="">
      <xdr:nvCxnSpPr>
        <xdr:cNvPr id="451" name="直線コネクタ 450"/>
        <xdr:cNvCxnSpPr/>
      </xdr:nvCxnSpPr>
      <xdr:spPr>
        <a:xfrm>
          <a:off x="14401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25485</xdr:rowOff>
    </xdr:from>
    <xdr:to>
      <xdr:col>68</xdr:col>
      <xdr:colOff>152400</xdr:colOff>
      <xdr:row>17</xdr:row>
      <xdr:rowOff>90636</xdr:rowOff>
    </xdr:to>
    <xdr:cxnSp macro="">
      <xdr:nvCxnSpPr>
        <xdr:cNvPr id="454" name="直線コネクタ 453"/>
        <xdr:cNvCxnSpPr/>
      </xdr:nvCxnSpPr>
      <xdr:spPr>
        <a:xfrm>
          <a:off x="13512800" y="294013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44789</xdr:rowOff>
    </xdr:from>
    <xdr:to>
      <xdr:col>81</xdr:col>
      <xdr:colOff>95250</xdr:colOff>
      <xdr:row>16</xdr:row>
      <xdr:rowOff>146389</xdr:rowOff>
    </xdr:to>
    <xdr:sp macro="" textlink="">
      <xdr:nvSpPr>
        <xdr:cNvPr id="464" name="楕円 463"/>
        <xdr:cNvSpPr/>
      </xdr:nvSpPr>
      <xdr:spPr>
        <a:xfrm>
          <a:off x="169672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16866</xdr:rowOff>
    </xdr:from>
    <xdr:ext cx="762000" cy="259045"/>
    <xdr:sp macro="" textlink="">
      <xdr:nvSpPr>
        <xdr:cNvPr id="465" name="将来負担の状況該当値テキスト"/>
        <xdr:cNvSpPr txBox="1"/>
      </xdr:nvSpPr>
      <xdr:spPr>
        <a:xfrm>
          <a:off x="17106900" y="27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159004</xdr:rowOff>
    </xdr:from>
    <xdr:to>
      <xdr:col>77</xdr:col>
      <xdr:colOff>95250</xdr:colOff>
      <xdr:row>17</xdr:row>
      <xdr:rowOff>89154</xdr:rowOff>
    </xdr:to>
    <xdr:sp macro="" textlink="">
      <xdr:nvSpPr>
        <xdr:cNvPr id="466" name="楕円 465"/>
        <xdr:cNvSpPr/>
      </xdr:nvSpPr>
      <xdr:spPr>
        <a:xfrm>
          <a:off x="16129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73931</xdr:rowOff>
    </xdr:from>
    <xdr:ext cx="736600" cy="259045"/>
    <xdr:sp macro="" textlink="">
      <xdr:nvSpPr>
        <xdr:cNvPr id="467" name="テキスト ボックス 466"/>
        <xdr:cNvSpPr txBox="1"/>
      </xdr:nvSpPr>
      <xdr:spPr>
        <a:xfrm>
          <a:off x="15798800" y="298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8" name="楕円 467"/>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135060</xdr:rowOff>
    </xdr:from>
    <xdr:ext cx="762000" cy="259045"/>
    <xdr:sp macro="" textlink="">
      <xdr:nvSpPr>
        <xdr:cNvPr id="469" name="テキスト ボックス 468"/>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39836</xdr:rowOff>
    </xdr:from>
    <xdr:to>
      <xdr:col>68</xdr:col>
      <xdr:colOff>203200</xdr:colOff>
      <xdr:row>17</xdr:row>
      <xdr:rowOff>141436</xdr:rowOff>
    </xdr:to>
    <xdr:sp macro="" textlink="">
      <xdr:nvSpPr>
        <xdr:cNvPr id="470" name="楕円 469"/>
        <xdr:cNvSpPr/>
      </xdr:nvSpPr>
      <xdr:spPr>
        <a:xfrm>
          <a:off x="14351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126213</xdr:rowOff>
    </xdr:from>
    <xdr:ext cx="762000" cy="259045"/>
    <xdr:sp macro="" textlink="">
      <xdr:nvSpPr>
        <xdr:cNvPr id="471" name="テキスト ボックス 470"/>
        <xdr:cNvSpPr txBox="1"/>
      </xdr:nvSpPr>
      <xdr:spPr>
        <a:xfrm>
          <a:off x="14020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72" name="楕円 471"/>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3" name="テキスト ボックス 472"/>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人件費に係る経常収支比率については、定年退職者の増加による退職手当の増に伴う経常経費充当一般財源の増はあったものの、地方消費税交付金などの経常一般財源額の増により前年度から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104140</xdr:rowOff>
    </xdr:to>
    <xdr:cxnSp macro="">
      <xdr:nvCxnSpPr>
        <xdr:cNvPr id="66" name="直線コネクタ 65"/>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149860</xdr:rowOff>
    </xdr:to>
    <xdr:cxnSp macro="">
      <xdr:nvCxnSpPr>
        <xdr:cNvPr id="69" name="直線コネクタ 68"/>
        <xdr:cNvCxnSpPr/>
      </xdr:nvCxnSpPr>
      <xdr:spPr>
        <a:xfrm flipV="1">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物件費に係る経常収支比率については、母子保健事業やごみ減量と資源リサイクル事業等における経常経費充当一般財源の減などにより、前年度から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124279</xdr:rowOff>
    </xdr:to>
    <xdr:cxnSp macro="">
      <xdr:nvCxnSpPr>
        <xdr:cNvPr id="129" name="直線コネクタ 128"/>
        <xdr:cNvCxnSpPr/>
      </xdr:nvCxnSpPr>
      <xdr:spPr>
        <a:xfrm flipV="1">
          <a:off x="15671800" y="2255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xdr:cNvCxnSpPr/>
      </xdr:nvCxnSpPr>
      <xdr:spPr>
        <a:xfrm>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102507</xdr:rowOff>
    </xdr:to>
    <xdr:cxnSp macro="">
      <xdr:nvCxnSpPr>
        <xdr:cNvPr id="135" name="直線コネクタ 134"/>
        <xdr:cNvCxnSpPr/>
      </xdr:nvCxnSpPr>
      <xdr:spPr>
        <a:xfrm flipV="1">
          <a:off x="13893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167821</xdr:rowOff>
    </xdr:to>
    <xdr:cxnSp macro="">
      <xdr:nvCxnSpPr>
        <xdr:cNvPr id="138" name="直線コネクタ 137"/>
        <xdr:cNvCxnSpPr/>
      </xdr:nvCxnSpPr>
      <xdr:spPr>
        <a:xfrm flipV="1">
          <a:off x="13004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55534</xdr:rowOff>
    </xdr:from>
    <xdr:ext cx="762000" cy="259045"/>
    <xdr:sp macro="" textlink="">
      <xdr:nvSpPr>
        <xdr:cNvPr id="149" name="物件費該当値テキスト"/>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扶助費に係る経常収支比率については、ひとり親等福祉費やすこやか子育て医療費助成事業等において、経常経費充当一般財源が減となったことにより、前年度から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120650</xdr:rowOff>
    </xdr:to>
    <xdr:cxnSp macro="">
      <xdr:nvCxnSpPr>
        <xdr:cNvPr id="190" name="直線コネクタ 189"/>
        <xdr:cNvCxnSpPr/>
      </xdr:nvCxnSpPr>
      <xdr:spPr>
        <a:xfrm flipV="1">
          <a:off x="3987800" y="9728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3" name="直線コネクタ 192"/>
        <xdr:cNvCxnSpPr/>
      </xdr:nvCxnSpPr>
      <xdr:spPr>
        <a:xfrm>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69850</xdr:rowOff>
    </xdr:to>
    <xdr:cxnSp macro="">
      <xdr:nvCxnSpPr>
        <xdr:cNvPr id="196" name="直線コネクタ 195"/>
        <xdr:cNvCxnSpPr/>
      </xdr:nvCxnSpPr>
      <xdr:spPr>
        <a:xfrm>
          <a:off x="2209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57150</xdr:rowOff>
    </xdr:to>
    <xdr:cxnSp macro="">
      <xdr:nvCxnSpPr>
        <xdr:cNvPr id="199" name="直線コネクタ 198"/>
        <xdr:cNvCxnSpPr/>
      </xdr:nvCxnSpPr>
      <xdr:spPr>
        <a:xfrm>
          <a:off x="1320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2" name="テキスト ボックス 21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その他に係る経常収支比率については、国民健康保険事業特別会計等への繰出金が減となったことなどに伴い、前年度から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63500</xdr:rowOff>
    </xdr:to>
    <xdr:cxnSp macro="">
      <xdr:nvCxnSpPr>
        <xdr:cNvPr id="251" name="直線コネクタ 250"/>
        <xdr:cNvCxnSpPr/>
      </xdr:nvCxnSpPr>
      <xdr:spPr>
        <a:xfrm flipV="1">
          <a:off x="15671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63500</xdr:rowOff>
    </xdr:to>
    <xdr:cxnSp macro="">
      <xdr:nvCxnSpPr>
        <xdr:cNvPr id="254" name="直線コネクタ 253"/>
        <xdr:cNvCxnSpPr/>
      </xdr:nvCxnSpPr>
      <xdr:spPr>
        <a:xfrm>
          <a:off x="14782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38100</xdr:rowOff>
    </xdr:to>
    <xdr:cxnSp macro="">
      <xdr:nvCxnSpPr>
        <xdr:cNvPr id="257" name="直線コネクタ 256"/>
        <xdr:cNvCxnSpPr/>
      </xdr:nvCxnSpPr>
      <xdr:spPr>
        <a:xfrm>
          <a:off x="13893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50800</xdr:rowOff>
    </xdr:to>
    <xdr:cxnSp macro="">
      <xdr:nvCxnSpPr>
        <xdr:cNvPr id="260" name="直線コネクタ 259"/>
        <xdr:cNvCxnSpPr/>
      </xdr:nvCxnSpPr>
      <xdr:spPr>
        <a:xfrm flipV="1">
          <a:off x="13004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3" name="テキスト ボックス 272"/>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5" name="テキスト ボックス 274"/>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補助費等に係る経常収支比率については、甲府・峡東地域ごみ処理施設事務組合への運営管理等負担金の増や、病院事業会計への繰出金の増などに伴う経常経費一般財源の増により、前年度から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66040</xdr:rowOff>
    </xdr:from>
    <xdr:to>
      <xdr:col>82</xdr:col>
      <xdr:colOff>107950</xdr:colOff>
      <xdr:row>40</xdr:row>
      <xdr:rowOff>104140</xdr:rowOff>
    </xdr:to>
    <xdr:cxnSp macro="">
      <xdr:nvCxnSpPr>
        <xdr:cNvPr id="312" name="直線コネクタ 311"/>
        <xdr:cNvCxnSpPr/>
      </xdr:nvCxnSpPr>
      <xdr:spPr>
        <a:xfrm>
          <a:off x="15671800" y="6924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66040</xdr:rowOff>
    </xdr:to>
    <xdr:cxnSp macro="">
      <xdr:nvCxnSpPr>
        <xdr:cNvPr id="315" name="直線コネクタ 314"/>
        <xdr:cNvCxnSpPr/>
      </xdr:nvCxnSpPr>
      <xdr:spPr>
        <a:xfrm>
          <a:off x="14782800" y="686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xdr:rowOff>
    </xdr:from>
    <xdr:to>
      <xdr:col>73</xdr:col>
      <xdr:colOff>180975</xdr:colOff>
      <xdr:row>40</xdr:row>
      <xdr:rowOff>12700</xdr:rowOff>
    </xdr:to>
    <xdr:cxnSp macro="">
      <xdr:nvCxnSpPr>
        <xdr:cNvPr id="318" name="直線コネクタ 317"/>
        <xdr:cNvCxnSpPr/>
      </xdr:nvCxnSpPr>
      <xdr:spPr>
        <a:xfrm flipV="1">
          <a:off x="13893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12700</xdr:rowOff>
    </xdr:to>
    <xdr:cxnSp macro="">
      <xdr:nvCxnSpPr>
        <xdr:cNvPr id="321" name="直線コネクタ 320"/>
        <xdr:cNvCxnSpPr/>
      </xdr:nvCxnSpPr>
      <xdr:spPr>
        <a:xfrm>
          <a:off x="13004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1" name="楕円 330"/>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32"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xdr:rowOff>
    </xdr:from>
    <xdr:to>
      <xdr:col>78</xdr:col>
      <xdr:colOff>120650</xdr:colOff>
      <xdr:row>40</xdr:row>
      <xdr:rowOff>116840</xdr:rowOff>
    </xdr:to>
    <xdr:sp macro="" textlink="">
      <xdr:nvSpPr>
        <xdr:cNvPr id="333" name="楕円 332"/>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101617</xdr:rowOff>
    </xdr:from>
    <xdr:ext cx="736600" cy="259045"/>
    <xdr:sp macro="" textlink="">
      <xdr:nvSpPr>
        <xdr:cNvPr id="334" name="テキスト ボックス 333"/>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125730</xdr:rowOff>
    </xdr:from>
    <xdr:to>
      <xdr:col>74</xdr:col>
      <xdr:colOff>31750</xdr:colOff>
      <xdr:row>40</xdr:row>
      <xdr:rowOff>55880</xdr:rowOff>
    </xdr:to>
    <xdr:sp macro="" textlink="">
      <xdr:nvSpPr>
        <xdr:cNvPr id="335" name="楕円 334"/>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40657</xdr:rowOff>
    </xdr:from>
    <xdr:ext cx="762000" cy="259045"/>
    <xdr:sp macro="" textlink="">
      <xdr:nvSpPr>
        <xdr:cNvPr id="336" name="テキスト ボックス 335"/>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7" name="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公債費に係る経常収支比率については、臨時財政対策債、学校教育施設等整備事業債の元金償還開始に伴う経常経費充当一般財源の増により、前年度から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20320</xdr:rowOff>
    </xdr:to>
    <xdr:cxnSp macro="">
      <xdr:nvCxnSpPr>
        <xdr:cNvPr id="373" name="直線コネクタ 372"/>
        <xdr:cNvCxnSpPr/>
      </xdr:nvCxnSpPr>
      <xdr:spPr>
        <a:xfrm>
          <a:off x="3987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76" name="直線コネクタ 375"/>
        <xdr:cNvCxnSpPr/>
      </xdr:nvCxnSpPr>
      <xdr:spPr>
        <a:xfrm>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153670</xdr:rowOff>
    </xdr:to>
    <xdr:cxnSp macro="">
      <xdr:nvCxnSpPr>
        <xdr:cNvPr id="379" name="直線コネクタ 378"/>
        <xdr:cNvCxnSpPr/>
      </xdr:nvCxnSpPr>
      <xdr:spPr>
        <a:xfrm flipV="1">
          <a:off x="2209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153670</xdr:rowOff>
    </xdr:to>
    <xdr:cxnSp macro="">
      <xdr:nvCxnSpPr>
        <xdr:cNvPr id="382" name="直線コネクタ 381"/>
        <xdr:cNvCxnSpPr/>
      </xdr:nvCxnSpPr>
      <xdr:spPr>
        <a:xfrm>
          <a:off x="1320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2" name="楕円 39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4" name="楕円 393"/>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5" name="テキスト ボックス 394"/>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7" name="テキスト ボックス 39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1" name="テキスト ボックス 400"/>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公債費以外の経常収支比率については、補助費等において、甲府・峡東地域ごみ処理施設事務組合への運営管理等負担金の増により上昇したが、扶助費や物件費等での減少が大きく影響したため、前年度から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20320</xdr:rowOff>
    </xdr:to>
    <xdr:cxnSp macro="">
      <xdr:nvCxnSpPr>
        <xdr:cNvPr id="434" name="直線コネクタ 433"/>
        <xdr:cNvCxnSpPr/>
      </xdr:nvCxnSpPr>
      <xdr:spPr>
        <a:xfrm flipV="1">
          <a:off x="15671800" y="132105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20320</xdr:rowOff>
    </xdr:to>
    <xdr:cxnSp macro="">
      <xdr:nvCxnSpPr>
        <xdr:cNvPr id="437" name="直線コネクタ 436"/>
        <xdr:cNvCxnSpPr/>
      </xdr:nvCxnSpPr>
      <xdr:spPr>
        <a:xfrm>
          <a:off x="14782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123189</xdr:rowOff>
    </xdr:to>
    <xdr:cxnSp macro="">
      <xdr:nvCxnSpPr>
        <xdr:cNvPr id="440" name="直線コネクタ 439"/>
        <xdr:cNvCxnSpPr/>
      </xdr:nvCxnSpPr>
      <xdr:spPr>
        <a:xfrm flipV="1">
          <a:off x="13893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123189</xdr:rowOff>
    </xdr:to>
    <xdr:cxnSp macro="">
      <xdr:nvCxnSpPr>
        <xdr:cNvPr id="443" name="直線コネクタ 442"/>
        <xdr:cNvCxnSpPr/>
      </xdr:nvCxnSpPr>
      <xdr:spPr>
        <a:xfrm>
          <a:off x="13004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3" name="楕円 45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5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5" name="楕円 45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6" name="テキスト ボックス 45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7" name="楕円 45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8" name="テキスト ボックス 45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9" name="楕円 458"/>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60" name="テキスト ボックス 459"/>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1" name="楕円 460"/>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2" name="テキスト ボックス 46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1392</xdr:rowOff>
    </xdr:from>
    <xdr:to>
      <xdr:col>29</xdr:col>
      <xdr:colOff>127000</xdr:colOff>
      <xdr:row>14</xdr:row>
      <xdr:rowOff>2306</xdr:rowOff>
    </xdr:to>
    <xdr:cxnSp macro="">
      <xdr:nvCxnSpPr>
        <xdr:cNvPr id="48" name="直線コネクタ 47"/>
        <xdr:cNvCxnSpPr/>
      </xdr:nvCxnSpPr>
      <xdr:spPr bwMode="auto">
        <a:xfrm flipV="1">
          <a:off x="5003800" y="2449317"/>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2306</xdr:rowOff>
    </xdr:from>
    <xdr:to>
      <xdr:col>26</xdr:col>
      <xdr:colOff>50800</xdr:colOff>
      <xdr:row>14</xdr:row>
      <xdr:rowOff>32299</xdr:rowOff>
    </xdr:to>
    <xdr:cxnSp macro="">
      <xdr:nvCxnSpPr>
        <xdr:cNvPr id="51" name="直線コネクタ 50"/>
        <xdr:cNvCxnSpPr/>
      </xdr:nvCxnSpPr>
      <xdr:spPr bwMode="auto">
        <a:xfrm flipV="1">
          <a:off x="4305300" y="2450231"/>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32299</xdr:rowOff>
    </xdr:from>
    <xdr:to>
      <xdr:col>22</xdr:col>
      <xdr:colOff>114300</xdr:colOff>
      <xdr:row>14</xdr:row>
      <xdr:rowOff>65811</xdr:rowOff>
    </xdr:to>
    <xdr:cxnSp macro="">
      <xdr:nvCxnSpPr>
        <xdr:cNvPr id="54" name="直線コネクタ 53"/>
        <xdr:cNvCxnSpPr/>
      </xdr:nvCxnSpPr>
      <xdr:spPr bwMode="auto">
        <a:xfrm flipV="1">
          <a:off x="36068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65811</xdr:rowOff>
    </xdr:from>
    <xdr:to>
      <xdr:col>18</xdr:col>
      <xdr:colOff>177800</xdr:colOff>
      <xdr:row>14</xdr:row>
      <xdr:rowOff>126665</xdr:rowOff>
    </xdr:to>
    <xdr:cxnSp macro="">
      <xdr:nvCxnSpPr>
        <xdr:cNvPr id="57" name="直線コネクタ 56"/>
        <xdr:cNvCxnSpPr/>
      </xdr:nvCxnSpPr>
      <xdr:spPr bwMode="auto">
        <a:xfrm flipV="1">
          <a:off x="2908300" y="2513736"/>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122042</xdr:rowOff>
    </xdr:from>
    <xdr:to>
      <xdr:col>29</xdr:col>
      <xdr:colOff>177800</xdr:colOff>
      <xdr:row>14</xdr:row>
      <xdr:rowOff>52192</xdr:rowOff>
    </xdr:to>
    <xdr:sp macro="" textlink="">
      <xdr:nvSpPr>
        <xdr:cNvPr id="67" name="楕円 66"/>
        <xdr:cNvSpPr/>
      </xdr:nvSpPr>
      <xdr:spPr bwMode="auto">
        <a:xfrm>
          <a:off x="5600700" y="239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138569</xdr:rowOff>
    </xdr:from>
    <xdr:ext cx="762000" cy="259045"/>
    <xdr:sp macro="" textlink="">
      <xdr:nvSpPr>
        <xdr:cNvPr id="68" name="人口1人当たり決算額の推移該当値テキスト130"/>
        <xdr:cNvSpPr txBox="1"/>
      </xdr:nvSpPr>
      <xdr:spPr>
        <a:xfrm>
          <a:off x="5740400" y="224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122956</xdr:rowOff>
    </xdr:from>
    <xdr:to>
      <xdr:col>26</xdr:col>
      <xdr:colOff>101600</xdr:colOff>
      <xdr:row>14</xdr:row>
      <xdr:rowOff>53106</xdr:rowOff>
    </xdr:to>
    <xdr:sp macro="" textlink="">
      <xdr:nvSpPr>
        <xdr:cNvPr id="69" name="楕円 68"/>
        <xdr:cNvSpPr/>
      </xdr:nvSpPr>
      <xdr:spPr bwMode="auto">
        <a:xfrm>
          <a:off x="49530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63283</xdr:rowOff>
    </xdr:from>
    <xdr:ext cx="736600" cy="259045"/>
    <xdr:sp macro="" textlink="">
      <xdr:nvSpPr>
        <xdr:cNvPr id="70" name="テキスト ボックス 69"/>
        <xdr:cNvSpPr txBox="1"/>
      </xdr:nvSpPr>
      <xdr:spPr>
        <a:xfrm>
          <a:off x="4622800" y="21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152949</xdr:rowOff>
    </xdr:from>
    <xdr:to>
      <xdr:col>22</xdr:col>
      <xdr:colOff>165100</xdr:colOff>
      <xdr:row>14</xdr:row>
      <xdr:rowOff>83099</xdr:rowOff>
    </xdr:to>
    <xdr:sp macro="" textlink="">
      <xdr:nvSpPr>
        <xdr:cNvPr id="71" name="楕円 70"/>
        <xdr:cNvSpPr/>
      </xdr:nvSpPr>
      <xdr:spPr bwMode="auto">
        <a:xfrm>
          <a:off x="42545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93276</xdr:rowOff>
    </xdr:from>
    <xdr:ext cx="762000" cy="259045"/>
    <xdr:sp macro="" textlink="">
      <xdr:nvSpPr>
        <xdr:cNvPr id="72" name="テキスト ボックス 71"/>
        <xdr:cNvSpPr txBox="1"/>
      </xdr:nvSpPr>
      <xdr:spPr>
        <a:xfrm>
          <a:off x="3924300" y="21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15011</xdr:rowOff>
    </xdr:from>
    <xdr:to>
      <xdr:col>19</xdr:col>
      <xdr:colOff>38100</xdr:colOff>
      <xdr:row>14</xdr:row>
      <xdr:rowOff>116611</xdr:rowOff>
    </xdr:to>
    <xdr:sp macro="" textlink="">
      <xdr:nvSpPr>
        <xdr:cNvPr id="73" name="楕円 72"/>
        <xdr:cNvSpPr/>
      </xdr:nvSpPr>
      <xdr:spPr bwMode="auto">
        <a:xfrm>
          <a:off x="35560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126788</xdr:rowOff>
    </xdr:from>
    <xdr:ext cx="762000" cy="259045"/>
    <xdr:sp macro="" textlink="">
      <xdr:nvSpPr>
        <xdr:cNvPr id="74" name="テキスト ボックス 73"/>
        <xdr:cNvSpPr txBox="1"/>
      </xdr:nvSpPr>
      <xdr:spPr>
        <a:xfrm>
          <a:off x="32258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75865</xdr:rowOff>
    </xdr:from>
    <xdr:to>
      <xdr:col>15</xdr:col>
      <xdr:colOff>101600</xdr:colOff>
      <xdr:row>15</xdr:row>
      <xdr:rowOff>6015</xdr:rowOff>
    </xdr:to>
    <xdr:sp macro="" textlink="">
      <xdr:nvSpPr>
        <xdr:cNvPr id="75" name="楕円 74"/>
        <xdr:cNvSpPr/>
      </xdr:nvSpPr>
      <xdr:spPr bwMode="auto">
        <a:xfrm>
          <a:off x="2857500" y="252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16192</xdr:rowOff>
    </xdr:from>
    <xdr:ext cx="762000" cy="259045"/>
    <xdr:sp macro="" textlink="">
      <xdr:nvSpPr>
        <xdr:cNvPr id="76" name="テキスト ボックス 75"/>
        <xdr:cNvSpPr txBox="1"/>
      </xdr:nvSpPr>
      <xdr:spPr>
        <a:xfrm>
          <a:off x="2527300" y="22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12776</xdr:rowOff>
    </xdr:from>
    <xdr:to>
      <xdr:col>29</xdr:col>
      <xdr:colOff>127000</xdr:colOff>
      <xdr:row>35</xdr:row>
      <xdr:rowOff>22034</xdr:rowOff>
    </xdr:to>
    <xdr:cxnSp macro="">
      <xdr:nvCxnSpPr>
        <xdr:cNvPr id="109" name="直線コネクタ 108"/>
        <xdr:cNvCxnSpPr/>
      </xdr:nvCxnSpPr>
      <xdr:spPr bwMode="auto">
        <a:xfrm>
          <a:off x="5003800" y="6623126"/>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12776</xdr:rowOff>
    </xdr:from>
    <xdr:to>
      <xdr:col>26</xdr:col>
      <xdr:colOff>50800</xdr:colOff>
      <xdr:row>35</xdr:row>
      <xdr:rowOff>116713</xdr:rowOff>
    </xdr:to>
    <xdr:cxnSp macro="">
      <xdr:nvCxnSpPr>
        <xdr:cNvPr id="112" name="直線コネクタ 111"/>
        <xdr:cNvCxnSpPr/>
      </xdr:nvCxnSpPr>
      <xdr:spPr bwMode="auto">
        <a:xfrm flipV="1">
          <a:off x="4305300" y="6623126"/>
          <a:ext cx="6985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109321</xdr:rowOff>
    </xdr:from>
    <xdr:to>
      <xdr:col>22</xdr:col>
      <xdr:colOff>114300</xdr:colOff>
      <xdr:row>35</xdr:row>
      <xdr:rowOff>116713</xdr:rowOff>
    </xdr:to>
    <xdr:cxnSp macro="">
      <xdr:nvCxnSpPr>
        <xdr:cNvPr id="115" name="直線コネクタ 114"/>
        <xdr:cNvCxnSpPr/>
      </xdr:nvCxnSpPr>
      <xdr:spPr bwMode="auto">
        <a:xfrm>
          <a:off x="3606800" y="671967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65125</xdr:rowOff>
    </xdr:from>
    <xdr:to>
      <xdr:col>18</xdr:col>
      <xdr:colOff>177800</xdr:colOff>
      <xdr:row>35</xdr:row>
      <xdr:rowOff>109321</xdr:rowOff>
    </xdr:to>
    <xdr:cxnSp macro="">
      <xdr:nvCxnSpPr>
        <xdr:cNvPr id="118" name="直線コネクタ 117"/>
        <xdr:cNvCxnSpPr/>
      </xdr:nvCxnSpPr>
      <xdr:spPr bwMode="auto">
        <a:xfrm>
          <a:off x="2908300" y="6675475"/>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314134</xdr:rowOff>
    </xdr:from>
    <xdr:to>
      <xdr:col>29</xdr:col>
      <xdr:colOff>177800</xdr:colOff>
      <xdr:row>35</xdr:row>
      <xdr:rowOff>72834</xdr:rowOff>
    </xdr:to>
    <xdr:sp macro="" textlink="">
      <xdr:nvSpPr>
        <xdr:cNvPr id="128" name="楕円 127"/>
        <xdr:cNvSpPr/>
      </xdr:nvSpPr>
      <xdr:spPr bwMode="auto">
        <a:xfrm>
          <a:off x="5600700" y="658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159211</xdr:rowOff>
    </xdr:from>
    <xdr:ext cx="762000" cy="259045"/>
    <xdr:sp macro="" textlink="">
      <xdr:nvSpPr>
        <xdr:cNvPr id="129" name="人口1人当たり決算額の推移該当値テキスト445"/>
        <xdr:cNvSpPr txBox="1"/>
      </xdr:nvSpPr>
      <xdr:spPr>
        <a:xfrm>
          <a:off x="5740400" y="642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304876</xdr:rowOff>
    </xdr:from>
    <xdr:to>
      <xdr:col>26</xdr:col>
      <xdr:colOff>101600</xdr:colOff>
      <xdr:row>35</xdr:row>
      <xdr:rowOff>63576</xdr:rowOff>
    </xdr:to>
    <xdr:sp macro="" textlink="">
      <xdr:nvSpPr>
        <xdr:cNvPr id="130" name="楕円 129"/>
        <xdr:cNvSpPr/>
      </xdr:nvSpPr>
      <xdr:spPr bwMode="auto">
        <a:xfrm>
          <a:off x="4953000" y="657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73753</xdr:rowOff>
    </xdr:from>
    <xdr:ext cx="736600" cy="259045"/>
    <xdr:sp macro="" textlink="">
      <xdr:nvSpPr>
        <xdr:cNvPr id="131" name="テキスト ボックス 130"/>
        <xdr:cNvSpPr txBox="1"/>
      </xdr:nvSpPr>
      <xdr:spPr>
        <a:xfrm>
          <a:off x="4622800" y="634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65913</xdr:rowOff>
    </xdr:from>
    <xdr:to>
      <xdr:col>22</xdr:col>
      <xdr:colOff>165100</xdr:colOff>
      <xdr:row>35</xdr:row>
      <xdr:rowOff>167513</xdr:rowOff>
    </xdr:to>
    <xdr:sp macro="" textlink="">
      <xdr:nvSpPr>
        <xdr:cNvPr id="132" name="楕円 131"/>
        <xdr:cNvSpPr/>
      </xdr:nvSpPr>
      <xdr:spPr bwMode="auto">
        <a:xfrm>
          <a:off x="42545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177690</xdr:rowOff>
    </xdr:from>
    <xdr:ext cx="762000" cy="259045"/>
    <xdr:sp macro="" textlink="">
      <xdr:nvSpPr>
        <xdr:cNvPr id="133" name="テキスト ボックス 132"/>
        <xdr:cNvSpPr txBox="1"/>
      </xdr:nvSpPr>
      <xdr:spPr>
        <a:xfrm>
          <a:off x="3924300" y="64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58521</xdr:rowOff>
    </xdr:from>
    <xdr:to>
      <xdr:col>19</xdr:col>
      <xdr:colOff>38100</xdr:colOff>
      <xdr:row>35</xdr:row>
      <xdr:rowOff>160121</xdr:rowOff>
    </xdr:to>
    <xdr:sp macro="" textlink="">
      <xdr:nvSpPr>
        <xdr:cNvPr id="134" name="楕円 133"/>
        <xdr:cNvSpPr/>
      </xdr:nvSpPr>
      <xdr:spPr bwMode="auto">
        <a:xfrm>
          <a:off x="35560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170298</xdr:rowOff>
    </xdr:from>
    <xdr:ext cx="762000" cy="259045"/>
    <xdr:sp macro="" textlink="">
      <xdr:nvSpPr>
        <xdr:cNvPr id="135" name="テキスト ボックス 134"/>
        <xdr:cNvSpPr txBox="1"/>
      </xdr:nvSpPr>
      <xdr:spPr>
        <a:xfrm>
          <a:off x="3225800" y="64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14325</xdr:rowOff>
    </xdr:from>
    <xdr:to>
      <xdr:col>15</xdr:col>
      <xdr:colOff>101600</xdr:colOff>
      <xdr:row>35</xdr:row>
      <xdr:rowOff>115925</xdr:rowOff>
    </xdr:to>
    <xdr:sp macro="" textlink="">
      <xdr:nvSpPr>
        <xdr:cNvPr id="136" name="楕円 135"/>
        <xdr:cNvSpPr/>
      </xdr:nvSpPr>
      <xdr:spPr bwMode="auto">
        <a:xfrm>
          <a:off x="28575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126102</xdr:rowOff>
    </xdr:from>
    <xdr:ext cx="762000" cy="259045"/>
    <xdr:sp macro="" textlink="">
      <xdr:nvSpPr>
        <xdr:cNvPr id="137" name="テキスト ボックス 136"/>
        <xdr:cNvSpPr txBox="1"/>
      </xdr:nvSpPr>
      <xdr:spPr>
        <a:xfrm>
          <a:off x="2527300" y="63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76672</xdr:rowOff>
    </xdr:from>
    <xdr:to>
      <xdr:col>24</xdr:col>
      <xdr:colOff>63500</xdr:colOff>
      <xdr:row>35</xdr:row>
      <xdr:rowOff>110603</xdr:rowOff>
    </xdr:to>
    <xdr:cxnSp macro="">
      <xdr:nvCxnSpPr>
        <xdr:cNvPr id="63" name="直線コネクタ 62"/>
        <xdr:cNvCxnSpPr/>
      </xdr:nvCxnSpPr>
      <xdr:spPr>
        <a:xfrm flipV="1">
          <a:off x="3797300" y="6077422"/>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86991</xdr:rowOff>
    </xdr:from>
    <xdr:to>
      <xdr:col>19</xdr:col>
      <xdr:colOff>177800</xdr:colOff>
      <xdr:row>35</xdr:row>
      <xdr:rowOff>110603</xdr:rowOff>
    </xdr:to>
    <xdr:cxnSp macro="">
      <xdr:nvCxnSpPr>
        <xdr:cNvPr id="66" name="直線コネクタ 65"/>
        <xdr:cNvCxnSpPr/>
      </xdr:nvCxnSpPr>
      <xdr:spPr>
        <a:xfrm>
          <a:off x="2908300" y="608774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86991</xdr:rowOff>
    </xdr:from>
    <xdr:to>
      <xdr:col>15</xdr:col>
      <xdr:colOff>50800</xdr:colOff>
      <xdr:row>35</xdr:row>
      <xdr:rowOff>119452</xdr:rowOff>
    </xdr:to>
    <xdr:cxnSp macro="">
      <xdr:nvCxnSpPr>
        <xdr:cNvPr id="69" name="直線コネクタ 68"/>
        <xdr:cNvCxnSpPr/>
      </xdr:nvCxnSpPr>
      <xdr:spPr>
        <a:xfrm flipV="1">
          <a:off x="2019300" y="608774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119452</xdr:rowOff>
    </xdr:from>
    <xdr:to>
      <xdr:col>10</xdr:col>
      <xdr:colOff>114300</xdr:colOff>
      <xdr:row>36</xdr:row>
      <xdr:rowOff>14199</xdr:rowOff>
    </xdr:to>
    <xdr:cxnSp macro="">
      <xdr:nvCxnSpPr>
        <xdr:cNvPr id="72" name="直線コネクタ 71"/>
        <xdr:cNvCxnSpPr/>
      </xdr:nvCxnSpPr>
      <xdr:spPr>
        <a:xfrm flipV="1">
          <a:off x="1130300" y="6120202"/>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25872</xdr:rowOff>
    </xdr:from>
    <xdr:to>
      <xdr:col>24</xdr:col>
      <xdr:colOff>114300</xdr:colOff>
      <xdr:row>35</xdr:row>
      <xdr:rowOff>127472</xdr:rowOff>
    </xdr:to>
    <xdr:sp macro="" textlink="">
      <xdr:nvSpPr>
        <xdr:cNvPr id="82" name="楕円 81"/>
        <xdr:cNvSpPr/>
      </xdr:nvSpPr>
      <xdr:spPr>
        <a:xfrm>
          <a:off x="45847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4299</xdr:rowOff>
    </xdr:from>
    <xdr:ext cx="534377" cy="259045"/>
    <xdr:sp macro="" textlink="">
      <xdr:nvSpPr>
        <xdr:cNvPr id="83" name="人件費該当値テキスト"/>
        <xdr:cNvSpPr txBox="1"/>
      </xdr:nvSpPr>
      <xdr:spPr>
        <a:xfrm>
          <a:off x="4686300" y="60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59803</xdr:rowOff>
    </xdr:from>
    <xdr:to>
      <xdr:col>20</xdr:col>
      <xdr:colOff>38100</xdr:colOff>
      <xdr:row>35</xdr:row>
      <xdr:rowOff>161403</xdr:rowOff>
    </xdr:to>
    <xdr:sp macro="" textlink="">
      <xdr:nvSpPr>
        <xdr:cNvPr id="84" name="楕円 83"/>
        <xdr:cNvSpPr/>
      </xdr:nvSpPr>
      <xdr:spPr>
        <a:xfrm>
          <a:off x="3746500" y="6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6480</xdr:rowOff>
    </xdr:from>
    <xdr:ext cx="534377" cy="259045"/>
    <xdr:sp macro="" textlink="">
      <xdr:nvSpPr>
        <xdr:cNvPr id="85" name="テキスト ボックス 84"/>
        <xdr:cNvSpPr txBox="1"/>
      </xdr:nvSpPr>
      <xdr:spPr>
        <a:xfrm>
          <a:off x="3530111" y="5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36191</xdr:rowOff>
    </xdr:from>
    <xdr:to>
      <xdr:col>15</xdr:col>
      <xdr:colOff>101600</xdr:colOff>
      <xdr:row>35</xdr:row>
      <xdr:rowOff>137791</xdr:rowOff>
    </xdr:to>
    <xdr:sp macro="" textlink="">
      <xdr:nvSpPr>
        <xdr:cNvPr id="86" name="楕円 85"/>
        <xdr:cNvSpPr/>
      </xdr:nvSpPr>
      <xdr:spPr>
        <a:xfrm>
          <a:off x="2857500" y="6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154318</xdr:rowOff>
    </xdr:from>
    <xdr:ext cx="534377" cy="259045"/>
    <xdr:sp macro="" textlink="">
      <xdr:nvSpPr>
        <xdr:cNvPr id="87" name="テキスト ボックス 86"/>
        <xdr:cNvSpPr txBox="1"/>
      </xdr:nvSpPr>
      <xdr:spPr>
        <a:xfrm>
          <a:off x="2641111" y="58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68652</xdr:rowOff>
    </xdr:from>
    <xdr:to>
      <xdr:col>10</xdr:col>
      <xdr:colOff>165100</xdr:colOff>
      <xdr:row>35</xdr:row>
      <xdr:rowOff>170252</xdr:rowOff>
    </xdr:to>
    <xdr:sp macro="" textlink="">
      <xdr:nvSpPr>
        <xdr:cNvPr id="88" name="楕円 87"/>
        <xdr:cNvSpPr/>
      </xdr:nvSpPr>
      <xdr:spPr>
        <a:xfrm>
          <a:off x="1968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15329</xdr:rowOff>
    </xdr:from>
    <xdr:ext cx="534377" cy="259045"/>
    <xdr:sp macro="" textlink="">
      <xdr:nvSpPr>
        <xdr:cNvPr id="89" name="テキスト ボックス 88"/>
        <xdr:cNvSpPr txBox="1"/>
      </xdr:nvSpPr>
      <xdr:spPr>
        <a:xfrm>
          <a:off x="1752111" y="58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134849</xdr:rowOff>
    </xdr:from>
    <xdr:to>
      <xdr:col>6</xdr:col>
      <xdr:colOff>38100</xdr:colOff>
      <xdr:row>36</xdr:row>
      <xdr:rowOff>64999</xdr:rowOff>
    </xdr:to>
    <xdr:sp macro="" textlink="">
      <xdr:nvSpPr>
        <xdr:cNvPr id="90" name="楕円 89"/>
        <xdr:cNvSpPr/>
      </xdr:nvSpPr>
      <xdr:spPr>
        <a:xfrm>
          <a:off x="1079500" y="61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81526</xdr:rowOff>
    </xdr:from>
    <xdr:ext cx="534377" cy="259045"/>
    <xdr:sp macro="" textlink="">
      <xdr:nvSpPr>
        <xdr:cNvPr id="91" name="テキスト ボックス 90"/>
        <xdr:cNvSpPr txBox="1"/>
      </xdr:nvSpPr>
      <xdr:spPr>
        <a:xfrm>
          <a:off x="863111" y="5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33058</xdr:rowOff>
    </xdr:from>
    <xdr:to>
      <xdr:col>24</xdr:col>
      <xdr:colOff>63500</xdr:colOff>
      <xdr:row>57</xdr:row>
      <xdr:rowOff>150902</xdr:rowOff>
    </xdr:to>
    <xdr:cxnSp macro="">
      <xdr:nvCxnSpPr>
        <xdr:cNvPr id="121" name="直線コネクタ 120"/>
        <xdr:cNvCxnSpPr/>
      </xdr:nvCxnSpPr>
      <xdr:spPr>
        <a:xfrm flipV="1">
          <a:off x="3797300" y="9805708"/>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150902</xdr:rowOff>
    </xdr:from>
    <xdr:to>
      <xdr:col>19</xdr:col>
      <xdr:colOff>177800</xdr:colOff>
      <xdr:row>58</xdr:row>
      <xdr:rowOff>15227</xdr:rowOff>
    </xdr:to>
    <xdr:cxnSp macro="">
      <xdr:nvCxnSpPr>
        <xdr:cNvPr id="124" name="直線コネクタ 123"/>
        <xdr:cNvCxnSpPr/>
      </xdr:nvCxnSpPr>
      <xdr:spPr>
        <a:xfrm flipV="1">
          <a:off x="2908300" y="992355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15227</xdr:rowOff>
    </xdr:from>
    <xdr:to>
      <xdr:col>15</xdr:col>
      <xdr:colOff>50800</xdr:colOff>
      <xdr:row>58</xdr:row>
      <xdr:rowOff>16942</xdr:rowOff>
    </xdr:to>
    <xdr:cxnSp macro="">
      <xdr:nvCxnSpPr>
        <xdr:cNvPr id="127" name="直線コネクタ 126"/>
        <xdr:cNvCxnSpPr/>
      </xdr:nvCxnSpPr>
      <xdr:spPr>
        <a:xfrm flipV="1">
          <a:off x="2019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121285</xdr:rowOff>
    </xdr:from>
    <xdr:to>
      <xdr:col>15</xdr:col>
      <xdr:colOff>101600</xdr:colOff>
      <xdr:row>56</xdr:row>
      <xdr:rowOff>51435</xdr:rowOff>
    </xdr:to>
    <xdr:sp macro="" textlink="">
      <xdr:nvSpPr>
        <xdr:cNvPr id="128" name="フローチャート: 判断 127"/>
        <xdr:cNvSpPr/>
      </xdr:nvSpPr>
      <xdr:spPr>
        <a:xfrm>
          <a:off x="2857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67962</xdr:rowOff>
    </xdr:from>
    <xdr:ext cx="534377" cy="259045"/>
    <xdr:sp macro="" textlink="">
      <xdr:nvSpPr>
        <xdr:cNvPr id="129" name="テキスト ボックス 128"/>
        <xdr:cNvSpPr txBox="1"/>
      </xdr:nvSpPr>
      <xdr:spPr>
        <a:xfrm>
          <a:off x="2641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150425</xdr:rowOff>
    </xdr:from>
    <xdr:to>
      <xdr:col>10</xdr:col>
      <xdr:colOff>114300</xdr:colOff>
      <xdr:row>58</xdr:row>
      <xdr:rowOff>16942</xdr:rowOff>
    </xdr:to>
    <xdr:cxnSp macro="">
      <xdr:nvCxnSpPr>
        <xdr:cNvPr id="130" name="直線コネクタ 129"/>
        <xdr:cNvCxnSpPr/>
      </xdr:nvCxnSpPr>
      <xdr:spPr>
        <a:xfrm>
          <a:off x="1130300" y="9923075"/>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153708</xdr:rowOff>
    </xdr:from>
    <xdr:to>
      <xdr:col>24</xdr:col>
      <xdr:colOff>114300</xdr:colOff>
      <xdr:row>57</xdr:row>
      <xdr:rowOff>83858</xdr:rowOff>
    </xdr:to>
    <xdr:sp macro="" textlink="">
      <xdr:nvSpPr>
        <xdr:cNvPr id="140" name="楕円 139"/>
        <xdr:cNvSpPr/>
      </xdr:nvSpPr>
      <xdr:spPr>
        <a:xfrm>
          <a:off x="45847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68635</xdr:rowOff>
    </xdr:from>
    <xdr:ext cx="534377" cy="259045"/>
    <xdr:sp macro="" textlink="">
      <xdr:nvSpPr>
        <xdr:cNvPr id="141" name="物件費該当値テキスト"/>
        <xdr:cNvSpPr txBox="1"/>
      </xdr:nvSpPr>
      <xdr:spPr>
        <a:xfrm>
          <a:off x="4686300" y="9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100102</xdr:rowOff>
    </xdr:from>
    <xdr:to>
      <xdr:col>20</xdr:col>
      <xdr:colOff>38100</xdr:colOff>
      <xdr:row>58</xdr:row>
      <xdr:rowOff>30252</xdr:rowOff>
    </xdr:to>
    <xdr:sp macro="" textlink="">
      <xdr:nvSpPr>
        <xdr:cNvPr id="142" name="楕円 141"/>
        <xdr:cNvSpPr/>
      </xdr:nvSpPr>
      <xdr:spPr>
        <a:xfrm>
          <a:off x="3746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21379</xdr:rowOff>
    </xdr:from>
    <xdr:ext cx="534377" cy="259045"/>
    <xdr:sp macro="" textlink="">
      <xdr:nvSpPr>
        <xdr:cNvPr id="143" name="テキスト ボックス 142"/>
        <xdr:cNvSpPr txBox="1"/>
      </xdr:nvSpPr>
      <xdr:spPr>
        <a:xfrm>
          <a:off x="3530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135877</xdr:rowOff>
    </xdr:from>
    <xdr:to>
      <xdr:col>15</xdr:col>
      <xdr:colOff>101600</xdr:colOff>
      <xdr:row>58</xdr:row>
      <xdr:rowOff>66027</xdr:rowOff>
    </xdr:to>
    <xdr:sp macro="" textlink="">
      <xdr:nvSpPr>
        <xdr:cNvPr id="144" name="楕円 143"/>
        <xdr:cNvSpPr/>
      </xdr:nvSpPr>
      <xdr:spPr>
        <a:xfrm>
          <a:off x="2857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57154</xdr:rowOff>
    </xdr:from>
    <xdr:ext cx="534377" cy="259045"/>
    <xdr:sp macro="" textlink="">
      <xdr:nvSpPr>
        <xdr:cNvPr id="145" name="テキスト ボックス 144"/>
        <xdr:cNvSpPr txBox="1"/>
      </xdr:nvSpPr>
      <xdr:spPr>
        <a:xfrm>
          <a:off x="2641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137592</xdr:rowOff>
    </xdr:from>
    <xdr:to>
      <xdr:col>10</xdr:col>
      <xdr:colOff>165100</xdr:colOff>
      <xdr:row>58</xdr:row>
      <xdr:rowOff>67742</xdr:rowOff>
    </xdr:to>
    <xdr:sp macro="" textlink="">
      <xdr:nvSpPr>
        <xdr:cNvPr id="146" name="楕円 145"/>
        <xdr:cNvSpPr/>
      </xdr:nvSpPr>
      <xdr:spPr>
        <a:xfrm>
          <a:off x="1968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58869</xdr:rowOff>
    </xdr:from>
    <xdr:ext cx="534377" cy="259045"/>
    <xdr:sp macro="" textlink="">
      <xdr:nvSpPr>
        <xdr:cNvPr id="147" name="テキスト ボックス 146"/>
        <xdr:cNvSpPr txBox="1"/>
      </xdr:nvSpPr>
      <xdr:spPr>
        <a:xfrm>
          <a:off x="1752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99625</xdr:rowOff>
    </xdr:from>
    <xdr:to>
      <xdr:col>6</xdr:col>
      <xdr:colOff>38100</xdr:colOff>
      <xdr:row>58</xdr:row>
      <xdr:rowOff>29775</xdr:rowOff>
    </xdr:to>
    <xdr:sp macro="" textlink="">
      <xdr:nvSpPr>
        <xdr:cNvPr id="148" name="楕円 147"/>
        <xdr:cNvSpPr/>
      </xdr:nvSpPr>
      <xdr:spPr>
        <a:xfrm>
          <a:off x="1079500" y="9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20902</xdr:rowOff>
    </xdr:from>
    <xdr:ext cx="534377" cy="259045"/>
    <xdr:sp macro="" textlink="">
      <xdr:nvSpPr>
        <xdr:cNvPr id="149" name="テキスト ボックス 148"/>
        <xdr:cNvSpPr txBox="1"/>
      </xdr:nvSpPr>
      <xdr:spPr>
        <a:xfrm>
          <a:off x="863111" y="99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42621</xdr:rowOff>
    </xdr:from>
    <xdr:to>
      <xdr:col>24</xdr:col>
      <xdr:colOff>63500</xdr:colOff>
      <xdr:row>78</xdr:row>
      <xdr:rowOff>59689</xdr:rowOff>
    </xdr:to>
    <xdr:cxnSp macro="">
      <xdr:nvCxnSpPr>
        <xdr:cNvPr id="178" name="直線コネクタ 177"/>
        <xdr:cNvCxnSpPr/>
      </xdr:nvCxnSpPr>
      <xdr:spPr>
        <a:xfrm flipV="1">
          <a:off x="3797300" y="13415721"/>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44450</xdr:rowOff>
    </xdr:from>
    <xdr:to>
      <xdr:col>19</xdr:col>
      <xdr:colOff>177800</xdr:colOff>
      <xdr:row>78</xdr:row>
      <xdr:rowOff>59689</xdr:rowOff>
    </xdr:to>
    <xdr:cxnSp macro="">
      <xdr:nvCxnSpPr>
        <xdr:cNvPr id="181" name="直線コネクタ 180"/>
        <xdr:cNvCxnSpPr/>
      </xdr:nvCxnSpPr>
      <xdr:spPr>
        <a:xfrm>
          <a:off x="2908300" y="13417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35840</xdr:rowOff>
    </xdr:from>
    <xdr:to>
      <xdr:col>15</xdr:col>
      <xdr:colOff>50800</xdr:colOff>
      <xdr:row>78</xdr:row>
      <xdr:rowOff>44450</xdr:rowOff>
    </xdr:to>
    <xdr:cxnSp macro="">
      <xdr:nvCxnSpPr>
        <xdr:cNvPr id="184" name="直線コネクタ 183"/>
        <xdr:cNvCxnSpPr/>
      </xdr:nvCxnSpPr>
      <xdr:spPr>
        <a:xfrm>
          <a:off x="2019300" y="1340894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5" name="フローチャート: 判断 184"/>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6" name="テキスト ボックス 185"/>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165608</xdr:rowOff>
    </xdr:from>
    <xdr:to>
      <xdr:col>10</xdr:col>
      <xdr:colOff>114300</xdr:colOff>
      <xdr:row>78</xdr:row>
      <xdr:rowOff>35840</xdr:rowOff>
    </xdr:to>
    <xdr:cxnSp macro="">
      <xdr:nvCxnSpPr>
        <xdr:cNvPr id="187" name="直線コネクタ 186"/>
        <xdr:cNvCxnSpPr/>
      </xdr:nvCxnSpPr>
      <xdr:spPr>
        <a:xfrm>
          <a:off x="1130300" y="1336725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163271</xdr:rowOff>
    </xdr:from>
    <xdr:to>
      <xdr:col>24</xdr:col>
      <xdr:colOff>114300</xdr:colOff>
      <xdr:row>78</xdr:row>
      <xdr:rowOff>93421</xdr:rowOff>
    </xdr:to>
    <xdr:sp macro="" textlink="">
      <xdr:nvSpPr>
        <xdr:cNvPr id="197" name="楕円 196"/>
        <xdr:cNvSpPr/>
      </xdr:nvSpPr>
      <xdr:spPr>
        <a:xfrm>
          <a:off x="4584700" y="133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141698</xdr:rowOff>
    </xdr:from>
    <xdr:ext cx="469744" cy="259045"/>
    <xdr:sp macro="" textlink="">
      <xdr:nvSpPr>
        <xdr:cNvPr id="198" name="維持補修費該当値テキスト"/>
        <xdr:cNvSpPr txBox="1"/>
      </xdr:nvSpPr>
      <xdr:spPr>
        <a:xfrm>
          <a:off x="4686300" y="1334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8889</xdr:rowOff>
    </xdr:from>
    <xdr:to>
      <xdr:col>20</xdr:col>
      <xdr:colOff>38100</xdr:colOff>
      <xdr:row>78</xdr:row>
      <xdr:rowOff>110489</xdr:rowOff>
    </xdr:to>
    <xdr:sp macro="" textlink="">
      <xdr:nvSpPr>
        <xdr:cNvPr id="199" name="楕円 198"/>
        <xdr:cNvSpPr/>
      </xdr:nvSpPr>
      <xdr:spPr>
        <a:xfrm>
          <a:off x="3746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101616</xdr:rowOff>
    </xdr:from>
    <xdr:ext cx="469744" cy="259045"/>
    <xdr:sp macro="" textlink="">
      <xdr:nvSpPr>
        <xdr:cNvPr id="200" name="テキスト ボックス 199"/>
        <xdr:cNvSpPr txBox="1"/>
      </xdr:nvSpPr>
      <xdr:spPr>
        <a:xfrm>
          <a:off x="3562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165100</xdr:rowOff>
    </xdr:from>
    <xdr:to>
      <xdr:col>15</xdr:col>
      <xdr:colOff>101600</xdr:colOff>
      <xdr:row>78</xdr:row>
      <xdr:rowOff>95250</xdr:rowOff>
    </xdr:to>
    <xdr:sp macro="" textlink="">
      <xdr:nvSpPr>
        <xdr:cNvPr id="201" name="楕円 200"/>
        <xdr:cNvSpPr/>
      </xdr:nvSpPr>
      <xdr:spPr>
        <a:xfrm>
          <a:off x="2857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86377</xdr:rowOff>
    </xdr:from>
    <xdr:ext cx="469744" cy="259045"/>
    <xdr:sp macro="" textlink="">
      <xdr:nvSpPr>
        <xdr:cNvPr id="202" name="テキスト ボックス 201"/>
        <xdr:cNvSpPr txBox="1"/>
      </xdr:nvSpPr>
      <xdr:spPr>
        <a:xfrm>
          <a:off x="2673428"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156490</xdr:rowOff>
    </xdr:from>
    <xdr:to>
      <xdr:col>10</xdr:col>
      <xdr:colOff>165100</xdr:colOff>
      <xdr:row>78</xdr:row>
      <xdr:rowOff>86640</xdr:rowOff>
    </xdr:to>
    <xdr:sp macro="" textlink="">
      <xdr:nvSpPr>
        <xdr:cNvPr id="203" name="楕円 202"/>
        <xdr:cNvSpPr/>
      </xdr:nvSpPr>
      <xdr:spPr>
        <a:xfrm>
          <a:off x="1968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77767</xdr:rowOff>
    </xdr:from>
    <xdr:ext cx="469744" cy="259045"/>
    <xdr:sp macro="" textlink="">
      <xdr:nvSpPr>
        <xdr:cNvPr id="204" name="テキスト ボックス 203"/>
        <xdr:cNvSpPr txBox="1"/>
      </xdr:nvSpPr>
      <xdr:spPr>
        <a:xfrm>
          <a:off x="1784428" y="134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114808</xdr:rowOff>
    </xdr:from>
    <xdr:to>
      <xdr:col>6</xdr:col>
      <xdr:colOff>38100</xdr:colOff>
      <xdr:row>78</xdr:row>
      <xdr:rowOff>44958</xdr:rowOff>
    </xdr:to>
    <xdr:sp macro="" textlink="">
      <xdr:nvSpPr>
        <xdr:cNvPr id="205" name="楕円 204"/>
        <xdr:cNvSpPr/>
      </xdr:nvSpPr>
      <xdr:spPr>
        <a:xfrm>
          <a:off x="1079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36085</xdr:rowOff>
    </xdr:from>
    <xdr:ext cx="469744" cy="259045"/>
    <xdr:sp macro="" textlink="">
      <xdr:nvSpPr>
        <xdr:cNvPr id="206" name="テキスト ボックス 205"/>
        <xdr:cNvSpPr txBox="1"/>
      </xdr:nvSpPr>
      <xdr:spPr>
        <a:xfrm>
          <a:off x="895428"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7099</xdr:rowOff>
    </xdr:from>
    <xdr:to>
      <xdr:col>24</xdr:col>
      <xdr:colOff>63500</xdr:colOff>
      <xdr:row>95</xdr:row>
      <xdr:rowOff>51994</xdr:rowOff>
    </xdr:to>
    <xdr:cxnSp macro="">
      <xdr:nvCxnSpPr>
        <xdr:cNvPr id="236" name="直線コネクタ 235"/>
        <xdr:cNvCxnSpPr/>
      </xdr:nvCxnSpPr>
      <xdr:spPr>
        <a:xfrm flipV="1">
          <a:off x="3797300" y="16294849"/>
          <a:ext cx="8382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7"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51994</xdr:rowOff>
    </xdr:from>
    <xdr:to>
      <xdr:col>19</xdr:col>
      <xdr:colOff>177800</xdr:colOff>
      <xdr:row>95</xdr:row>
      <xdr:rowOff>121844</xdr:rowOff>
    </xdr:to>
    <xdr:cxnSp macro="">
      <xdr:nvCxnSpPr>
        <xdr:cNvPr id="239" name="直線コネクタ 238"/>
        <xdr:cNvCxnSpPr/>
      </xdr:nvCxnSpPr>
      <xdr:spPr>
        <a:xfrm flipV="1">
          <a:off x="2908300" y="16339744"/>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1" name="テキスト ボックス 240"/>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121844</xdr:rowOff>
    </xdr:from>
    <xdr:to>
      <xdr:col>15</xdr:col>
      <xdr:colOff>50800</xdr:colOff>
      <xdr:row>95</xdr:row>
      <xdr:rowOff>128854</xdr:rowOff>
    </xdr:to>
    <xdr:cxnSp macro="">
      <xdr:nvCxnSpPr>
        <xdr:cNvPr id="242" name="直線コネクタ 241"/>
        <xdr:cNvCxnSpPr/>
      </xdr:nvCxnSpPr>
      <xdr:spPr>
        <a:xfrm flipV="1">
          <a:off x="2019300" y="16409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3" name="フローチャート: 判断 242"/>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4" name="テキスト ボックス 243"/>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128854</xdr:rowOff>
    </xdr:from>
    <xdr:to>
      <xdr:col>10</xdr:col>
      <xdr:colOff>114300</xdr:colOff>
      <xdr:row>96</xdr:row>
      <xdr:rowOff>7468</xdr:rowOff>
    </xdr:to>
    <xdr:cxnSp macro="">
      <xdr:nvCxnSpPr>
        <xdr:cNvPr id="245" name="直線コネクタ 244"/>
        <xdr:cNvCxnSpPr/>
      </xdr:nvCxnSpPr>
      <xdr:spPr>
        <a:xfrm flipV="1">
          <a:off x="1130300" y="1641660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127749</xdr:rowOff>
    </xdr:from>
    <xdr:to>
      <xdr:col>24</xdr:col>
      <xdr:colOff>114300</xdr:colOff>
      <xdr:row>95</xdr:row>
      <xdr:rowOff>57899</xdr:rowOff>
    </xdr:to>
    <xdr:sp macro="" textlink="">
      <xdr:nvSpPr>
        <xdr:cNvPr id="255" name="楕円 254"/>
        <xdr:cNvSpPr/>
      </xdr:nvSpPr>
      <xdr:spPr>
        <a:xfrm>
          <a:off x="4584700" y="162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106176</xdr:rowOff>
    </xdr:from>
    <xdr:ext cx="599010" cy="259045"/>
    <xdr:sp macro="" textlink="">
      <xdr:nvSpPr>
        <xdr:cNvPr id="256" name="扶助費該当値テキスト"/>
        <xdr:cNvSpPr txBox="1"/>
      </xdr:nvSpPr>
      <xdr:spPr>
        <a:xfrm>
          <a:off x="4686300" y="162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xdr:rowOff>
    </xdr:from>
    <xdr:to>
      <xdr:col>20</xdr:col>
      <xdr:colOff>38100</xdr:colOff>
      <xdr:row>95</xdr:row>
      <xdr:rowOff>102794</xdr:rowOff>
    </xdr:to>
    <xdr:sp macro="" textlink="">
      <xdr:nvSpPr>
        <xdr:cNvPr id="257" name="楕円 256"/>
        <xdr:cNvSpPr/>
      </xdr:nvSpPr>
      <xdr:spPr>
        <a:xfrm>
          <a:off x="3746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93921</xdr:rowOff>
    </xdr:from>
    <xdr:ext cx="599010" cy="259045"/>
    <xdr:sp macro="" textlink="">
      <xdr:nvSpPr>
        <xdr:cNvPr id="258" name="テキスト ボックス 257"/>
        <xdr:cNvSpPr txBox="1"/>
      </xdr:nvSpPr>
      <xdr:spPr>
        <a:xfrm>
          <a:off x="3497795" y="1638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71044</xdr:rowOff>
    </xdr:from>
    <xdr:to>
      <xdr:col>15</xdr:col>
      <xdr:colOff>101600</xdr:colOff>
      <xdr:row>96</xdr:row>
      <xdr:rowOff>1194</xdr:rowOff>
    </xdr:to>
    <xdr:sp macro="" textlink="">
      <xdr:nvSpPr>
        <xdr:cNvPr id="259" name="楕円 258"/>
        <xdr:cNvSpPr/>
      </xdr:nvSpPr>
      <xdr:spPr>
        <a:xfrm>
          <a:off x="28575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17721</xdr:rowOff>
    </xdr:from>
    <xdr:ext cx="599010" cy="259045"/>
    <xdr:sp macro="" textlink="">
      <xdr:nvSpPr>
        <xdr:cNvPr id="260" name="テキスト ボックス 259"/>
        <xdr:cNvSpPr txBox="1"/>
      </xdr:nvSpPr>
      <xdr:spPr>
        <a:xfrm>
          <a:off x="2608795" y="161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78054</xdr:rowOff>
    </xdr:from>
    <xdr:to>
      <xdr:col>10</xdr:col>
      <xdr:colOff>165100</xdr:colOff>
      <xdr:row>96</xdr:row>
      <xdr:rowOff>8204</xdr:rowOff>
    </xdr:to>
    <xdr:sp macro="" textlink="">
      <xdr:nvSpPr>
        <xdr:cNvPr id="261" name="楕円 260"/>
        <xdr:cNvSpPr/>
      </xdr:nvSpPr>
      <xdr:spPr>
        <a:xfrm>
          <a:off x="1968500" y="163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24731</xdr:rowOff>
    </xdr:from>
    <xdr:ext cx="599010" cy="259045"/>
    <xdr:sp macro="" textlink="">
      <xdr:nvSpPr>
        <xdr:cNvPr id="262" name="テキスト ボックス 261"/>
        <xdr:cNvSpPr txBox="1"/>
      </xdr:nvSpPr>
      <xdr:spPr>
        <a:xfrm>
          <a:off x="1719795" y="161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128118</xdr:rowOff>
    </xdr:from>
    <xdr:to>
      <xdr:col>6</xdr:col>
      <xdr:colOff>38100</xdr:colOff>
      <xdr:row>96</xdr:row>
      <xdr:rowOff>58268</xdr:rowOff>
    </xdr:to>
    <xdr:sp macro="" textlink="">
      <xdr:nvSpPr>
        <xdr:cNvPr id="263" name="楕円 262"/>
        <xdr:cNvSpPr/>
      </xdr:nvSpPr>
      <xdr:spPr>
        <a:xfrm>
          <a:off x="1079500" y="16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74795</xdr:rowOff>
    </xdr:from>
    <xdr:ext cx="599010" cy="259045"/>
    <xdr:sp macro="" textlink="">
      <xdr:nvSpPr>
        <xdr:cNvPr id="264" name="テキスト ボックス 263"/>
        <xdr:cNvSpPr txBox="1"/>
      </xdr:nvSpPr>
      <xdr:spPr>
        <a:xfrm>
          <a:off x="830795" y="161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102286</xdr:rowOff>
    </xdr:from>
    <xdr:to>
      <xdr:col>55</xdr:col>
      <xdr:colOff>0</xdr:colOff>
      <xdr:row>36</xdr:row>
      <xdr:rowOff>49175</xdr:rowOff>
    </xdr:to>
    <xdr:cxnSp macro="">
      <xdr:nvCxnSpPr>
        <xdr:cNvPr id="293" name="直線コネクタ 292"/>
        <xdr:cNvCxnSpPr/>
      </xdr:nvCxnSpPr>
      <xdr:spPr>
        <a:xfrm flipV="1">
          <a:off x="9639300" y="5417236"/>
          <a:ext cx="838200" cy="8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49175</xdr:rowOff>
    </xdr:from>
    <xdr:to>
      <xdr:col>50</xdr:col>
      <xdr:colOff>114300</xdr:colOff>
      <xdr:row>36</xdr:row>
      <xdr:rowOff>69024</xdr:rowOff>
    </xdr:to>
    <xdr:cxnSp macro="">
      <xdr:nvCxnSpPr>
        <xdr:cNvPr id="296" name="直線コネクタ 295"/>
        <xdr:cNvCxnSpPr/>
      </xdr:nvCxnSpPr>
      <xdr:spPr>
        <a:xfrm flipV="1">
          <a:off x="8750300" y="6221375"/>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69024</xdr:rowOff>
    </xdr:from>
    <xdr:to>
      <xdr:col>45</xdr:col>
      <xdr:colOff>177800</xdr:colOff>
      <xdr:row>36</xdr:row>
      <xdr:rowOff>80538</xdr:rowOff>
    </xdr:to>
    <xdr:cxnSp macro="">
      <xdr:nvCxnSpPr>
        <xdr:cNvPr id="299" name="直線コネクタ 298"/>
        <xdr:cNvCxnSpPr/>
      </xdr:nvCxnSpPr>
      <xdr:spPr>
        <a:xfrm flipV="1">
          <a:off x="7861300" y="6241224"/>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300" name="フローチャート: 判断 299"/>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301" name="テキスト ボックス 300"/>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53465</xdr:rowOff>
    </xdr:from>
    <xdr:to>
      <xdr:col>41</xdr:col>
      <xdr:colOff>50800</xdr:colOff>
      <xdr:row>36</xdr:row>
      <xdr:rowOff>80538</xdr:rowOff>
    </xdr:to>
    <xdr:cxnSp macro="">
      <xdr:nvCxnSpPr>
        <xdr:cNvPr id="302" name="直線コネクタ 301"/>
        <xdr:cNvCxnSpPr/>
      </xdr:nvCxnSpPr>
      <xdr:spPr>
        <a:xfrm>
          <a:off x="6972300" y="6225665"/>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6" name="テキスト ボックス 305"/>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51486</xdr:rowOff>
    </xdr:from>
    <xdr:to>
      <xdr:col>55</xdr:col>
      <xdr:colOff>50800</xdr:colOff>
      <xdr:row>31</xdr:row>
      <xdr:rowOff>153086</xdr:rowOff>
    </xdr:to>
    <xdr:sp macro="" textlink="">
      <xdr:nvSpPr>
        <xdr:cNvPr id="312" name="楕円 311"/>
        <xdr:cNvSpPr/>
      </xdr:nvSpPr>
      <xdr:spPr>
        <a:xfrm>
          <a:off x="10426700" y="53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74363</xdr:rowOff>
    </xdr:from>
    <xdr:ext cx="599010" cy="259045"/>
    <xdr:sp macro="" textlink="">
      <xdr:nvSpPr>
        <xdr:cNvPr id="313" name="補助費等該当値テキスト"/>
        <xdr:cNvSpPr txBox="1"/>
      </xdr:nvSpPr>
      <xdr:spPr>
        <a:xfrm>
          <a:off x="10528300" y="52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169825</xdr:rowOff>
    </xdr:from>
    <xdr:to>
      <xdr:col>50</xdr:col>
      <xdr:colOff>165100</xdr:colOff>
      <xdr:row>36</xdr:row>
      <xdr:rowOff>99975</xdr:rowOff>
    </xdr:to>
    <xdr:sp macro="" textlink="">
      <xdr:nvSpPr>
        <xdr:cNvPr id="314" name="楕円 313"/>
        <xdr:cNvSpPr/>
      </xdr:nvSpPr>
      <xdr:spPr>
        <a:xfrm>
          <a:off x="9588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116502</xdr:rowOff>
    </xdr:from>
    <xdr:ext cx="534377" cy="259045"/>
    <xdr:sp macro="" textlink="">
      <xdr:nvSpPr>
        <xdr:cNvPr id="315" name="テキスト ボックス 314"/>
        <xdr:cNvSpPr txBox="1"/>
      </xdr:nvSpPr>
      <xdr:spPr>
        <a:xfrm>
          <a:off x="9372111" y="59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18224</xdr:rowOff>
    </xdr:from>
    <xdr:to>
      <xdr:col>46</xdr:col>
      <xdr:colOff>38100</xdr:colOff>
      <xdr:row>36</xdr:row>
      <xdr:rowOff>119824</xdr:rowOff>
    </xdr:to>
    <xdr:sp macro="" textlink="">
      <xdr:nvSpPr>
        <xdr:cNvPr id="316" name="楕円 315"/>
        <xdr:cNvSpPr/>
      </xdr:nvSpPr>
      <xdr:spPr>
        <a:xfrm>
          <a:off x="8699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136351</xdr:rowOff>
    </xdr:from>
    <xdr:ext cx="534377" cy="259045"/>
    <xdr:sp macro="" textlink="">
      <xdr:nvSpPr>
        <xdr:cNvPr id="317" name="テキスト ボックス 316"/>
        <xdr:cNvSpPr txBox="1"/>
      </xdr:nvSpPr>
      <xdr:spPr>
        <a:xfrm>
          <a:off x="8483111" y="5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29738</xdr:rowOff>
    </xdr:from>
    <xdr:to>
      <xdr:col>41</xdr:col>
      <xdr:colOff>101600</xdr:colOff>
      <xdr:row>36</xdr:row>
      <xdr:rowOff>131338</xdr:rowOff>
    </xdr:to>
    <xdr:sp macro="" textlink="">
      <xdr:nvSpPr>
        <xdr:cNvPr id="318" name="楕円 317"/>
        <xdr:cNvSpPr/>
      </xdr:nvSpPr>
      <xdr:spPr>
        <a:xfrm>
          <a:off x="7810500" y="6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147865</xdr:rowOff>
    </xdr:from>
    <xdr:ext cx="534377" cy="259045"/>
    <xdr:sp macro="" textlink="">
      <xdr:nvSpPr>
        <xdr:cNvPr id="319" name="テキスト ボックス 318"/>
        <xdr:cNvSpPr txBox="1"/>
      </xdr:nvSpPr>
      <xdr:spPr>
        <a:xfrm>
          <a:off x="7594111" y="59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2665</xdr:rowOff>
    </xdr:from>
    <xdr:to>
      <xdr:col>36</xdr:col>
      <xdr:colOff>165100</xdr:colOff>
      <xdr:row>36</xdr:row>
      <xdr:rowOff>104265</xdr:rowOff>
    </xdr:to>
    <xdr:sp macro="" textlink="">
      <xdr:nvSpPr>
        <xdr:cNvPr id="320" name="楕円 319"/>
        <xdr:cNvSpPr/>
      </xdr:nvSpPr>
      <xdr:spPr>
        <a:xfrm>
          <a:off x="6921500" y="6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120792</xdr:rowOff>
    </xdr:from>
    <xdr:ext cx="534377" cy="259045"/>
    <xdr:sp macro="" textlink="">
      <xdr:nvSpPr>
        <xdr:cNvPr id="321" name="テキスト ボックス 320"/>
        <xdr:cNvSpPr txBox="1"/>
      </xdr:nvSpPr>
      <xdr:spPr>
        <a:xfrm>
          <a:off x="6705111" y="59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160764</xdr:rowOff>
    </xdr:from>
    <xdr:to>
      <xdr:col>55</xdr:col>
      <xdr:colOff>0</xdr:colOff>
      <xdr:row>57</xdr:row>
      <xdr:rowOff>91890</xdr:rowOff>
    </xdr:to>
    <xdr:cxnSp macro="">
      <xdr:nvCxnSpPr>
        <xdr:cNvPr id="353" name="直線コネクタ 352"/>
        <xdr:cNvCxnSpPr/>
      </xdr:nvCxnSpPr>
      <xdr:spPr>
        <a:xfrm>
          <a:off x="9639300" y="9761964"/>
          <a:ext cx="8382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149873</xdr:rowOff>
    </xdr:from>
    <xdr:to>
      <xdr:col>50</xdr:col>
      <xdr:colOff>114300</xdr:colOff>
      <xdr:row>56</xdr:row>
      <xdr:rowOff>160764</xdr:rowOff>
    </xdr:to>
    <xdr:cxnSp macro="">
      <xdr:nvCxnSpPr>
        <xdr:cNvPr id="356" name="直線コネクタ 355"/>
        <xdr:cNvCxnSpPr/>
      </xdr:nvCxnSpPr>
      <xdr:spPr>
        <a:xfrm>
          <a:off x="8750300" y="9751073"/>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49337</xdr:rowOff>
    </xdr:from>
    <xdr:to>
      <xdr:col>45</xdr:col>
      <xdr:colOff>177800</xdr:colOff>
      <xdr:row>56</xdr:row>
      <xdr:rowOff>149873</xdr:rowOff>
    </xdr:to>
    <xdr:cxnSp macro="">
      <xdr:nvCxnSpPr>
        <xdr:cNvPr id="359" name="直線コネクタ 358"/>
        <xdr:cNvCxnSpPr/>
      </xdr:nvCxnSpPr>
      <xdr:spPr>
        <a:xfrm>
          <a:off x="7861300" y="9650537"/>
          <a:ext cx="889000" cy="1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60" name="フローチャート: 判断 359"/>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75132</xdr:rowOff>
    </xdr:from>
    <xdr:ext cx="534377" cy="259045"/>
    <xdr:sp macro="" textlink="">
      <xdr:nvSpPr>
        <xdr:cNvPr id="361" name="テキスト ボックス 360"/>
        <xdr:cNvSpPr txBox="1"/>
      </xdr:nvSpPr>
      <xdr:spPr>
        <a:xfrm>
          <a:off x="8483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49337</xdr:rowOff>
    </xdr:from>
    <xdr:to>
      <xdr:col>41</xdr:col>
      <xdr:colOff>50800</xdr:colOff>
      <xdr:row>57</xdr:row>
      <xdr:rowOff>107827</xdr:rowOff>
    </xdr:to>
    <xdr:cxnSp macro="">
      <xdr:nvCxnSpPr>
        <xdr:cNvPr id="362" name="直線コネクタ 361"/>
        <xdr:cNvCxnSpPr/>
      </xdr:nvCxnSpPr>
      <xdr:spPr>
        <a:xfrm flipV="1">
          <a:off x="6972300" y="9650537"/>
          <a:ext cx="889000" cy="2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4" name="テキスト ボックス 363"/>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6" name="テキスト ボックス 365"/>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41090</xdr:rowOff>
    </xdr:from>
    <xdr:to>
      <xdr:col>55</xdr:col>
      <xdr:colOff>50800</xdr:colOff>
      <xdr:row>57</xdr:row>
      <xdr:rowOff>142690</xdr:rowOff>
    </xdr:to>
    <xdr:sp macro="" textlink="">
      <xdr:nvSpPr>
        <xdr:cNvPr id="372" name="楕円 371"/>
        <xdr:cNvSpPr/>
      </xdr:nvSpPr>
      <xdr:spPr>
        <a:xfrm>
          <a:off x="10426700" y="9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19517</xdr:rowOff>
    </xdr:from>
    <xdr:ext cx="534377" cy="259045"/>
    <xdr:sp macro="" textlink="">
      <xdr:nvSpPr>
        <xdr:cNvPr id="373" name="普通建設事業費該当値テキスト"/>
        <xdr:cNvSpPr txBox="1"/>
      </xdr:nvSpPr>
      <xdr:spPr>
        <a:xfrm>
          <a:off x="10528300" y="97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109964</xdr:rowOff>
    </xdr:from>
    <xdr:to>
      <xdr:col>50</xdr:col>
      <xdr:colOff>165100</xdr:colOff>
      <xdr:row>57</xdr:row>
      <xdr:rowOff>40114</xdr:rowOff>
    </xdr:to>
    <xdr:sp macro="" textlink="">
      <xdr:nvSpPr>
        <xdr:cNvPr id="374" name="楕円 373"/>
        <xdr:cNvSpPr/>
      </xdr:nvSpPr>
      <xdr:spPr>
        <a:xfrm>
          <a:off x="95885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31241</xdr:rowOff>
    </xdr:from>
    <xdr:ext cx="534377" cy="259045"/>
    <xdr:sp macro="" textlink="">
      <xdr:nvSpPr>
        <xdr:cNvPr id="375" name="テキスト ボックス 374"/>
        <xdr:cNvSpPr txBox="1"/>
      </xdr:nvSpPr>
      <xdr:spPr>
        <a:xfrm>
          <a:off x="9372111" y="9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99073</xdr:rowOff>
    </xdr:from>
    <xdr:to>
      <xdr:col>46</xdr:col>
      <xdr:colOff>38100</xdr:colOff>
      <xdr:row>57</xdr:row>
      <xdr:rowOff>29223</xdr:rowOff>
    </xdr:to>
    <xdr:sp macro="" textlink="">
      <xdr:nvSpPr>
        <xdr:cNvPr id="376" name="楕円 375"/>
        <xdr:cNvSpPr/>
      </xdr:nvSpPr>
      <xdr:spPr>
        <a:xfrm>
          <a:off x="8699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45750</xdr:rowOff>
    </xdr:from>
    <xdr:ext cx="534377" cy="259045"/>
    <xdr:sp macro="" textlink="">
      <xdr:nvSpPr>
        <xdr:cNvPr id="377" name="テキスト ボックス 376"/>
        <xdr:cNvSpPr txBox="1"/>
      </xdr:nvSpPr>
      <xdr:spPr>
        <a:xfrm>
          <a:off x="8483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169987</xdr:rowOff>
    </xdr:from>
    <xdr:to>
      <xdr:col>41</xdr:col>
      <xdr:colOff>101600</xdr:colOff>
      <xdr:row>56</xdr:row>
      <xdr:rowOff>100137</xdr:rowOff>
    </xdr:to>
    <xdr:sp macro="" textlink="">
      <xdr:nvSpPr>
        <xdr:cNvPr id="378" name="楕円 377"/>
        <xdr:cNvSpPr/>
      </xdr:nvSpPr>
      <xdr:spPr>
        <a:xfrm>
          <a:off x="7810500" y="95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116664</xdr:rowOff>
    </xdr:from>
    <xdr:ext cx="534377" cy="259045"/>
    <xdr:sp macro="" textlink="">
      <xdr:nvSpPr>
        <xdr:cNvPr id="379" name="テキスト ボックス 378"/>
        <xdr:cNvSpPr txBox="1"/>
      </xdr:nvSpPr>
      <xdr:spPr>
        <a:xfrm>
          <a:off x="7594111" y="9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57027</xdr:rowOff>
    </xdr:from>
    <xdr:to>
      <xdr:col>36</xdr:col>
      <xdr:colOff>165100</xdr:colOff>
      <xdr:row>57</xdr:row>
      <xdr:rowOff>158627</xdr:rowOff>
    </xdr:to>
    <xdr:sp macro="" textlink="">
      <xdr:nvSpPr>
        <xdr:cNvPr id="380" name="楕円 379"/>
        <xdr:cNvSpPr/>
      </xdr:nvSpPr>
      <xdr:spPr>
        <a:xfrm>
          <a:off x="69215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149754</xdr:rowOff>
    </xdr:from>
    <xdr:ext cx="534377" cy="259045"/>
    <xdr:sp macro="" textlink="">
      <xdr:nvSpPr>
        <xdr:cNvPr id="381" name="テキスト ボックス 380"/>
        <xdr:cNvSpPr txBox="1"/>
      </xdr:nvSpPr>
      <xdr:spPr>
        <a:xfrm>
          <a:off x="6705111" y="99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29514</xdr:rowOff>
    </xdr:from>
    <xdr:to>
      <xdr:col>55</xdr:col>
      <xdr:colOff>0</xdr:colOff>
      <xdr:row>78</xdr:row>
      <xdr:rowOff>51003</xdr:rowOff>
    </xdr:to>
    <xdr:cxnSp macro="">
      <xdr:nvCxnSpPr>
        <xdr:cNvPr id="408" name="直線コネクタ 407"/>
        <xdr:cNvCxnSpPr/>
      </xdr:nvCxnSpPr>
      <xdr:spPr>
        <a:xfrm flipV="1">
          <a:off x="9639300" y="13402614"/>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145872</xdr:rowOff>
    </xdr:from>
    <xdr:to>
      <xdr:col>50</xdr:col>
      <xdr:colOff>114300</xdr:colOff>
      <xdr:row>78</xdr:row>
      <xdr:rowOff>51003</xdr:rowOff>
    </xdr:to>
    <xdr:cxnSp macro="">
      <xdr:nvCxnSpPr>
        <xdr:cNvPr id="411" name="直線コネクタ 410"/>
        <xdr:cNvCxnSpPr/>
      </xdr:nvCxnSpPr>
      <xdr:spPr>
        <a:xfrm>
          <a:off x="8750300" y="1334752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145872</xdr:rowOff>
    </xdr:from>
    <xdr:to>
      <xdr:col>45</xdr:col>
      <xdr:colOff>177800</xdr:colOff>
      <xdr:row>78</xdr:row>
      <xdr:rowOff>24898</xdr:rowOff>
    </xdr:to>
    <xdr:cxnSp macro="">
      <xdr:nvCxnSpPr>
        <xdr:cNvPr id="414" name="直線コネクタ 413"/>
        <xdr:cNvCxnSpPr/>
      </xdr:nvCxnSpPr>
      <xdr:spPr>
        <a:xfrm flipV="1">
          <a:off x="7861300" y="13347522"/>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5" name="フローチャート: 判断 414"/>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6" name="テキスト ボックス 415"/>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24898</xdr:rowOff>
    </xdr:from>
    <xdr:to>
      <xdr:col>41</xdr:col>
      <xdr:colOff>50800</xdr:colOff>
      <xdr:row>78</xdr:row>
      <xdr:rowOff>65656</xdr:rowOff>
    </xdr:to>
    <xdr:cxnSp macro="">
      <xdr:nvCxnSpPr>
        <xdr:cNvPr id="417" name="直線コネクタ 416"/>
        <xdr:cNvCxnSpPr/>
      </xdr:nvCxnSpPr>
      <xdr:spPr>
        <a:xfrm flipV="1">
          <a:off x="6972300" y="13397998"/>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9" name="テキスト ボックス 418"/>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21" name="テキスト ボックス 420"/>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150164</xdr:rowOff>
    </xdr:from>
    <xdr:to>
      <xdr:col>55</xdr:col>
      <xdr:colOff>50800</xdr:colOff>
      <xdr:row>78</xdr:row>
      <xdr:rowOff>80314</xdr:rowOff>
    </xdr:to>
    <xdr:sp macro="" textlink="">
      <xdr:nvSpPr>
        <xdr:cNvPr id="427" name="楕円 426"/>
        <xdr:cNvSpPr/>
      </xdr:nvSpPr>
      <xdr:spPr>
        <a:xfrm>
          <a:off x="104267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65091</xdr:rowOff>
    </xdr:from>
    <xdr:ext cx="469744" cy="259045"/>
    <xdr:sp macro="" textlink="">
      <xdr:nvSpPr>
        <xdr:cNvPr id="428" name="普通建設事業費 （ うち新規整備　）該当値テキスト"/>
        <xdr:cNvSpPr txBox="1"/>
      </xdr:nvSpPr>
      <xdr:spPr>
        <a:xfrm>
          <a:off x="10528300" y="13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xdr:rowOff>
    </xdr:from>
    <xdr:to>
      <xdr:col>50</xdr:col>
      <xdr:colOff>165100</xdr:colOff>
      <xdr:row>78</xdr:row>
      <xdr:rowOff>101803</xdr:rowOff>
    </xdr:to>
    <xdr:sp macro="" textlink="">
      <xdr:nvSpPr>
        <xdr:cNvPr id="429" name="楕円 428"/>
        <xdr:cNvSpPr/>
      </xdr:nvSpPr>
      <xdr:spPr>
        <a:xfrm>
          <a:off x="9588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92930</xdr:rowOff>
    </xdr:from>
    <xdr:ext cx="469744" cy="259045"/>
    <xdr:sp macro="" textlink="">
      <xdr:nvSpPr>
        <xdr:cNvPr id="430" name="テキスト ボックス 429"/>
        <xdr:cNvSpPr txBox="1"/>
      </xdr:nvSpPr>
      <xdr:spPr>
        <a:xfrm>
          <a:off x="9404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95072</xdr:rowOff>
    </xdr:from>
    <xdr:to>
      <xdr:col>46</xdr:col>
      <xdr:colOff>38100</xdr:colOff>
      <xdr:row>78</xdr:row>
      <xdr:rowOff>25222</xdr:rowOff>
    </xdr:to>
    <xdr:sp macro="" textlink="">
      <xdr:nvSpPr>
        <xdr:cNvPr id="431" name="楕円 430"/>
        <xdr:cNvSpPr/>
      </xdr:nvSpPr>
      <xdr:spPr>
        <a:xfrm>
          <a:off x="8699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16349</xdr:rowOff>
    </xdr:from>
    <xdr:ext cx="469744" cy="259045"/>
    <xdr:sp macro="" textlink="">
      <xdr:nvSpPr>
        <xdr:cNvPr id="432" name="テキスト ボックス 431"/>
        <xdr:cNvSpPr txBox="1"/>
      </xdr:nvSpPr>
      <xdr:spPr>
        <a:xfrm>
          <a:off x="8515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145548</xdr:rowOff>
    </xdr:from>
    <xdr:to>
      <xdr:col>41</xdr:col>
      <xdr:colOff>101600</xdr:colOff>
      <xdr:row>78</xdr:row>
      <xdr:rowOff>75698</xdr:rowOff>
    </xdr:to>
    <xdr:sp macro="" textlink="">
      <xdr:nvSpPr>
        <xdr:cNvPr id="433" name="楕円 432"/>
        <xdr:cNvSpPr/>
      </xdr:nvSpPr>
      <xdr:spPr>
        <a:xfrm>
          <a:off x="7810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66825</xdr:rowOff>
    </xdr:from>
    <xdr:ext cx="469744" cy="259045"/>
    <xdr:sp macro="" textlink="">
      <xdr:nvSpPr>
        <xdr:cNvPr id="434" name="テキスト ボックス 433"/>
        <xdr:cNvSpPr txBox="1"/>
      </xdr:nvSpPr>
      <xdr:spPr>
        <a:xfrm>
          <a:off x="7626428" y="13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14856</xdr:rowOff>
    </xdr:from>
    <xdr:to>
      <xdr:col>36</xdr:col>
      <xdr:colOff>165100</xdr:colOff>
      <xdr:row>78</xdr:row>
      <xdr:rowOff>116456</xdr:rowOff>
    </xdr:to>
    <xdr:sp macro="" textlink="">
      <xdr:nvSpPr>
        <xdr:cNvPr id="435" name="楕円 434"/>
        <xdr:cNvSpPr/>
      </xdr:nvSpPr>
      <xdr:spPr>
        <a:xfrm>
          <a:off x="6921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107583</xdr:rowOff>
    </xdr:from>
    <xdr:ext cx="469744" cy="259045"/>
    <xdr:sp macro="" textlink="">
      <xdr:nvSpPr>
        <xdr:cNvPr id="436" name="テキスト ボックス 435"/>
        <xdr:cNvSpPr txBox="1"/>
      </xdr:nvSpPr>
      <xdr:spPr>
        <a:xfrm>
          <a:off x="6737428" y="134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117004</xdr:rowOff>
    </xdr:from>
    <xdr:to>
      <xdr:col>55</xdr:col>
      <xdr:colOff>0</xdr:colOff>
      <xdr:row>96</xdr:row>
      <xdr:rowOff>114864</xdr:rowOff>
    </xdr:to>
    <xdr:cxnSp macro="">
      <xdr:nvCxnSpPr>
        <xdr:cNvPr id="467" name="直線コネクタ 466"/>
        <xdr:cNvCxnSpPr/>
      </xdr:nvCxnSpPr>
      <xdr:spPr>
        <a:xfrm>
          <a:off x="9639300" y="16404754"/>
          <a:ext cx="838200" cy="1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8"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117004</xdr:rowOff>
    </xdr:from>
    <xdr:to>
      <xdr:col>50</xdr:col>
      <xdr:colOff>114300</xdr:colOff>
      <xdr:row>96</xdr:row>
      <xdr:rowOff>66695</xdr:rowOff>
    </xdr:to>
    <xdr:cxnSp macro="">
      <xdr:nvCxnSpPr>
        <xdr:cNvPr id="470" name="直線コネクタ 469"/>
        <xdr:cNvCxnSpPr/>
      </xdr:nvCxnSpPr>
      <xdr:spPr>
        <a:xfrm flipV="1">
          <a:off x="8750300" y="16404754"/>
          <a:ext cx="889000" cy="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2" name="テキスト ボックス 471"/>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99467</xdr:rowOff>
    </xdr:from>
    <xdr:to>
      <xdr:col>45</xdr:col>
      <xdr:colOff>177800</xdr:colOff>
      <xdr:row>96</xdr:row>
      <xdr:rowOff>66695</xdr:rowOff>
    </xdr:to>
    <xdr:cxnSp macro="">
      <xdr:nvCxnSpPr>
        <xdr:cNvPr id="473" name="直線コネクタ 472"/>
        <xdr:cNvCxnSpPr/>
      </xdr:nvCxnSpPr>
      <xdr:spPr>
        <a:xfrm>
          <a:off x="7861300" y="16387217"/>
          <a:ext cx="889000" cy="1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4" name="フローチャート: 判断 473"/>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5" name="テキスト ボックス 474"/>
        <xdr:cNvSpPr txBox="1"/>
      </xdr:nvSpPr>
      <xdr:spPr>
        <a:xfrm>
          <a:off x="8483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99467</xdr:rowOff>
    </xdr:from>
    <xdr:to>
      <xdr:col>41</xdr:col>
      <xdr:colOff>50800</xdr:colOff>
      <xdr:row>96</xdr:row>
      <xdr:rowOff>124188</xdr:rowOff>
    </xdr:to>
    <xdr:cxnSp macro="">
      <xdr:nvCxnSpPr>
        <xdr:cNvPr id="476" name="直線コネクタ 475"/>
        <xdr:cNvCxnSpPr/>
      </xdr:nvCxnSpPr>
      <xdr:spPr>
        <a:xfrm flipV="1">
          <a:off x="6972300" y="16387217"/>
          <a:ext cx="8890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8" name="テキスト ボックス 477"/>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80" name="テキスト ボックス 479"/>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64064</xdr:rowOff>
    </xdr:from>
    <xdr:to>
      <xdr:col>55</xdr:col>
      <xdr:colOff>50800</xdr:colOff>
      <xdr:row>96</xdr:row>
      <xdr:rowOff>165664</xdr:rowOff>
    </xdr:to>
    <xdr:sp macro="" textlink="">
      <xdr:nvSpPr>
        <xdr:cNvPr id="486" name="楕円 485"/>
        <xdr:cNvSpPr/>
      </xdr:nvSpPr>
      <xdr:spPr>
        <a:xfrm>
          <a:off x="10426700" y="16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86941</xdr:rowOff>
    </xdr:from>
    <xdr:ext cx="534377" cy="259045"/>
    <xdr:sp macro="" textlink="">
      <xdr:nvSpPr>
        <xdr:cNvPr id="487" name="普通建設事業費 （ うち更新整備　）該当値テキスト"/>
        <xdr:cNvSpPr txBox="1"/>
      </xdr:nvSpPr>
      <xdr:spPr>
        <a:xfrm>
          <a:off x="10528300" y="163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66204</xdr:rowOff>
    </xdr:from>
    <xdr:to>
      <xdr:col>50</xdr:col>
      <xdr:colOff>165100</xdr:colOff>
      <xdr:row>95</xdr:row>
      <xdr:rowOff>167804</xdr:rowOff>
    </xdr:to>
    <xdr:sp macro="" textlink="">
      <xdr:nvSpPr>
        <xdr:cNvPr id="488" name="楕円 487"/>
        <xdr:cNvSpPr/>
      </xdr:nvSpPr>
      <xdr:spPr>
        <a:xfrm>
          <a:off x="9588500" y="163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12881</xdr:rowOff>
    </xdr:from>
    <xdr:ext cx="534377" cy="259045"/>
    <xdr:sp macro="" textlink="">
      <xdr:nvSpPr>
        <xdr:cNvPr id="489" name="テキスト ボックス 488"/>
        <xdr:cNvSpPr txBox="1"/>
      </xdr:nvSpPr>
      <xdr:spPr>
        <a:xfrm>
          <a:off x="9372111" y="161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15895</xdr:rowOff>
    </xdr:from>
    <xdr:to>
      <xdr:col>46</xdr:col>
      <xdr:colOff>38100</xdr:colOff>
      <xdr:row>96</xdr:row>
      <xdr:rowOff>117495</xdr:rowOff>
    </xdr:to>
    <xdr:sp macro="" textlink="">
      <xdr:nvSpPr>
        <xdr:cNvPr id="490" name="楕円 489"/>
        <xdr:cNvSpPr/>
      </xdr:nvSpPr>
      <xdr:spPr>
        <a:xfrm>
          <a:off x="8699500" y="1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134022</xdr:rowOff>
    </xdr:from>
    <xdr:ext cx="534377" cy="259045"/>
    <xdr:sp macro="" textlink="">
      <xdr:nvSpPr>
        <xdr:cNvPr id="491" name="テキスト ボックス 490"/>
        <xdr:cNvSpPr txBox="1"/>
      </xdr:nvSpPr>
      <xdr:spPr>
        <a:xfrm>
          <a:off x="8483111" y="162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48667</xdr:rowOff>
    </xdr:from>
    <xdr:to>
      <xdr:col>41</xdr:col>
      <xdr:colOff>101600</xdr:colOff>
      <xdr:row>95</xdr:row>
      <xdr:rowOff>150267</xdr:rowOff>
    </xdr:to>
    <xdr:sp macro="" textlink="">
      <xdr:nvSpPr>
        <xdr:cNvPr id="492" name="楕円 491"/>
        <xdr:cNvSpPr/>
      </xdr:nvSpPr>
      <xdr:spPr>
        <a:xfrm>
          <a:off x="7810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166794</xdr:rowOff>
    </xdr:from>
    <xdr:ext cx="534377" cy="259045"/>
    <xdr:sp macro="" textlink="">
      <xdr:nvSpPr>
        <xdr:cNvPr id="493" name="テキスト ボックス 492"/>
        <xdr:cNvSpPr txBox="1"/>
      </xdr:nvSpPr>
      <xdr:spPr>
        <a:xfrm>
          <a:off x="7594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73388</xdr:rowOff>
    </xdr:from>
    <xdr:to>
      <xdr:col>36</xdr:col>
      <xdr:colOff>165100</xdr:colOff>
      <xdr:row>97</xdr:row>
      <xdr:rowOff>3538</xdr:rowOff>
    </xdr:to>
    <xdr:sp macro="" textlink="">
      <xdr:nvSpPr>
        <xdr:cNvPr id="494" name="楕円 493"/>
        <xdr:cNvSpPr/>
      </xdr:nvSpPr>
      <xdr:spPr>
        <a:xfrm>
          <a:off x="6921500" y="165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20065</xdr:rowOff>
    </xdr:from>
    <xdr:ext cx="534377" cy="259045"/>
    <xdr:sp macro="" textlink="">
      <xdr:nvSpPr>
        <xdr:cNvPr id="495" name="テキスト ボックス 494"/>
        <xdr:cNvSpPr txBox="1"/>
      </xdr:nvSpPr>
      <xdr:spPr>
        <a:xfrm>
          <a:off x="6705111" y="163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43002</xdr:rowOff>
    </xdr:from>
    <xdr:to>
      <xdr:col>85</xdr:col>
      <xdr:colOff>127000</xdr:colOff>
      <xdr:row>39</xdr:row>
      <xdr:rowOff>43917</xdr:rowOff>
    </xdr:to>
    <xdr:cxnSp macro="">
      <xdr:nvCxnSpPr>
        <xdr:cNvPr id="524" name="直線コネクタ 523"/>
        <xdr:cNvCxnSpPr/>
      </xdr:nvCxnSpPr>
      <xdr:spPr>
        <a:xfrm flipV="1">
          <a:off x="15481300" y="672955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27" name="直線コネクタ 526"/>
        <xdr:cNvCxnSpPr/>
      </xdr:nvCxnSpPr>
      <xdr:spPr>
        <a:xfrm flipV="1">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1" name="フローチャート: 判断 530"/>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2" name="テキスト ボックス 531"/>
        <xdr:cNvSpPr txBox="1"/>
      </xdr:nvSpPr>
      <xdr:spPr>
        <a:xfrm>
          <a:off x="14403017" y="6442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44069</xdr:rowOff>
    </xdr:from>
    <xdr:to>
      <xdr:col>71</xdr:col>
      <xdr:colOff>177800</xdr:colOff>
      <xdr:row>39</xdr:row>
      <xdr:rowOff>44450</xdr:rowOff>
    </xdr:to>
    <xdr:cxnSp macro="">
      <xdr:nvCxnSpPr>
        <xdr:cNvPr id="533" name="直線コネクタ 532"/>
        <xdr:cNvCxnSpPr/>
      </xdr:nvCxnSpPr>
      <xdr:spPr>
        <a:xfrm>
          <a:off x="1281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163652</xdr:rowOff>
    </xdr:from>
    <xdr:to>
      <xdr:col>85</xdr:col>
      <xdr:colOff>177800</xdr:colOff>
      <xdr:row>39</xdr:row>
      <xdr:rowOff>93802</xdr:rowOff>
    </xdr:to>
    <xdr:sp macro="" textlink="">
      <xdr:nvSpPr>
        <xdr:cNvPr id="543" name="楕円 542"/>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4"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164567</xdr:rowOff>
    </xdr:from>
    <xdr:to>
      <xdr:col>81</xdr:col>
      <xdr:colOff>101600</xdr:colOff>
      <xdr:row>39</xdr:row>
      <xdr:rowOff>94717</xdr:rowOff>
    </xdr:to>
    <xdr:sp macro="" textlink="">
      <xdr:nvSpPr>
        <xdr:cNvPr id="545" name="楕円 544"/>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85844</xdr:rowOff>
    </xdr:from>
    <xdr:ext cx="313932" cy="259045"/>
    <xdr:sp macro="" textlink="">
      <xdr:nvSpPr>
        <xdr:cNvPr id="546" name="テキスト ボックス 545"/>
        <xdr:cNvSpPr txBox="1"/>
      </xdr:nvSpPr>
      <xdr:spPr>
        <a:xfrm>
          <a:off x="1532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1" name="楕円 550"/>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85996</xdr:rowOff>
    </xdr:from>
    <xdr:ext cx="313932" cy="259045"/>
    <xdr:sp macro="" textlink="">
      <xdr:nvSpPr>
        <xdr:cNvPr id="552" name="テキスト ボックス 551"/>
        <xdr:cNvSpPr txBox="1"/>
      </xdr:nvSpPr>
      <xdr:spPr>
        <a:xfrm>
          <a:off x="1265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74937</xdr:rowOff>
    </xdr:from>
    <xdr:to>
      <xdr:col>85</xdr:col>
      <xdr:colOff>127000</xdr:colOff>
      <xdr:row>73</xdr:row>
      <xdr:rowOff>125070</xdr:rowOff>
    </xdr:to>
    <xdr:cxnSp macro="">
      <xdr:nvCxnSpPr>
        <xdr:cNvPr id="628" name="直線コネクタ 627"/>
        <xdr:cNvCxnSpPr/>
      </xdr:nvCxnSpPr>
      <xdr:spPr>
        <a:xfrm flipV="1">
          <a:off x="15481300" y="12590787"/>
          <a:ext cx="838200" cy="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9"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125070</xdr:rowOff>
    </xdr:from>
    <xdr:to>
      <xdr:col>81</xdr:col>
      <xdr:colOff>50800</xdr:colOff>
      <xdr:row>73</xdr:row>
      <xdr:rowOff>155794</xdr:rowOff>
    </xdr:to>
    <xdr:cxnSp macro="">
      <xdr:nvCxnSpPr>
        <xdr:cNvPr id="631" name="直線コネクタ 630"/>
        <xdr:cNvCxnSpPr/>
      </xdr:nvCxnSpPr>
      <xdr:spPr>
        <a:xfrm flipV="1">
          <a:off x="14592300" y="1264092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3" name="テキスト ボックス 632"/>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149072</xdr:rowOff>
    </xdr:from>
    <xdr:to>
      <xdr:col>76</xdr:col>
      <xdr:colOff>114300</xdr:colOff>
      <xdr:row>73</xdr:row>
      <xdr:rowOff>155794</xdr:rowOff>
    </xdr:to>
    <xdr:cxnSp macro="">
      <xdr:nvCxnSpPr>
        <xdr:cNvPr id="634" name="直線コネクタ 633"/>
        <xdr:cNvCxnSpPr/>
      </xdr:nvCxnSpPr>
      <xdr:spPr>
        <a:xfrm>
          <a:off x="13703300" y="12664922"/>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5" name="フローチャート: 判断 634"/>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6" name="テキスト ボックス 635"/>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149072</xdr:rowOff>
    </xdr:from>
    <xdr:to>
      <xdr:col>71</xdr:col>
      <xdr:colOff>177800</xdr:colOff>
      <xdr:row>73</xdr:row>
      <xdr:rowOff>163109</xdr:rowOff>
    </xdr:to>
    <xdr:cxnSp macro="">
      <xdr:nvCxnSpPr>
        <xdr:cNvPr id="637" name="直線コネクタ 636"/>
        <xdr:cNvCxnSpPr/>
      </xdr:nvCxnSpPr>
      <xdr:spPr>
        <a:xfrm flipV="1">
          <a:off x="12814300" y="12664922"/>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9" name="テキスト ボックス 638"/>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24137</xdr:rowOff>
    </xdr:from>
    <xdr:to>
      <xdr:col>85</xdr:col>
      <xdr:colOff>177800</xdr:colOff>
      <xdr:row>73</xdr:row>
      <xdr:rowOff>125737</xdr:rowOff>
    </xdr:to>
    <xdr:sp macro="" textlink="">
      <xdr:nvSpPr>
        <xdr:cNvPr id="647" name="楕円 646"/>
        <xdr:cNvSpPr/>
      </xdr:nvSpPr>
      <xdr:spPr>
        <a:xfrm>
          <a:off x="16268700" y="12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47014</xdr:rowOff>
    </xdr:from>
    <xdr:ext cx="534377" cy="259045"/>
    <xdr:sp macro="" textlink="">
      <xdr:nvSpPr>
        <xdr:cNvPr id="648" name="公債費該当値テキスト"/>
        <xdr:cNvSpPr txBox="1"/>
      </xdr:nvSpPr>
      <xdr:spPr>
        <a:xfrm>
          <a:off x="16370300" y="123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74270</xdr:rowOff>
    </xdr:from>
    <xdr:to>
      <xdr:col>81</xdr:col>
      <xdr:colOff>101600</xdr:colOff>
      <xdr:row>74</xdr:row>
      <xdr:rowOff>4420</xdr:rowOff>
    </xdr:to>
    <xdr:sp macro="" textlink="">
      <xdr:nvSpPr>
        <xdr:cNvPr id="649" name="楕円 648"/>
        <xdr:cNvSpPr/>
      </xdr:nvSpPr>
      <xdr:spPr>
        <a:xfrm>
          <a:off x="15430500" y="125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20947</xdr:rowOff>
    </xdr:from>
    <xdr:ext cx="534377" cy="259045"/>
    <xdr:sp macro="" textlink="">
      <xdr:nvSpPr>
        <xdr:cNvPr id="650" name="テキスト ボックス 649"/>
        <xdr:cNvSpPr txBox="1"/>
      </xdr:nvSpPr>
      <xdr:spPr>
        <a:xfrm>
          <a:off x="15214111" y="123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104994</xdr:rowOff>
    </xdr:from>
    <xdr:to>
      <xdr:col>76</xdr:col>
      <xdr:colOff>165100</xdr:colOff>
      <xdr:row>74</xdr:row>
      <xdr:rowOff>35144</xdr:rowOff>
    </xdr:to>
    <xdr:sp macro="" textlink="">
      <xdr:nvSpPr>
        <xdr:cNvPr id="651" name="楕円 650"/>
        <xdr:cNvSpPr/>
      </xdr:nvSpPr>
      <xdr:spPr>
        <a:xfrm>
          <a:off x="14541500" y="12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51671</xdr:rowOff>
    </xdr:from>
    <xdr:ext cx="534377" cy="259045"/>
    <xdr:sp macro="" textlink="">
      <xdr:nvSpPr>
        <xdr:cNvPr id="652" name="テキスト ボックス 651"/>
        <xdr:cNvSpPr txBox="1"/>
      </xdr:nvSpPr>
      <xdr:spPr>
        <a:xfrm>
          <a:off x="14325111" y="12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98272</xdr:rowOff>
    </xdr:from>
    <xdr:to>
      <xdr:col>72</xdr:col>
      <xdr:colOff>38100</xdr:colOff>
      <xdr:row>74</xdr:row>
      <xdr:rowOff>28422</xdr:rowOff>
    </xdr:to>
    <xdr:sp macro="" textlink="">
      <xdr:nvSpPr>
        <xdr:cNvPr id="653" name="楕円 652"/>
        <xdr:cNvSpPr/>
      </xdr:nvSpPr>
      <xdr:spPr>
        <a:xfrm>
          <a:off x="13652500" y="12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44949</xdr:rowOff>
    </xdr:from>
    <xdr:ext cx="534377" cy="259045"/>
    <xdr:sp macro="" textlink="">
      <xdr:nvSpPr>
        <xdr:cNvPr id="654" name="テキスト ボックス 653"/>
        <xdr:cNvSpPr txBox="1"/>
      </xdr:nvSpPr>
      <xdr:spPr>
        <a:xfrm>
          <a:off x="13436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112309</xdr:rowOff>
    </xdr:from>
    <xdr:to>
      <xdr:col>67</xdr:col>
      <xdr:colOff>101600</xdr:colOff>
      <xdr:row>74</xdr:row>
      <xdr:rowOff>42459</xdr:rowOff>
    </xdr:to>
    <xdr:sp macro="" textlink="">
      <xdr:nvSpPr>
        <xdr:cNvPr id="655" name="楕円 654"/>
        <xdr:cNvSpPr/>
      </xdr:nvSpPr>
      <xdr:spPr>
        <a:xfrm>
          <a:off x="12763500" y="126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58986</xdr:rowOff>
    </xdr:from>
    <xdr:ext cx="534377" cy="259045"/>
    <xdr:sp macro="" textlink="">
      <xdr:nvSpPr>
        <xdr:cNvPr id="656" name="テキスト ボックス 655"/>
        <xdr:cNvSpPr txBox="1"/>
      </xdr:nvSpPr>
      <xdr:spPr>
        <a:xfrm>
          <a:off x="12547111" y="12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114325</xdr:rowOff>
    </xdr:from>
    <xdr:to>
      <xdr:col>85</xdr:col>
      <xdr:colOff>127000</xdr:colOff>
      <xdr:row>97</xdr:row>
      <xdr:rowOff>118174</xdr:rowOff>
    </xdr:to>
    <xdr:cxnSp macro="">
      <xdr:nvCxnSpPr>
        <xdr:cNvPr id="685" name="直線コネクタ 684"/>
        <xdr:cNvCxnSpPr/>
      </xdr:nvCxnSpPr>
      <xdr:spPr>
        <a:xfrm>
          <a:off x="15481300" y="1674497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6"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114325</xdr:rowOff>
    </xdr:from>
    <xdr:to>
      <xdr:col>81</xdr:col>
      <xdr:colOff>50800</xdr:colOff>
      <xdr:row>99</xdr:row>
      <xdr:rowOff>9246</xdr:rowOff>
    </xdr:to>
    <xdr:cxnSp macro="">
      <xdr:nvCxnSpPr>
        <xdr:cNvPr id="688" name="直線コネクタ 687"/>
        <xdr:cNvCxnSpPr/>
      </xdr:nvCxnSpPr>
      <xdr:spPr>
        <a:xfrm flipV="1">
          <a:off x="14592300" y="16744975"/>
          <a:ext cx="8890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9246</xdr:rowOff>
    </xdr:from>
    <xdr:to>
      <xdr:col>76</xdr:col>
      <xdr:colOff>114300</xdr:colOff>
      <xdr:row>99</xdr:row>
      <xdr:rowOff>21171</xdr:rowOff>
    </xdr:to>
    <xdr:cxnSp macro="">
      <xdr:nvCxnSpPr>
        <xdr:cNvPr id="691" name="直線コネクタ 690"/>
        <xdr:cNvCxnSpPr/>
      </xdr:nvCxnSpPr>
      <xdr:spPr>
        <a:xfrm flipV="1">
          <a:off x="13703300" y="169827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2" name="フローチャート: 判断 691"/>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168927</xdr:rowOff>
    </xdr:from>
    <xdr:ext cx="469744" cy="259045"/>
    <xdr:sp macro="" textlink="">
      <xdr:nvSpPr>
        <xdr:cNvPr id="693" name="テキスト ボックス 692"/>
        <xdr:cNvSpPr txBox="1"/>
      </xdr:nvSpPr>
      <xdr:spPr>
        <a:xfrm>
          <a:off x="14357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21171</xdr:rowOff>
    </xdr:from>
    <xdr:to>
      <xdr:col>71</xdr:col>
      <xdr:colOff>177800</xdr:colOff>
      <xdr:row>99</xdr:row>
      <xdr:rowOff>25095</xdr:rowOff>
    </xdr:to>
    <xdr:cxnSp macro="">
      <xdr:nvCxnSpPr>
        <xdr:cNvPr id="694" name="直線コネクタ 693"/>
        <xdr:cNvCxnSpPr/>
      </xdr:nvCxnSpPr>
      <xdr:spPr>
        <a:xfrm flipV="1">
          <a:off x="12814300" y="1699472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6" name="テキスト ボックス 695"/>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8" name="テキスト ボックス 697"/>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67374</xdr:rowOff>
    </xdr:from>
    <xdr:to>
      <xdr:col>85</xdr:col>
      <xdr:colOff>177800</xdr:colOff>
      <xdr:row>97</xdr:row>
      <xdr:rowOff>168974</xdr:rowOff>
    </xdr:to>
    <xdr:sp macro="" textlink="">
      <xdr:nvSpPr>
        <xdr:cNvPr id="704" name="楕円 703"/>
        <xdr:cNvSpPr/>
      </xdr:nvSpPr>
      <xdr:spPr>
        <a:xfrm>
          <a:off x="16268700" y="16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45801</xdr:rowOff>
    </xdr:from>
    <xdr:ext cx="469744" cy="259045"/>
    <xdr:sp macro="" textlink="">
      <xdr:nvSpPr>
        <xdr:cNvPr id="705" name="積立金該当値テキスト"/>
        <xdr:cNvSpPr txBox="1"/>
      </xdr:nvSpPr>
      <xdr:spPr>
        <a:xfrm>
          <a:off x="16370300" y="166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63525</xdr:rowOff>
    </xdr:from>
    <xdr:to>
      <xdr:col>81</xdr:col>
      <xdr:colOff>101600</xdr:colOff>
      <xdr:row>97</xdr:row>
      <xdr:rowOff>165125</xdr:rowOff>
    </xdr:to>
    <xdr:sp macro="" textlink="">
      <xdr:nvSpPr>
        <xdr:cNvPr id="706" name="楕円 705"/>
        <xdr:cNvSpPr/>
      </xdr:nvSpPr>
      <xdr:spPr>
        <a:xfrm>
          <a:off x="15430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10202</xdr:rowOff>
    </xdr:from>
    <xdr:ext cx="469744" cy="259045"/>
    <xdr:sp macro="" textlink="">
      <xdr:nvSpPr>
        <xdr:cNvPr id="707" name="テキスト ボックス 706"/>
        <xdr:cNvSpPr txBox="1"/>
      </xdr:nvSpPr>
      <xdr:spPr>
        <a:xfrm>
          <a:off x="15246428" y="16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129896</xdr:rowOff>
    </xdr:from>
    <xdr:to>
      <xdr:col>76</xdr:col>
      <xdr:colOff>165100</xdr:colOff>
      <xdr:row>99</xdr:row>
      <xdr:rowOff>60046</xdr:rowOff>
    </xdr:to>
    <xdr:sp macro="" textlink="">
      <xdr:nvSpPr>
        <xdr:cNvPr id="708" name="楕円 707"/>
        <xdr:cNvSpPr/>
      </xdr:nvSpPr>
      <xdr:spPr>
        <a:xfrm>
          <a:off x="145415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51173</xdr:rowOff>
    </xdr:from>
    <xdr:ext cx="378565" cy="259045"/>
    <xdr:sp macro="" textlink="">
      <xdr:nvSpPr>
        <xdr:cNvPr id="709" name="テキスト ボックス 708"/>
        <xdr:cNvSpPr txBox="1"/>
      </xdr:nvSpPr>
      <xdr:spPr>
        <a:xfrm>
          <a:off x="14403017" y="1702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141821</xdr:rowOff>
    </xdr:from>
    <xdr:to>
      <xdr:col>72</xdr:col>
      <xdr:colOff>38100</xdr:colOff>
      <xdr:row>99</xdr:row>
      <xdr:rowOff>71971</xdr:rowOff>
    </xdr:to>
    <xdr:sp macro="" textlink="">
      <xdr:nvSpPr>
        <xdr:cNvPr id="710" name="楕円 709"/>
        <xdr:cNvSpPr/>
      </xdr:nvSpPr>
      <xdr:spPr>
        <a:xfrm>
          <a:off x="13652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63098</xdr:rowOff>
    </xdr:from>
    <xdr:ext cx="378565" cy="259045"/>
    <xdr:sp macro="" textlink="">
      <xdr:nvSpPr>
        <xdr:cNvPr id="711" name="テキスト ボックス 710"/>
        <xdr:cNvSpPr txBox="1"/>
      </xdr:nvSpPr>
      <xdr:spPr>
        <a:xfrm>
          <a:off x="13514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145745</xdr:rowOff>
    </xdr:from>
    <xdr:to>
      <xdr:col>67</xdr:col>
      <xdr:colOff>101600</xdr:colOff>
      <xdr:row>99</xdr:row>
      <xdr:rowOff>75895</xdr:rowOff>
    </xdr:to>
    <xdr:sp macro="" textlink="">
      <xdr:nvSpPr>
        <xdr:cNvPr id="712" name="楕円 711"/>
        <xdr:cNvSpPr/>
      </xdr:nvSpPr>
      <xdr:spPr>
        <a:xfrm>
          <a:off x="12763500" y="169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67022</xdr:rowOff>
    </xdr:from>
    <xdr:ext cx="378565" cy="259045"/>
    <xdr:sp macro="" textlink="">
      <xdr:nvSpPr>
        <xdr:cNvPr id="713" name="テキスト ボックス 712"/>
        <xdr:cNvSpPr txBox="1"/>
      </xdr:nvSpPr>
      <xdr:spPr>
        <a:xfrm>
          <a:off x="12625017" y="1704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85979</xdr:rowOff>
    </xdr:from>
    <xdr:to>
      <xdr:col>116</xdr:col>
      <xdr:colOff>63500</xdr:colOff>
      <xdr:row>39</xdr:row>
      <xdr:rowOff>89081</xdr:rowOff>
    </xdr:to>
    <xdr:cxnSp macro="">
      <xdr:nvCxnSpPr>
        <xdr:cNvPr id="744" name="直線コネクタ 743"/>
        <xdr:cNvCxnSpPr/>
      </xdr:nvCxnSpPr>
      <xdr:spPr>
        <a:xfrm flipV="1">
          <a:off x="21323300" y="677252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5"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87449</xdr:rowOff>
    </xdr:from>
    <xdr:to>
      <xdr:col>111</xdr:col>
      <xdr:colOff>177800</xdr:colOff>
      <xdr:row>39</xdr:row>
      <xdr:rowOff>89081</xdr:rowOff>
    </xdr:to>
    <xdr:cxnSp macro="">
      <xdr:nvCxnSpPr>
        <xdr:cNvPr id="747" name="直線コネクタ 746"/>
        <xdr:cNvCxnSpPr/>
      </xdr:nvCxnSpPr>
      <xdr:spPr>
        <a:xfrm>
          <a:off x="20434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87449</xdr:rowOff>
    </xdr:from>
    <xdr:to>
      <xdr:col>107</xdr:col>
      <xdr:colOff>50800</xdr:colOff>
      <xdr:row>39</xdr:row>
      <xdr:rowOff>93980</xdr:rowOff>
    </xdr:to>
    <xdr:cxnSp macro="">
      <xdr:nvCxnSpPr>
        <xdr:cNvPr id="750" name="直線コネクタ 749"/>
        <xdr:cNvCxnSpPr/>
      </xdr:nvCxnSpPr>
      <xdr:spPr>
        <a:xfrm flipV="1">
          <a:off x="19545300" y="6773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1" name="フローチャート: 判断 750"/>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2" name="テキスト ボックス 751"/>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78141</xdr:rowOff>
    </xdr:from>
    <xdr:to>
      <xdr:col>102</xdr:col>
      <xdr:colOff>114300</xdr:colOff>
      <xdr:row>39</xdr:row>
      <xdr:rowOff>93980</xdr:rowOff>
    </xdr:to>
    <xdr:cxnSp macro="">
      <xdr:nvCxnSpPr>
        <xdr:cNvPr id="753" name="直線コネクタ 752"/>
        <xdr:cNvCxnSpPr/>
      </xdr:nvCxnSpPr>
      <xdr:spPr>
        <a:xfrm>
          <a:off x="18656300" y="676469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5" name="テキスト ボックス 754"/>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7" name="テキスト ボックス 756"/>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35179</xdr:rowOff>
    </xdr:from>
    <xdr:to>
      <xdr:col>116</xdr:col>
      <xdr:colOff>114300</xdr:colOff>
      <xdr:row>39</xdr:row>
      <xdr:rowOff>136779</xdr:rowOff>
    </xdr:to>
    <xdr:sp macro="" textlink="">
      <xdr:nvSpPr>
        <xdr:cNvPr id="763" name="楕円 762"/>
        <xdr:cNvSpPr/>
      </xdr:nvSpPr>
      <xdr:spPr>
        <a:xfrm>
          <a:off x="221107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121556</xdr:rowOff>
    </xdr:from>
    <xdr:ext cx="313932" cy="259045"/>
    <xdr:sp macro="" textlink="">
      <xdr:nvSpPr>
        <xdr:cNvPr id="764" name="投資及び出資金該当値テキスト"/>
        <xdr:cNvSpPr txBox="1"/>
      </xdr:nvSpPr>
      <xdr:spPr>
        <a:xfrm>
          <a:off x="22212300" y="6636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38281</xdr:rowOff>
    </xdr:from>
    <xdr:to>
      <xdr:col>112</xdr:col>
      <xdr:colOff>38100</xdr:colOff>
      <xdr:row>39</xdr:row>
      <xdr:rowOff>139881</xdr:rowOff>
    </xdr:to>
    <xdr:sp macro="" textlink="">
      <xdr:nvSpPr>
        <xdr:cNvPr id="765" name="楕円 764"/>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131008</xdr:rowOff>
    </xdr:from>
    <xdr:ext cx="313932" cy="259045"/>
    <xdr:sp macro="" textlink="">
      <xdr:nvSpPr>
        <xdr:cNvPr id="766" name="テキスト ボックス 765"/>
        <xdr:cNvSpPr txBox="1"/>
      </xdr:nvSpPr>
      <xdr:spPr>
        <a:xfrm>
          <a:off x="21166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36649</xdr:rowOff>
    </xdr:from>
    <xdr:to>
      <xdr:col>107</xdr:col>
      <xdr:colOff>101600</xdr:colOff>
      <xdr:row>39</xdr:row>
      <xdr:rowOff>138249</xdr:rowOff>
    </xdr:to>
    <xdr:sp macro="" textlink="">
      <xdr:nvSpPr>
        <xdr:cNvPr id="767" name="楕円 766"/>
        <xdr:cNvSpPr/>
      </xdr:nvSpPr>
      <xdr:spPr>
        <a:xfrm>
          <a:off x="20383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129376</xdr:rowOff>
    </xdr:from>
    <xdr:ext cx="313932" cy="259045"/>
    <xdr:sp macro="" textlink="">
      <xdr:nvSpPr>
        <xdr:cNvPr id="768" name="テキスト ボックス 767"/>
        <xdr:cNvSpPr txBox="1"/>
      </xdr:nvSpPr>
      <xdr:spPr>
        <a:xfrm>
          <a:off x="20277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69" name="楕円 768"/>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70" name="テキスト ボックス 769"/>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27341</xdr:rowOff>
    </xdr:from>
    <xdr:to>
      <xdr:col>98</xdr:col>
      <xdr:colOff>38100</xdr:colOff>
      <xdr:row>39</xdr:row>
      <xdr:rowOff>128941</xdr:rowOff>
    </xdr:to>
    <xdr:sp macro="" textlink="">
      <xdr:nvSpPr>
        <xdr:cNvPr id="771" name="楕円 770"/>
        <xdr:cNvSpPr/>
      </xdr:nvSpPr>
      <xdr:spPr>
        <a:xfrm>
          <a:off x="18605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120068</xdr:rowOff>
    </xdr:from>
    <xdr:ext cx="378565" cy="259045"/>
    <xdr:sp macro="" textlink="">
      <xdr:nvSpPr>
        <xdr:cNvPr id="772" name="テキスト ボックス 771"/>
        <xdr:cNvSpPr txBox="1"/>
      </xdr:nvSpPr>
      <xdr:spPr>
        <a:xfrm>
          <a:off x="18467017" y="68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62923</xdr:rowOff>
    </xdr:from>
    <xdr:to>
      <xdr:col>116</xdr:col>
      <xdr:colOff>63500</xdr:colOff>
      <xdr:row>59</xdr:row>
      <xdr:rowOff>68344</xdr:rowOff>
    </xdr:to>
    <xdr:cxnSp macro="">
      <xdr:nvCxnSpPr>
        <xdr:cNvPr id="803" name="直線コネクタ 802"/>
        <xdr:cNvCxnSpPr/>
      </xdr:nvCxnSpPr>
      <xdr:spPr>
        <a:xfrm>
          <a:off x="21323300" y="10178473"/>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55151</xdr:rowOff>
    </xdr:from>
    <xdr:to>
      <xdr:col>111</xdr:col>
      <xdr:colOff>177800</xdr:colOff>
      <xdr:row>59</xdr:row>
      <xdr:rowOff>62923</xdr:rowOff>
    </xdr:to>
    <xdr:cxnSp macro="">
      <xdr:nvCxnSpPr>
        <xdr:cNvPr id="806" name="直線コネクタ 805"/>
        <xdr:cNvCxnSpPr/>
      </xdr:nvCxnSpPr>
      <xdr:spPr>
        <a:xfrm>
          <a:off x="20434300" y="1017070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45207</xdr:rowOff>
    </xdr:from>
    <xdr:to>
      <xdr:col>107</xdr:col>
      <xdr:colOff>50800</xdr:colOff>
      <xdr:row>59</xdr:row>
      <xdr:rowOff>55151</xdr:rowOff>
    </xdr:to>
    <xdr:cxnSp macro="">
      <xdr:nvCxnSpPr>
        <xdr:cNvPr id="809" name="直線コネクタ 808"/>
        <xdr:cNvCxnSpPr/>
      </xdr:nvCxnSpPr>
      <xdr:spPr>
        <a:xfrm>
          <a:off x="19545300" y="1016075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10" name="フローチャート: 判断 809"/>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1" name="テキスト ボックス 810"/>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31539</xdr:rowOff>
    </xdr:from>
    <xdr:to>
      <xdr:col>102</xdr:col>
      <xdr:colOff>114300</xdr:colOff>
      <xdr:row>59</xdr:row>
      <xdr:rowOff>45207</xdr:rowOff>
    </xdr:to>
    <xdr:cxnSp macro="">
      <xdr:nvCxnSpPr>
        <xdr:cNvPr id="812" name="直線コネクタ 811"/>
        <xdr:cNvCxnSpPr/>
      </xdr:nvCxnSpPr>
      <xdr:spPr>
        <a:xfrm>
          <a:off x="18656300" y="10147089"/>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17544</xdr:rowOff>
    </xdr:from>
    <xdr:to>
      <xdr:col>116</xdr:col>
      <xdr:colOff>114300</xdr:colOff>
      <xdr:row>59</xdr:row>
      <xdr:rowOff>119144</xdr:rowOff>
    </xdr:to>
    <xdr:sp macro="" textlink="">
      <xdr:nvSpPr>
        <xdr:cNvPr id="822" name="楕円 821"/>
        <xdr:cNvSpPr/>
      </xdr:nvSpPr>
      <xdr:spPr>
        <a:xfrm>
          <a:off x="22110700" y="101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103921</xdr:rowOff>
    </xdr:from>
    <xdr:ext cx="469744" cy="259045"/>
    <xdr:sp macro="" textlink="">
      <xdr:nvSpPr>
        <xdr:cNvPr id="823" name="貸付金該当値テキスト"/>
        <xdr:cNvSpPr txBox="1"/>
      </xdr:nvSpPr>
      <xdr:spPr>
        <a:xfrm>
          <a:off x="22212300" y="1004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12123</xdr:rowOff>
    </xdr:from>
    <xdr:to>
      <xdr:col>112</xdr:col>
      <xdr:colOff>38100</xdr:colOff>
      <xdr:row>59</xdr:row>
      <xdr:rowOff>113723</xdr:rowOff>
    </xdr:to>
    <xdr:sp macro="" textlink="">
      <xdr:nvSpPr>
        <xdr:cNvPr id="824" name="楕円 823"/>
        <xdr:cNvSpPr/>
      </xdr:nvSpPr>
      <xdr:spPr>
        <a:xfrm>
          <a:off x="21272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104850</xdr:rowOff>
    </xdr:from>
    <xdr:ext cx="469744" cy="259045"/>
    <xdr:sp macro="" textlink="">
      <xdr:nvSpPr>
        <xdr:cNvPr id="825" name="テキスト ボックス 824"/>
        <xdr:cNvSpPr txBox="1"/>
      </xdr:nvSpPr>
      <xdr:spPr>
        <a:xfrm>
          <a:off x="21088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4351</xdr:rowOff>
    </xdr:from>
    <xdr:to>
      <xdr:col>107</xdr:col>
      <xdr:colOff>101600</xdr:colOff>
      <xdr:row>59</xdr:row>
      <xdr:rowOff>105951</xdr:rowOff>
    </xdr:to>
    <xdr:sp macro="" textlink="">
      <xdr:nvSpPr>
        <xdr:cNvPr id="826" name="楕円 825"/>
        <xdr:cNvSpPr/>
      </xdr:nvSpPr>
      <xdr:spPr>
        <a:xfrm>
          <a:off x="20383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97078</xdr:rowOff>
    </xdr:from>
    <xdr:ext cx="469744" cy="259045"/>
    <xdr:sp macro="" textlink="">
      <xdr:nvSpPr>
        <xdr:cNvPr id="827" name="テキスト ボックス 826"/>
        <xdr:cNvSpPr txBox="1"/>
      </xdr:nvSpPr>
      <xdr:spPr>
        <a:xfrm>
          <a:off x="20199428"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165857</xdr:rowOff>
    </xdr:from>
    <xdr:to>
      <xdr:col>102</xdr:col>
      <xdr:colOff>165100</xdr:colOff>
      <xdr:row>59</xdr:row>
      <xdr:rowOff>96007</xdr:rowOff>
    </xdr:to>
    <xdr:sp macro="" textlink="">
      <xdr:nvSpPr>
        <xdr:cNvPr id="828" name="楕円 827"/>
        <xdr:cNvSpPr/>
      </xdr:nvSpPr>
      <xdr:spPr>
        <a:xfrm>
          <a:off x="19494500" y="101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87134</xdr:rowOff>
    </xdr:from>
    <xdr:ext cx="469744" cy="259045"/>
    <xdr:sp macro="" textlink="">
      <xdr:nvSpPr>
        <xdr:cNvPr id="829" name="テキスト ボックス 828"/>
        <xdr:cNvSpPr txBox="1"/>
      </xdr:nvSpPr>
      <xdr:spPr>
        <a:xfrm>
          <a:off x="19310428" y="102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152189</xdr:rowOff>
    </xdr:from>
    <xdr:to>
      <xdr:col>98</xdr:col>
      <xdr:colOff>38100</xdr:colOff>
      <xdr:row>59</xdr:row>
      <xdr:rowOff>82339</xdr:rowOff>
    </xdr:to>
    <xdr:sp macro="" textlink="">
      <xdr:nvSpPr>
        <xdr:cNvPr id="830" name="楕円 829"/>
        <xdr:cNvSpPr/>
      </xdr:nvSpPr>
      <xdr:spPr>
        <a:xfrm>
          <a:off x="18605500" y="10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73466</xdr:rowOff>
    </xdr:from>
    <xdr:ext cx="469744" cy="259045"/>
    <xdr:sp macro="" textlink="">
      <xdr:nvSpPr>
        <xdr:cNvPr id="831" name="テキスト ボックス 830"/>
        <xdr:cNvSpPr txBox="1"/>
      </xdr:nvSpPr>
      <xdr:spPr>
        <a:xfrm>
          <a:off x="18421428" y="101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121183</xdr:rowOff>
    </xdr:from>
    <xdr:to>
      <xdr:col>116</xdr:col>
      <xdr:colOff>63500</xdr:colOff>
      <xdr:row>76</xdr:row>
      <xdr:rowOff>122098</xdr:rowOff>
    </xdr:to>
    <xdr:cxnSp macro="">
      <xdr:nvCxnSpPr>
        <xdr:cNvPr id="861" name="直線コネクタ 860"/>
        <xdr:cNvCxnSpPr/>
      </xdr:nvCxnSpPr>
      <xdr:spPr>
        <a:xfrm>
          <a:off x="21323300" y="1315138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2"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121183</xdr:rowOff>
    </xdr:from>
    <xdr:to>
      <xdr:col>111</xdr:col>
      <xdr:colOff>177800</xdr:colOff>
      <xdr:row>77</xdr:row>
      <xdr:rowOff>22161</xdr:rowOff>
    </xdr:to>
    <xdr:cxnSp macro="">
      <xdr:nvCxnSpPr>
        <xdr:cNvPr id="864" name="直線コネクタ 863"/>
        <xdr:cNvCxnSpPr/>
      </xdr:nvCxnSpPr>
      <xdr:spPr>
        <a:xfrm flipV="1">
          <a:off x="20434300" y="1315138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6" name="テキスト ボックス 865"/>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138824</xdr:rowOff>
    </xdr:from>
    <xdr:to>
      <xdr:col>107</xdr:col>
      <xdr:colOff>50800</xdr:colOff>
      <xdr:row>77</xdr:row>
      <xdr:rowOff>22161</xdr:rowOff>
    </xdr:to>
    <xdr:cxnSp macro="">
      <xdr:nvCxnSpPr>
        <xdr:cNvPr id="867" name="直線コネクタ 866"/>
        <xdr:cNvCxnSpPr/>
      </xdr:nvCxnSpPr>
      <xdr:spPr>
        <a:xfrm>
          <a:off x="19545300" y="1316902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8" name="フローチャート: 判断 867"/>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9" name="テキスト ボックス 868"/>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77</xdr:row>
      <xdr:rowOff>16827</xdr:rowOff>
    </xdr:to>
    <xdr:cxnSp macro="">
      <xdr:nvCxnSpPr>
        <xdr:cNvPr id="870" name="直線コネクタ 869"/>
        <xdr:cNvCxnSpPr/>
      </xdr:nvCxnSpPr>
      <xdr:spPr>
        <a:xfrm flipV="1">
          <a:off x="18656300" y="13169024"/>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2" name="テキスト ボックス 871"/>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4" name="テキスト ボックス 873"/>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71298</xdr:rowOff>
    </xdr:from>
    <xdr:to>
      <xdr:col>116</xdr:col>
      <xdr:colOff>114300</xdr:colOff>
      <xdr:row>77</xdr:row>
      <xdr:rowOff>1448</xdr:rowOff>
    </xdr:to>
    <xdr:sp macro="" textlink="">
      <xdr:nvSpPr>
        <xdr:cNvPr id="880" name="楕円 879"/>
        <xdr:cNvSpPr/>
      </xdr:nvSpPr>
      <xdr:spPr>
        <a:xfrm>
          <a:off x="22110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49725</xdr:rowOff>
    </xdr:from>
    <xdr:ext cx="534377" cy="259045"/>
    <xdr:sp macro="" textlink="">
      <xdr:nvSpPr>
        <xdr:cNvPr id="881" name="繰出金該当値テキスト"/>
        <xdr:cNvSpPr txBox="1"/>
      </xdr:nvSpPr>
      <xdr:spPr>
        <a:xfrm>
          <a:off x="22212300" y="130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70383</xdr:rowOff>
    </xdr:from>
    <xdr:to>
      <xdr:col>112</xdr:col>
      <xdr:colOff>38100</xdr:colOff>
      <xdr:row>77</xdr:row>
      <xdr:rowOff>533</xdr:rowOff>
    </xdr:to>
    <xdr:sp macro="" textlink="">
      <xdr:nvSpPr>
        <xdr:cNvPr id="882" name="楕円 881"/>
        <xdr:cNvSpPr/>
      </xdr:nvSpPr>
      <xdr:spPr>
        <a:xfrm>
          <a:off x="21272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163110</xdr:rowOff>
    </xdr:from>
    <xdr:ext cx="534377" cy="259045"/>
    <xdr:sp macro="" textlink="">
      <xdr:nvSpPr>
        <xdr:cNvPr id="883" name="テキスト ボックス 882"/>
        <xdr:cNvSpPr txBox="1"/>
      </xdr:nvSpPr>
      <xdr:spPr>
        <a:xfrm>
          <a:off x="21056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142811</xdr:rowOff>
    </xdr:from>
    <xdr:to>
      <xdr:col>107</xdr:col>
      <xdr:colOff>101600</xdr:colOff>
      <xdr:row>77</xdr:row>
      <xdr:rowOff>72961</xdr:rowOff>
    </xdr:to>
    <xdr:sp macro="" textlink="">
      <xdr:nvSpPr>
        <xdr:cNvPr id="884" name="楕円 883"/>
        <xdr:cNvSpPr/>
      </xdr:nvSpPr>
      <xdr:spPr>
        <a:xfrm>
          <a:off x="20383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64088</xdr:rowOff>
    </xdr:from>
    <xdr:ext cx="534377" cy="259045"/>
    <xdr:sp macro="" textlink="">
      <xdr:nvSpPr>
        <xdr:cNvPr id="885" name="テキスト ボックス 884"/>
        <xdr:cNvSpPr txBox="1"/>
      </xdr:nvSpPr>
      <xdr:spPr>
        <a:xfrm>
          <a:off x="20167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88024</xdr:rowOff>
    </xdr:from>
    <xdr:to>
      <xdr:col>102</xdr:col>
      <xdr:colOff>165100</xdr:colOff>
      <xdr:row>77</xdr:row>
      <xdr:rowOff>18174</xdr:rowOff>
    </xdr:to>
    <xdr:sp macro="" textlink="">
      <xdr:nvSpPr>
        <xdr:cNvPr id="886" name="楕円 885"/>
        <xdr:cNvSpPr/>
      </xdr:nvSpPr>
      <xdr:spPr>
        <a:xfrm>
          <a:off x="19494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9301</xdr:rowOff>
    </xdr:from>
    <xdr:ext cx="534377" cy="259045"/>
    <xdr:sp macro="" textlink="">
      <xdr:nvSpPr>
        <xdr:cNvPr id="887" name="テキスト ボックス 886"/>
        <xdr:cNvSpPr txBox="1"/>
      </xdr:nvSpPr>
      <xdr:spPr>
        <a:xfrm>
          <a:off x="19278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137477</xdr:rowOff>
    </xdr:from>
    <xdr:to>
      <xdr:col>98</xdr:col>
      <xdr:colOff>38100</xdr:colOff>
      <xdr:row>77</xdr:row>
      <xdr:rowOff>67627</xdr:rowOff>
    </xdr:to>
    <xdr:sp macro="" textlink="">
      <xdr:nvSpPr>
        <xdr:cNvPr id="888" name="楕円 887"/>
        <xdr:cNvSpPr/>
      </xdr:nvSpPr>
      <xdr:spPr>
        <a:xfrm>
          <a:off x="18605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58754</xdr:rowOff>
    </xdr:from>
    <xdr:ext cx="534377" cy="259045"/>
    <xdr:sp macro="" textlink="">
      <xdr:nvSpPr>
        <xdr:cNvPr id="889" name="テキスト ボックス 888"/>
        <xdr:cNvSpPr txBox="1"/>
      </xdr:nvSpPr>
      <xdr:spPr>
        <a:xfrm>
          <a:off x="18389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1,039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61,680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物件費については、ふるさと納税の返礼品等に係る経費や商工業推進事業費の増等により、前年度と比較すると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6,186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38,598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扶助費については、幼児教育・保育の無償化に伴う、教育・保育施設等運営給付費の増等により、前年度と比較すると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3,535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116,941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補助費等については、特別定額給付金や子ども応援給付金の増等により、前年度と比較すると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105,530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172,410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普通建設事業費については、中道北小学校移転事業等において増となったものの、環境センター附属焼却施設解体等による減が大きかったため、前年度と比較すると</a:t>
          </a:r>
          <a:r>
            <a:rPr kumimoji="1" lang="en-US" altLang="ja-JP" sz="1300">
              <a:latin typeface="ＭＳ Ｐゴシック" panose="020B0600070205080204" pitchFamily="50" charset="-128"/>
              <a:ea typeface="ＭＳ Ｐゴシック" panose="020B0600070205080204" pitchFamily="50" charset="-128"/>
            </a:rPr>
            <a:t>6,282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41,428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公債費については、臨時財政対策債、学校教育施設等整備事業債の元金償還の開始に伴う増などにより、前年度と比較すると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40,333</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18542</xdr:rowOff>
    </xdr:from>
    <xdr:to>
      <xdr:col>24</xdr:col>
      <xdr:colOff>63500</xdr:colOff>
      <xdr:row>31</xdr:row>
      <xdr:rowOff>52070</xdr:rowOff>
    </xdr:to>
    <xdr:cxnSp macro="">
      <xdr:nvCxnSpPr>
        <xdr:cNvPr id="61" name="直線コネクタ 60"/>
        <xdr:cNvCxnSpPr/>
      </xdr:nvCxnSpPr>
      <xdr:spPr>
        <a:xfrm flipV="1">
          <a:off x="3797300" y="5333492"/>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33020</xdr:rowOff>
    </xdr:from>
    <xdr:to>
      <xdr:col>19</xdr:col>
      <xdr:colOff>177800</xdr:colOff>
      <xdr:row>31</xdr:row>
      <xdr:rowOff>52070</xdr:rowOff>
    </xdr:to>
    <xdr:cxnSp macro="">
      <xdr:nvCxnSpPr>
        <xdr:cNvPr id="64" name="直線コネクタ 63"/>
        <xdr:cNvCxnSpPr/>
      </xdr:nvCxnSpPr>
      <xdr:spPr>
        <a:xfrm>
          <a:off x="2908300" y="534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33020</xdr:rowOff>
    </xdr:from>
    <xdr:to>
      <xdr:col>15</xdr:col>
      <xdr:colOff>50800</xdr:colOff>
      <xdr:row>31</xdr:row>
      <xdr:rowOff>36830</xdr:rowOff>
    </xdr:to>
    <xdr:cxnSp macro="">
      <xdr:nvCxnSpPr>
        <xdr:cNvPr id="67" name="直線コネクタ 66"/>
        <xdr:cNvCxnSpPr/>
      </xdr:nvCxnSpPr>
      <xdr:spPr>
        <a:xfrm flipV="1">
          <a:off x="2019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30734</xdr:rowOff>
    </xdr:from>
    <xdr:to>
      <xdr:col>10</xdr:col>
      <xdr:colOff>114300</xdr:colOff>
      <xdr:row>31</xdr:row>
      <xdr:rowOff>36830</xdr:rowOff>
    </xdr:to>
    <xdr:cxnSp macro="">
      <xdr:nvCxnSpPr>
        <xdr:cNvPr id="70" name="直線コネクタ 69"/>
        <xdr:cNvCxnSpPr/>
      </xdr:nvCxnSpPr>
      <xdr:spPr>
        <a:xfrm>
          <a:off x="1130300" y="53456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139192</xdr:rowOff>
    </xdr:from>
    <xdr:to>
      <xdr:col>24</xdr:col>
      <xdr:colOff>114300</xdr:colOff>
      <xdr:row>31</xdr:row>
      <xdr:rowOff>69342</xdr:rowOff>
    </xdr:to>
    <xdr:sp macro="" textlink="">
      <xdr:nvSpPr>
        <xdr:cNvPr id="80" name="楕円 79"/>
        <xdr:cNvSpPr/>
      </xdr:nvSpPr>
      <xdr:spPr>
        <a:xfrm>
          <a:off x="45847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92219</xdr:rowOff>
    </xdr:from>
    <xdr:ext cx="469744" cy="259045"/>
    <xdr:sp macro="" textlink="">
      <xdr:nvSpPr>
        <xdr:cNvPr id="81" name="議会費該当値テキスト"/>
        <xdr:cNvSpPr txBox="1"/>
      </xdr:nvSpPr>
      <xdr:spPr>
        <a:xfrm>
          <a:off x="4686300" y="523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1270</xdr:rowOff>
    </xdr:from>
    <xdr:to>
      <xdr:col>20</xdr:col>
      <xdr:colOff>38100</xdr:colOff>
      <xdr:row>31</xdr:row>
      <xdr:rowOff>102870</xdr:rowOff>
    </xdr:to>
    <xdr:sp macro="" textlink="">
      <xdr:nvSpPr>
        <xdr:cNvPr id="82" name="楕円 81"/>
        <xdr:cNvSpPr/>
      </xdr:nvSpPr>
      <xdr:spPr>
        <a:xfrm>
          <a:off x="3746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119397</xdr:rowOff>
    </xdr:from>
    <xdr:ext cx="469744" cy="259045"/>
    <xdr:sp macro="" textlink="">
      <xdr:nvSpPr>
        <xdr:cNvPr id="83" name="テキスト ボックス 82"/>
        <xdr:cNvSpPr txBox="1"/>
      </xdr:nvSpPr>
      <xdr:spPr>
        <a:xfrm>
          <a:off x="3562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153670</xdr:rowOff>
    </xdr:from>
    <xdr:to>
      <xdr:col>15</xdr:col>
      <xdr:colOff>101600</xdr:colOff>
      <xdr:row>31</xdr:row>
      <xdr:rowOff>83820</xdr:rowOff>
    </xdr:to>
    <xdr:sp macro="" textlink="">
      <xdr:nvSpPr>
        <xdr:cNvPr id="84" name="楕円 83"/>
        <xdr:cNvSpPr/>
      </xdr:nvSpPr>
      <xdr:spPr>
        <a:xfrm>
          <a:off x="2857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100347</xdr:rowOff>
    </xdr:from>
    <xdr:ext cx="469744" cy="259045"/>
    <xdr:sp macro="" textlink="">
      <xdr:nvSpPr>
        <xdr:cNvPr id="85" name="テキスト ボックス 84"/>
        <xdr:cNvSpPr txBox="1"/>
      </xdr:nvSpPr>
      <xdr:spPr>
        <a:xfrm>
          <a:off x="2673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157480</xdr:rowOff>
    </xdr:from>
    <xdr:to>
      <xdr:col>10</xdr:col>
      <xdr:colOff>165100</xdr:colOff>
      <xdr:row>31</xdr:row>
      <xdr:rowOff>87630</xdr:rowOff>
    </xdr:to>
    <xdr:sp macro="" textlink="">
      <xdr:nvSpPr>
        <xdr:cNvPr id="86" name="楕円 85"/>
        <xdr:cNvSpPr/>
      </xdr:nvSpPr>
      <xdr:spPr>
        <a:xfrm>
          <a:off x="1968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104157</xdr:rowOff>
    </xdr:from>
    <xdr:ext cx="469744" cy="259045"/>
    <xdr:sp macro="" textlink="">
      <xdr:nvSpPr>
        <xdr:cNvPr id="87" name="テキスト ボックス 86"/>
        <xdr:cNvSpPr txBox="1"/>
      </xdr:nvSpPr>
      <xdr:spPr>
        <a:xfrm>
          <a:off x="1784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151384</xdr:rowOff>
    </xdr:from>
    <xdr:to>
      <xdr:col>6</xdr:col>
      <xdr:colOff>38100</xdr:colOff>
      <xdr:row>31</xdr:row>
      <xdr:rowOff>81534</xdr:rowOff>
    </xdr:to>
    <xdr:sp macro="" textlink="">
      <xdr:nvSpPr>
        <xdr:cNvPr id="88" name="楕円 87"/>
        <xdr:cNvSpPr/>
      </xdr:nvSpPr>
      <xdr:spPr>
        <a:xfrm>
          <a:off x="1079500" y="52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98061</xdr:rowOff>
    </xdr:from>
    <xdr:ext cx="469744" cy="259045"/>
    <xdr:sp macro="" textlink="">
      <xdr:nvSpPr>
        <xdr:cNvPr id="89" name="テキスト ボックス 88"/>
        <xdr:cNvSpPr txBox="1"/>
      </xdr:nvSpPr>
      <xdr:spPr>
        <a:xfrm>
          <a:off x="895428" y="50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37124</xdr:rowOff>
    </xdr:from>
    <xdr:to>
      <xdr:col>24</xdr:col>
      <xdr:colOff>63500</xdr:colOff>
      <xdr:row>58</xdr:row>
      <xdr:rowOff>112780</xdr:rowOff>
    </xdr:to>
    <xdr:cxnSp macro="">
      <xdr:nvCxnSpPr>
        <xdr:cNvPr id="121" name="直線コネクタ 120"/>
        <xdr:cNvCxnSpPr/>
      </xdr:nvCxnSpPr>
      <xdr:spPr>
        <a:xfrm flipV="1">
          <a:off x="3797300" y="8952524"/>
          <a:ext cx="838200" cy="1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112780</xdr:rowOff>
    </xdr:from>
    <xdr:to>
      <xdr:col>19</xdr:col>
      <xdr:colOff>177800</xdr:colOff>
      <xdr:row>58</xdr:row>
      <xdr:rowOff>160372</xdr:rowOff>
    </xdr:to>
    <xdr:cxnSp macro="">
      <xdr:nvCxnSpPr>
        <xdr:cNvPr id="124" name="直線コネクタ 123"/>
        <xdr:cNvCxnSpPr/>
      </xdr:nvCxnSpPr>
      <xdr:spPr>
        <a:xfrm flipV="1">
          <a:off x="2908300" y="10056880"/>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160372</xdr:rowOff>
    </xdr:from>
    <xdr:to>
      <xdr:col>15</xdr:col>
      <xdr:colOff>50800</xdr:colOff>
      <xdr:row>58</xdr:row>
      <xdr:rowOff>165216</xdr:rowOff>
    </xdr:to>
    <xdr:cxnSp macro="">
      <xdr:nvCxnSpPr>
        <xdr:cNvPr id="127" name="直線コネクタ 126"/>
        <xdr:cNvCxnSpPr/>
      </xdr:nvCxnSpPr>
      <xdr:spPr>
        <a:xfrm flipV="1">
          <a:off x="2019300" y="10104472"/>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165216</xdr:rowOff>
    </xdr:from>
    <xdr:to>
      <xdr:col>10</xdr:col>
      <xdr:colOff>114300</xdr:colOff>
      <xdr:row>59</xdr:row>
      <xdr:rowOff>2562</xdr:rowOff>
    </xdr:to>
    <xdr:cxnSp macro="">
      <xdr:nvCxnSpPr>
        <xdr:cNvPr id="130" name="直線コネクタ 129"/>
        <xdr:cNvCxnSpPr/>
      </xdr:nvCxnSpPr>
      <xdr:spPr>
        <a:xfrm flipV="1">
          <a:off x="1130300" y="10109316"/>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157774</xdr:rowOff>
    </xdr:from>
    <xdr:to>
      <xdr:col>24</xdr:col>
      <xdr:colOff>114300</xdr:colOff>
      <xdr:row>52</xdr:row>
      <xdr:rowOff>87924</xdr:rowOff>
    </xdr:to>
    <xdr:sp macro="" textlink="">
      <xdr:nvSpPr>
        <xdr:cNvPr id="140" name="楕円 139"/>
        <xdr:cNvSpPr/>
      </xdr:nvSpPr>
      <xdr:spPr>
        <a:xfrm>
          <a:off x="4584700" y="8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9201</xdr:rowOff>
    </xdr:from>
    <xdr:ext cx="599010" cy="259045"/>
    <xdr:sp macro="" textlink="">
      <xdr:nvSpPr>
        <xdr:cNvPr id="141" name="総務費該当値テキスト"/>
        <xdr:cNvSpPr txBox="1"/>
      </xdr:nvSpPr>
      <xdr:spPr>
        <a:xfrm>
          <a:off x="4686300" y="87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61980</xdr:rowOff>
    </xdr:from>
    <xdr:to>
      <xdr:col>20</xdr:col>
      <xdr:colOff>38100</xdr:colOff>
      <xdr:row>58</xdr:row>
      <xdr:rowOff>163580</xdr:rowOff>
    </xdr:to>
    <xdr:sp macro="" textlink="">
      <xdr:nvSpPr>
        <xdr:cNvPr id="142" name="楕円 141"/>
        <xdr:cNvSpPr/>
      </xdr:nvSpPr>
      <xdr:spPr>
        <a:xfrm>
          <a:off x="3746500" y="100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8657</xdr:rowOff>
    </xdr:from>
    <xdr:ext cx="534377" cy="259045"/>
    <xdr:sp macro="" textlink="">
      <xdr:nvSpPr>
        <xdr:cNvPr id="143" name="テキスト ボックス 142"/>
        <xdr:cNvSpPr txBox="1"/>
      </xdr:nvSpPr>
      <xdr:spPr>
        <a:xfrm>
          <a:off x="3530111" y="97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109572</xdr:rowOff>
    </xdr:from>
    <xdr:to>
      <xdr:col>15</xdr:col>
      <xdr:colOff>101600</xdr:colOff>
      <xdr:row>59</xdr:row>
      <xdr:rowOff>39722</xdr:rowOff>
    </xdr:to>
    <xdr:sp macro="" textlink="">
      <xdr:nvSpPr>
        <xdr:cNvPr id="144" name="楕円 143"/>
        <xdr:cNvSpPr/>
      </xdr:nvSpPr>
      <xdr:spPr>
        <a:xfrm>
          <a:off x="2857500" y="100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56249</xdr:rowOff>
    </xdr:from>
    <xdr:ext cx="534377" cy="259045"/>
    <xdr:sp macro="" textlink="">
      <xdr:nvSpPr>
        <xdr:cNvPr id="145" name="テキスト ボックス 144"/>
        <xdr:cNvSpPr txBox="1"/>
      </xdr:nvSpPr>
      <xdr:spPr>
        <a:xfrm>
          <a:off x="2641111" y="98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114416</xdr:rowOff>
    </xdr:from>
    <xdr:to>
      <xdr:col>10</xdr:col>
      <xdr:colOff>165100</xdr:colOff>
      <xdr:row>59</xdr:row>
      <xdr:rowOff>44566</xdr:rowOff>
    </xdr:to>
    <xdr:sp macro="" textlink="">
      <xdr:nvSpPr>
        <xdr:cNvPr id="146" name="楕円 145"/>
        <xdr:cNvSpPr/>
      </xdr:nvSpPr>
      <xdr:spPr>
        <a:xfrm>
          <a:off x="1968500" y="100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61093</xdr:rowOff>
    </xdr:from>
    <xdr:ext cx="534377" cy="259045"/>
    <xdr:sp macro="" textlink="">
      <xdr:nvSpPr>
        <xdr:cNvPr id="147" name="テキスト ボックス 146"/>
        <xdr:cNvSpPr txBox="1"/>
      </xdr:nvSpPr>
      <xdr:spPr>
        <a:xfrm>
          <a:off x="1752111" y="98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123212</xdr:rowOff>
    </xdr:from>
    <xdr:to>
      <xdr:col>6</xdr:col>
      <xdr:colOff>38100</xdr:colOff>
      <xdr:row>59</xdr:row>
      <xdr:rowOff>53362</xdr:rowOff>
    </xdr:to>
    <xdr:sp macro="" textlink="">
      <xdr:nvSpPr>
        <xdr:cNvPr id="148" name="楕円 147"/>
        <xdr:cNvSpPr/>
      </xdr:nvSpPr>
      <xdr:spPr>
        <a:xfrm>
          <a:off x="1079500" y="100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69889</xdr:rowOff>
    </xdr:from>
    <xdr:ext cx="534377" cy="259045"/>
    <xdr:sp macro="" textlink="">
      <xdr:nvSpPr>
        <xdr:cNvPr id="149" name="テキスト ボックス 148"/>
        <xdr:cNvSpPr txBox="1"/>
      </xdr:nvSpPr>
      <xdr:spPr>
        <a:xfrm>
          <a:off x="863111" y="98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104855</xdr:rowOff>
    </xdr:from>
    <xdr:to>
      <xdr:col>24</xdr:col>
      <xdr:colOff>63500</xdr:colOff>
      <xdr:row>76</xdr:row>
      <xdr:rowOff>31583</xdr:rowOff>
    </xdr:to>
    <xdr:cxnSp macro="">
      <xdr:nvCxnSpPr>
        <xdr:cNvPr id="181" name="直線コネクタ 180"/>
        <xdr:cNvCxnSpPr/>
      </xdr:nvCxnSpPr>
      <xdr:spPr>
        <a:xfrm flipV="1">
          <a:off x="3797300" y="12963605"/>
          <a:ext cx="838200" cy="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31583</xdr:rowOff>
    </xdr:from>
    <xdr:to>
      <xdr:col>19</xdr:col>
      <xdr:colOff>177800</xdr:colOff>
      <xdr:row>76</xdr:row>
      <xdr:rowOff>92587</xdr:rowOff>
    </xdr:to>
    <xdr:cxnSp macro="">
      <xdr:nvCxnSpPr>
        <xdr:cNvPr id="184" name="直線コネクタ 183"/>
        <xdr:cNvCxnSpPr/>
      </xdr:nvCxnSpPr>
      <xdr:spPr>
        <a:xfrm flipV="1">
          <a:off x="2908300" y="13061783"/>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92587</xdr:rowOff>
    </xdr:from>
    <xdr:to>
      <xdr:col>15</xdr:col>
      <xdr:colOff>50800</xdr:colOff>
      <xdr:row>76</xdr:row>
      <xdr:rowOff>93718</xdr:rowOff>
    </xdr:to>
    <xdr:cxnSp macro="">
      <xdr:nvCxnSpPr>
        <xdr:cNvPr id="187" name="直線コネクタ 186"/>
        <xdr:cNvCxnSpPr/>
      </xdr:nvCxnSpPr>
      <xdr:spPr>
        <a:xfrm flipV="1">
          <a:off x="2019300" y="1312278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93718</xdr:rowOff>
    </xdr:from>
    <xdr:to>
      <xdr:col>10</xdr:col>
      <xdr:colOff>114300</xdr:colOff>
      <xdr:row>77</xdr:row>
      <xdr:rowOff>5197</xdr:rowOff>
    </xdr:to>
    <xdr:cxnSp macro="">
      <xdr:nvCxnSpPr>
        <xdr:cNvPr id="190" name="直線コネクタ 189"/>
        <xdr:cNvCxnSpPr/>
      </xdr:nvCxnSpPr>
      <xdr:spPr>
        <a:xfrm flipV="1">
          <a:off x="1130300" y="13123918"/>
          <a:ext cx="889000" cy="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54055</xdr:rowOff>
    </xdr:from>
    <xdr:to>
      <xdr:col>24</xdr:col>
      <xdr:colOff>114300</xdr:colOff>
      <xdr:row>75</xdr:row>
      <xdr:rowOff>155656</xdr:rowOff>
    </xdr:to>
    <xdr:sp macro="" textlink="">
      <xdr:nvSpPr>
        <xdr:cNvPr id="200" name="楕円 199"/>
        <xdr:cNvSpPr/>
      </xdr:nvSpPr>
      <xdr:spPr>
        <a:xfrm>
          <a:off x="4584700" y="12912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76932</xdr:rowOff>
    </xdr:from>
    <xdr:ext cx="599010" cy="259045"/>
    <xdr:sp macro="" textlink="">
      <xdr:nvSpPr>
        <xdr:cNvPr id="201" name="民生費該当値テキスト"/>
        <xdr:cNvSpPr txBox="1"/>
      </xdr:nvSpPr>
      <xdr:spPr>
        <a:xfrm>
          <a:off x="4686300" y="127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152233</xdr:rowOff>
    </xdr:from>
    <xdr:to>
      <xdr:col>20</xdr:col>
      <xdr:colOff>38100</xdr:colOff>
      <xdr:row>76</xdr:row>
      <xdr:rowOff>82383</xdr:rowOff>
    </xdr:to>
    <xdr:sp macro="" textlink="">
      <xdr:nvSpPr>
        <xdr:cNvPr id="202" name="楕円 201"/>
        <xdr:cNvSpPr/>
      </xdr:nvSpPr>
      <xdr:spPr>
        <a:xfrm>
          <a:off x="3746500" y="130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98910</xdr:rowOff>
    </xdr:from>
    <xdr:ext cx="599010" cy="259045"/>
    <xdr:sp macro="" textlink="">
      <xdr:nvSpPr>
        <xdr:cNvPr id="203" name="テキスト ボックス 202"/>
        <xdr:cNvSpPr txBox="1"/>
      </xdr:nvSpPr>
      <xdr:spPr>
        <a:xfrm>
          <a:off x="3497795" y="1278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41787</xdr:rowOff>
    </xdr:from>
    <xdr:to>
      <xdr:col>15</xdr:col>
      <xdr:colOff>101600</xdr:colOff>
      <xdr:row>76</xdr:row>
      <xdr:rowOff>143387</xdr:rowOff>
    </xdr:to>
    <xdr:sp macro="" textlink="">
      <xdr:nvSpPr>
        <xdr:cNvPr id="204" name="楕円 203"/>
        <xdr:cNvSpPr/>
      </xdr:nvSpPr>
      <xdr:spPr>
        <a:xfrm>
          <a:off x="2857500" y="130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159914</xdr:rowOff>
    </xdr:from>
    <xdr:ext cx="599010" cy="259045"/>
    <xdr:sp macro="" textlink="">
      <xdr:nvSpPr>
        <xdr:cNvPr id="205" name="テキスト ボックス 204"/>
        <xdr:cNvSpPr txBox="1"/>
      </xdr:nvSpPr>
      <xdr:spPr>
        <a:xfrm>
          <a:off x="2608795" y="1284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42918</xdr:rowOff>
    </xdr:from>
    <xdr:to>
      <xdr:col>10</xdr:col>
      <xdr:colOff>165100</xdr:colOff>
      <xdr:row>76</xdr:row>
      <xdr:rowOff>144518</xdr:rowOff>
    </xdr:to>
    <xdr:sp macro="" textlink="">
      <xdr:nvSpPr>
        <xdr:cNvPr id="206" name="楕円 205"/>
        <xdr:cNvSpPr/>
      </xdr:nvSpPr>
      <xdr:spPr>
        <a:xfrm>
          <a:off x="1968500" y="130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161046</xdr:rowOff>
    </xdr:from>
    <xdr:ext cx="599010" cy="259045"/>
    <xdr:sp macro="" textlink="">
      <xdr:nvSpPr>
        <xdr:cNvPr id="207" name="テキスト ボックス 206"/>
        <xdr:cNvSpPr txBox="1"/>
      </xdr:nvSpPr>
      <xdr:spPr>
        <a:xfrm>
          <a:off x="1719795" y="128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125847</xdr:rowOff>
    </xdr:from>
    <xdr:to>
      <xdr:col>6</xdr:col>
      <xdr:colOff>38100</xdr:colOff>
      <xdr:row>77</xdr:row>
      <xdr:rowOff>55997</xdr:rowOff>
    </xdr:to>
    <xdr:sp macro="" textlink="">
      <xdr:nvSpPr>
        <xdr:cNvPr id="208" name="楕円 207"/>
        <xdr:cNvSpPr/>
      </xdr:nvSpPr>
      <xdr:spPr>
        <a:xfrm>
          <a:off x="1079500" y="131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72523</xdr:rowOff>
    </xdr:from>
    <xdr:ext cx="599010" cy="259045"/>
    <xdr:sp macro="" textlink="">
      <xdr:nvSpPr>
        <xdr:cNvPr id="209" name="テキスト ボックス 208"/>
        <xdr:cNvSpPr txBox="1"/>
      </xdr:nvSpPr>
      <xdr:spPr>
        <a:xfrm>
          <a:off x="830795" y="129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85065</xdr:rowOff>
    </xdr:from>
    <xdr:to>
      <xdr:col>24</xdr:col>
      <xdr:colOff>63500</xdr:colOff>
      <xdr:row>96</xdr:row>
      <xdr:rowOff>141855</xdr:rowOff>
    </xdr:to>
    <xdr:cxnSp macro="">
      <xdr:nvCxnSpPr>
        <xdr:cNvPr id="241" name="直線コネクタ 240"/>
        <xdr:cNvCxnSpPr/>
      </xdr:nvCxnSpPr>
      <xdr:spPr>
        <a:xfrm>
          <a:off x="3797300" y="16544265"/>
          <a:ext cx="8382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85065</xdr:rowOff>
    </xdr:from>
    <xdr:to>
      <xdr:col>19</xdr:col>
      <xdr:colOff>177800</xdr:colOff>
      <xdr:row>97</xdr:row>
      <xdr:rowOff>55869</xdr:rowOff>
    </xdr:to>
    <xdr:cxnSp macro="">
      <xdr:nvCxnSpPr>
        <xdr:cNvPr id="244" name="直線コネクタ 243"/>
        <xdr:cNvCxnSpPr/>
      </xdr:nvCxnSpPr>
      <xdr:spPr>
        <a:xfrm flipV="1">
          <a:off x="2908300" y="16544265"/>
          <a:ext cx="889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55869</xdr:rowOff>
    </xdr:from>
    <xdr:to>
      <xdr:col>15</xdr:col>
      <xdr:colOff>50800</xdr:colOff>
      <xdr:row>97</xdr:row>
      <xdr:rowOff>70304</xdr:rowOff>
    </xdr:to>
    <xdr:cxnSp macro="">
      <xdr:nvCxnSpPr>
        <xdr:cNvPr id="247" name="直線コネクタ 246"/>
        <xdr:cNvCxnSpPr/>
      </xdr:nvCxnSpPr>
      <xdr:spPr>
        <a:xfrm flipV="1">
          <a:off x="2019300" y="16686519"/>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138460</xdr:rowOff>
    </xdr:from>
    <xdr:to>
      <xdr:col>10</xdr:col>
      <xdr:colOff>114300</xdr:colOff>
      <xdr:row>97</xdr:row>
      <xdr:rowOff>70304</xdr:rowOff>
    </xdr:to>
    <xdr:cxnSp macro="">
      <xdr:nvCxnSpPr>
        <xdr:cNvPr id="250" name="直線コネクタ 249"/>
        <xdr:cNvCxnSpPr/>
      </xdr:nvCxnSpPr>
      <xdr:spPr>
        <a:xfrm>
          <a:off x="1130300" y="16597660"/>
          <a:ext cx="889000" cy="10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4" name="テキスト ボックス 253"/>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91055</xdr:rowOff>
    </xdr:from>
    <xdr:to>
      <xdr:col>24</xdr:col>
      <xdr:colOff>114300</xdr:colOff>
      <xdr:row>97</xdr:row>
      <xdr:rowOff>21205</xdr:rowOff>
    </xdr:to>
    <xdr:sp macro="" textlink="">
      <xdr:nvSpPr>
        <xdr:cNvPr id="260" name="楕円 259"/>
        <xdr:cNvSpPr/>
      </xdr:nvSpPr>
      <xdr:spPr>
        <a:xfrm>
          <a:off x="4584700" y="165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69482</xdr:rowOff>
    </xdr:from>
    <xdr:ext cx="534377" cy="259045"/>
    <xdr:sp macro="" textlink="">
      <xdr:nvSpPr>
        <xdr:cNvPr id="261" name="衛生費該当値テキスト"/>
        <xdr:cNvSpPr txBox="1"/>
      </xdr:nvSpPr>
      <xdr:spPr>
        <a:xfrm>
          <a:off x="4686300" y="165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34265</xdr:rowOff>
    </xdr:from>
    <xdr:to>
      <xdr:col>20</xdr:col>
      <xdr:colOff>38100</xdr:colOff>
      <xdr:row>96</xdr:row>
      <xdr:rowOff>135865</xdr:rowOff>
    </xdr:to>
    <xdr:sp macro="" textlink="">
      <xdr:nvSpPr>
        <xdr:cNvPr id="262" name="楕円 261"/>
        <xdr:cNvSpPr/>
      </xdr:nvSpPr>
      <xdr:spPr>
        <a:xfrm>
          <a:off x="3746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152392</xdr:rowOff>
    </xdr:from>
    <xdr:ext cx="534377" cy="259045"/>
    <xdr:sp macro="" textlink="">
      <xdr:nvSpPr>
        <xdr:cNvPr id="263" name="テキスト ボックス 262"/>
        <xdr:cNvSpPr txBox="1"/>
      </xdr:nvSpPr>
      <xdr:spPr>
        <a:xfrm>
          <a:off x="3530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5069</xdr:rowOff>
    </xdr:from>
    <xdr:to>
      <xdr:col>15</xdr:col>
      <xdr:colOff>101600</xdr:colOff>
      <xdr:row>97</xdr:row>
      <xdr:rowOff>106669</xdr:rowOff>
    </xdr:to>
    <xdr:sp macro="" textlink="">
      <xdr:nvSpPr>
        <xdr:cNvPr id="264" name="楕円 263"/>
        <xdr:cNvSpPr/>
      </xdr:nvSpPr>
      <xdr:spPr>
        <a:xfrm>
          <a:off x="2857500" y="166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97796</xdr:rowOff>
    </xdr:from>
    <xdr:ext cx="534377" cy="259045"/>
    <xdr:sp macro="" textlink="">
      <xdr:nvSpPr>
        <xdr:cNvPr id="265" name="テキスト ボックス 264"/>
        <xdr:cNvSpPr txBox="1"/>
      </xdr:nvSpPr>
      <xdr:spPr>
        <a:xfrm>
          <a:off x="2641111" y="167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19504</xdr:rowOff>
    </xdr:from>
    <xdr:to>
      <xdr:col>10</xdr:col>
      <xdr:colOff>165100</xdr:colOff>
      <xdr:row>97</xdr:row>
      <xdr:rowOff>121104</xdr:rowOff>
    </xdr:to>
    <xdr:sp macro="" textlink="">
      <xdr:nvSpPr>
        <xdr:cNvPr id="266" name="楕円 265"/>
        <xdr:cNvSpPr/>
      </xdr:nvSpPr>
      <xdr:spPr>
        <a:xfrm>
          <a:off x="1968500" y="166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112231</xdr:rowOff>
    </xdr:from>
    <xdr:ext cx="534377" cy="259045"/>
    <xdr:sp macro="" textlink="">
      <xdr:nvSpPr>
        <xdr:cNvPr id="267" name="テキスト ボックス 266"/>
        <xdr:cNvSpPr txBox="1"/>
      </xdr:nvSpPr>
      <xdr:spPr>
        <a:xfrm>
          <a:off x="1752111" y="16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87660</xdr:rowOff>
    </xdr:from>
    <xdr:to>
      <xdr:col>6</xdr:col>
      <xdr:colOff>38100</xdr:colOff>
      <xdr:row>97</xdr:row>
      <xdr:rowOff>17810</xdr:rowOff>
    </xdr:to>
    <xdr:sp macro="" textlink="">
      <xdr:nvSpPr>
        <xdr:cNvPr id="268" name="楕円 267"/>
        <xdr:cNvSpPr/>
      </xdr:nvSpPr>
      <xdr:spPr>
        <a:xfrm>
          <a:off x="1079500" y="165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34337</xdr:rowOff>
    </xdr:from>
    <xdr:ext cx="534377" cy="259045"/>
    <xdr:sp macro="" textlink="">
      <xdr:nvSpPr>
        <xdr:cNvPr id="269" name="テキスト ボックス 268"/>
        <xdr:cNvSpPr txBox="1"/>
      </xdr:nvSpPr>
      <xdr:spPr>
        <a:xfrm>
          <a:off x="863111" y="1632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20371</xdr:rowOff>
    </xdr:from>
    <xdr:to>
      <xdr:col>55</xdr:col>
      <xdr:colOff>0</xdr:colOff>
      <xdr:row>35</xdr:row>
      <xdr:rowOff>82093</xdr:rowOff>
    </xdr:to>
    <xdr:cxnSp macro="">
      <xdr:nvCxnSpPr>
        <xdr:cNvPr id="296" name="直線コネクタ 295"/>
        <xdr:cNvCxnSpPr/>
      </xdr:nvCxnSpPr>
      <xdr:spPr>
        <a:xfrm>
          <a:off x="9639300" y="6021121"/>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35</xdr:row>
      <xdr:rowOff>20371</xdr:rowOff>
    </xdr:to>
    <xdr:cxnSp macro="">
      <xdr:nvCxnSpPr>
        <xdr:cNvPr id="299" name="直線コネクタ 298"/>
        <xdr:cNvCxnSpPr/>
      </xdr:nvCxnSpPr>
      <xdr:spPr>
        <a:xfrm>
          <a:off x="8750300" y="59095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104038</xdr:rowOff>
    </xdr:from>
    <xdr:to>
      <xdr:col>45</xdr:col>
      <xdr:colOff>177800</xdr:colOff>
      <xdr:row>34</xdr:row>
      <xdr:rowOff>80264</xdr:rowOff>
    </xdr:to>
    <xdr:cxnSp macro="">
      <xdr:nvCxnSpPr>
        <xdr:cNvPr id="302" name="直線コネクタ 301"/>
        <xdr:cNvCxnSpPr/>
      </xdr:nvCxnSpPr>
      <xdr:spPr>
        <a:xfrm>
          <a:off x="7861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4" name="テキスト ボックス 303"/>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56032</xdr:rowOff>
    </xdr:from>
    <xdr:to>
      <xdr:col>41</xdr:col>
      <xdr:colOff>50800</xdr:colOff>
      <xdr:row>33</xdr:row>
      <xdr:rowOff>104038</xdr:rowOff>
    </xdr:to>
    <xdr:cxnSp macro="">
      <xdr:nvCxnSpPr>
        <xdr:cNvPr id="305" name="直線コネクタ 304"/>
        <xdr:cNvCxnSpPr/>
      </xdr:nvCxnSpPr>
      <xdr:spPr>
        <a:xfrm>
          <a:off x="6972300" y="5542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7" name="テキスト ボックス 306"/>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9" name="テキスト ボックス 308"/>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31293</xdr:rowOff>
    </xdr:from>
    <xdr:to>
      <xdr:col>55</xdr:col>
      <xdr:colOff>50800</xdr:colOff>
      <xdr:row>35</xdr:row>
      <xdr:rowOff>132893</xdr:rowOff>
    </xdr:to>
    <xdr:sp macro="" textlink="">
      <xdr:nvSpPr>
        <xdr:cNvPr id="315" name="楕円 314"/>
        <xdr:cNvSpPr/>
      </xdr:nvSpPr>
      <xdr:spPr>
        <a:xfrm>
          <a:off x="10426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54170</xdr:rowOff>
    </xdr:from>
    <xdr:ext cx="469744" cy="259045"/>
    <xdr:sp macro="" textlink="">
      <xdr:nvSpPr>
        <xdr:cNvPr id="316" name="労働費該当値テキスト"/>
        <xdr:cNvSpPr txBox="1"/>
      </xdr:nvSpPr>
      <xdr:spPr>
        <a:xfrm>
          <a:off x="10528300" y="58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141021</xdr:rowOff>
    </xdr:from>
    <xdr:to>
      <xdr:col>50</xdr:col>
      <xdr:colOff>165100</xdr:colOff>
      <xdr:row>35</xdr:row>
      <xdr:rowOff>71171</xdr:rowOff>
    </xdr:to>
    <xdr:sp macro="" textlink="">
      <xdr:nvSpPr>
        <xdr:cNvPr id="317" name="楕円 316"/>
        <xdr:cNvSpPr/>
      </xdr:nvSpPr>
      <xdr:spPr>
        <a:xfrm>
          <a:off x="9588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87698</xdr:rowOff>
    </xdr:from>
    <xdr:ext cx="469744" cy="259045"/>
    <xdr:sp macro="" textlink="">
      <xdr:nvSpPr>
        <xdr:cNvPr id="318" name="テキスト ボックス 317"/>
        <xdr:cNvSpPr txBox="1"/>
      </xdr:nvSpPr>
      <xdr:spPr>
        <a:xfrm>
          <a:off x="9404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29464</xdr:rowOff>
    </xdr:from>
    <xdr:to>
      <xdr:col>46</xdr:col>
      <xdr:colOff>38100</xdr:colOff>
      <xdr:row>34</xdr:row>
      <xdr:rowOff>131064</xdr:rowOff>
    </xdr:to>
    <xdr:sp macro="" textlink="">
      <xdr:nvSpPr>
        <xdr:cNvPr id="319" name="楕円 318"/>
        <xdr:cNvSpPr/>
      </xdr:nvSpPr>
      <xdr:spPr>
        <a:xfrm>
          <a:off x="869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147591</xdr:rowOff>
    </xdr:from>
    <xdr:ext cx="469744" cy="259045"/>
    <xdr:sp macro="" textlink="">
      <xdr:nvSpPr>
        <xdr:cNvPr id="320" name="テキスト ボックス 319"/>
        <xdr:cNvSpPr txBox="1"/>
      </xdr:nvSpPr>
      <xdr:spPr>
        <a:xfrm>
          <a:off x="851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53238</xdr:rowOff>
    </xdr:from>
    <xdr:to>
      <xdr:col>41</xdr:col>
      <xdr:colOff>101600</xdr:colOff>
      <xdr:row>33</xdr:row>
      <xdr:rowOff>154838</xdr:rowOff>
    </xdr:to>
    <xdr:sp macro="" textlink="">
      <xdr:nvSpPr>
        <xdr:cNvPr id="321" name="楕円 320"/>
        <xdr:cNvSpPr/>
      </xdr:nvSpPr>
      <xdr:spPr>
        <a:xfrm>
          <a:off x="7810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171365</xdr:rowOff>
    </xdr:from>
    <xdr:ext cx="469744" cy="259045"/>
    <xdr:sp macro="" textlink="">
      <xdr:nvSpPr>
        <xdr:cNvPr id="322" name="テキスト ボックス 321"/>
        <xdr:cNvSpPr txBox="1"/>
      </xdr:nvSpPr>
      <xdr:spPr>
        <a:xfrm>
          <a:off x="7626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xdr:rowOff>
    </xdr:from>
    <xdr:to>
      <xdr:col>36</xdr:col>
      <xdr:colOff>165100</xdr:colOff>
      <xdr:row>32</xdr:row>
      <xdr:rowOff>106832</xdr:rowOff>
    </xdr:to>
    <xdr:sp macro="" textlink="">
      <xdr:nvSpPr>
        <xdr:cNvPr id="323" name="楕円 322"/>
        <xdr:cNvSpPr/>
      </xdr:nvSpPr>
      <xdr:spPr>
        <a:xfrm>
          <a:off x="6921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123359</xdr:rowOff>
    </xdr:from>
    <xdr:ext cx="469744" cy="259045"/>
    <xdr:sp macro="" textlink="">
      <xdr:nvSpPr>
        <xdr:cNvPr id="324" name="テキスト ボックス 323"/>
        <xdr:cNvSpPr txBox="1"/>
      </xdr:nvSpPr>
      <xdr:spPr>
        <a:xfrm>
          <a:off x="6737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148501</xdr:rowOff>
    </xdr:from>
    <xdr:to>
      <xdr:col>55</xdr:col>
      <xdr:colOff>0</xdr:colOff>
      <xdr:row>56</xdr:row>
      <xdr:rowOff>151930</xdr:rowOff>
    </xdr:to>
    <xdr:cxnSp macro="">
      <xdr:nvCxnSpPr>
        <xdr:cNvPr id="349" name="直線コネクタ 348"/>
        <xdr:cNvCxnSpPr/>
      </xdr:nvCxnSpPr>
      <xdr:spPr>
        <a:xfrm flipV="1">
          <a:off x="9639300" y="974970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141986</xdr:rowOff>
    </xdr:from>
    <xdr:to>
      <xdr:col>50</xdr:col>
      <xdr:colOff>114300</xdr:colOff>
      <xdr:row>56</xdr:row>
      <xdr:rowOff>151930</xdr:rowOff>
    </xdr:to>
    <xdr:cxnSp macro="">
      <xdr:nvCxnSpPr>
        <xdr:cNvPr id="352" name="直線コネクタ 351"/>
        <xdr:cNvCxnSpPr/>
      </xdr:nvCxnSpPr>
      <xdr:spPr>
        <a:xfrm>
          <a:off x="8750300" y="974318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141986</xdr:rowOff>
    </xdr:from>
    <xdr:to>
      <xdr:col>45</xdr:col>
      <xdr:colOff>177800</xdr:colOff>
      <xdr:row>56</xdr:row>
      <xdr:rowOff>151244</xdr:rowOff>
    </xdr:to>
    <xdr:cxnSp macro="">
      <xdr:nvCxnSpPr>
        <xdr:cNvPr id="355" name="直線コネクタ 354"/>
        <xdr:cNvCxnSpPr/>
      </xdr:nvCxnSpPr>
      <xdr:spPr>
        <a:xfrm flipV="1">
          <a:off x="7861300" y="974318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7" name="テキスト ボックス 356"/>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151244</xdr:rowOff>
    </xdr:from>
    <xdr:to>
      <xdr:col>41</xdr:col>
      <xdr:colOff>50800</xdr:colOff>
      <xdr:row>57</xdr:row>
      <xdr:rowOff>11113</xdr:rowOff>
    </xdr:to>
    <xdr:cxnSp macro="">
      <xdr:nvCxnSpPr>
        <xdr:cNvPr id="358" name="直線コネクタ 357"/>
        <xdr:cNvCxnSpPr/>
      </xdr:nvCxnSpPr>
      <xdr:spPr>
        <a:xfrm flipV="1">
          <a:off x="6972300" y="975244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97701</xdr:rowOff>
    </xdr:from>
    <xdr:to>
      <xdr:col>55</xdr:col>
      <xdr:colOff>50800</xdr:colOff>
      <xdr:row>57</xdr:row>
      <xdr:rowOff>27851</xdr:rowOff>
    </xdr:to>
    <xdr:sp macro="" textlink="">
      <xdr:nvSpPr>
        <xdr:cNvPr id="368" name="楕円 367"/>
        <xdr:cNvSpPr/>
      </xdr:nvSpPr>
      <xdr:spPr>
        <a:xfrm>
          <a:off x="104267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76128</xdr:rowOff>
    </xdr:from>
    <xdr:ext cx="469744" cy="259045"/>
    <xdr:sp macro="" textlink="">
      <xdr:nvSpPr>
        <xdr:cNvPr id="369" name="農林水産業費該当値テキスト"/>
        <xdr:cNvSpPr txBox="1"/>
      </xdr:nvSpPr>
      <xdr:spPr>
        <a:xfrm>
          <a:off x="10528300" y="96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101130</xdr:rowOff>
    </xdr:from>
    <xdr:to>
      <xdr:col>50</xdr:col>
      <xdr:colOff>165100</xdr:colOff>
      <xdr:row>57</xdr:row>
      <xdr:rowOff>31280</xdr:rowOff>
    </xdr:to>
    <xdr:sp macro="" textlink="">
      <xdr:nvSpPr>
        <xdr:cNvPr id="370" name="楕円 369"/>
        <xdr:cNvSpPr/>
      </xdr:nvSpPr>
      <xdr:spPr>
        <a:xfrm>
          <a:off x="9588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22407</xdr:rowOff>
    </xdr:from>
    <xdr:ext cx="469744" cy="259045"/>
    <xdr:sp macro="" textlink="">
      <xdr:nvSpPr>
        <xdr:cNvPr id="371" name="テキスト ボックス 370"/>
        <xdr:cNvSpPr txBox="1"/>
      </xdr:nvSpPr>
      <xdr:spPr>
        <a:xfrm>
          <a:off x="9404428" y="97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91186</xdr:rowOff>
    </xdr:from>
    <xdr:to>
      <xdr:col>46</xdr:col>
      <xdr:colOff>38100</xdr:colOff>
      <xdr:row>57</xdr:row>
      <xdr:rowOff>21336</xdr:rowOff>
    </xdr:to>
    <xdr:sp macro="" textlink="">
      <xdr:nvSpPr>
        <xdr:cNvPr id="372" name="楕円 371"/>
        <xdr:cNvSpPr/>
      </xdr:nvSpPr>
      <xdr:spPr>
        <a:xfrm>
          <a:off x="8699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12463</xdr:rowOff>
    </xdr:from>
    <xdr:ext cx="469744" cy="259045"/>
    <xdr:sp macro="" textlink="">
      <xdr:nvSpPr>
        <xdr:cNvPr id="373" name="テキスト ボックス 372"/>
        <xdr:cNvSpPr txBox="1"/>
      </xdr:nvSpPr>
      <xdr:spPr>
        <a:xfrm>
          <a:off x="8515428"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100444</xdr:rowOff>
    </xdr:from>
    <xdr:to>
      <xdr:col>41</xdr:col>
      <xdr:colOff>101600</xdr:colOff>
      <xdr:row>57</xdr:row>
      <xdr:rowOff>30594</xdr:rowOff>
    </xdr:to>
    <xdr:sp macro="" textlink="">
      <xdr:nvSpPr>
        <xdr:cNvPr id="374" name="楕円 373"/>
        <xdr:cNvSpPr/>
      </xdr:nvSpPr>
      <xdr:spPr>
        <a:xfrm>
          <a:off x="7810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21721</xdr:rowOff>
    </xdr:from>
    <xdr:ext cx="469744" cy="259045"/>
    <xdr:sp macro="" textlink="">
      <xdr:nvSpPr>
        <xdr:cNvPr id="375" name="テキスト ボックス 374"/>
        <xdr:cNvSpPr txBox="1"/>
      </xdr:nvSpPr>
      <xdr:spPr>
        <a:xfrm>
          <a:off x="7626428" y="979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131763</xdr:rowOff>
    </xdr:from>
    <xdr:to>
      <xdr:col>36</xdr:col>
      <xdr:colOff>165100</xdr:colOff>
      <xdr:row>57</xdr:row>
      <xdr:rowOff>61913</xdr:rowOff>
    </xdr:to>
    <xdr:sp macro="" textlink="">
      <xdr:nvSpPr>
        <xdr:cNvPr id="376" name="楕円 375"/>
        <xdr:cNvSpPr/>
      </xdr:nvSpPr>
      <xdr:spPr>
        <a:xfrm>
          <a:off x="6921500" y="9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53040</xdr:rowOff>
    </xdr:from>
    <xdr:ext cx="469744" cy="259045"/>
    <xdr:sp macro="" textlink="">
      <xdr:nvSpPr>
        <xdr:cNvPr id="377" name="テキスト ボックス 376"/>
        <xdr:cNvSpPr txBox="1"/>
      </xdr:nvSpPr>
      <xdr:spPr>
        <a:xfrm>
          <a:off x="6737428" y="98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116878</xdr:rowOff>
    </xdr:from>
    <xdr:to>
      <xdr:col>55</xdr:col>
      <xdr:colOff>0</xdr:colOff>
      <xdr:row>79</xdr:row>
      <xdr:rowOff>2857</xdr:rowOff>
    </xdr:to>
    <xdr:cxnSp macro="">
      <xdr:nvCxnSpPr>
        <xdr:cNvPr id="406" name="直線コネクタ 405"/>
        <xdr:cNvCxnSpPr/>
      </xdr:nvCxnSpPr>
      <xdr:spPr>
        <a:xfrm flipV="1">
          <a:off x="9639300" y="13489978"/>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1155</xdr:rowOff>
    </xdr:from>
    <xdr:to>
      <xdr:col>50</xdr:col>
      <xdr:colOff>114300</xdr:colOff>
      <xdr:row>79</xdr:row>
      <xdr:rowOff>2857</xdr:rowOff>
    </xdr:to>
    <xdr:cxnSp macro="">
      <xdr:nvCxnSpPr>
        <xdr:cNvPr id="409" name="直線コネクタ 408"/>
        <xdr:cNvCxnSpPr/>
      </xdr:nvCxnSpPr>
      <xdr:spPr>
        <a:xfrm>
          <a:off x="8750300" y="13545705"/>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159689</xdr:rowOff>
    </xdr:from>
    <xdr:to>
      <xdr:col>45</xdr:col>
      <xdr:colOff>177800</xdr:colOff>
      <xdr:row>79</xdr:row>
      <xdr:rowOff>1155</xdr:rowOff>
    </xdr:to>
    <xdr:cxnSp macro="">
      <xdr:nvCxnSpPr>
        <xdr:cNvPr id="412" name="直線コネクタ 411"/>
        <xdr:cNvCxnSpPr/>
      </xdr:nvCxnSpPr>
      <xdr:spPr>
        <a:xfrm>
          <a:off x="7861300" y="1353278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4" name="テキスト ボックス 413"/>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159689</xdr:rowOff>
    </xdr:from>
    <xdr:to>
      <xdr:col>41</xdr:col>
      <xdr:colOff>50800</xdr:colOff>
      <xdr:row>78</xdr:row>
      <xdr:rowOff>167081</xdr:rowOff>
    </xdr:to>
    <xdr:cxnSp macro="">
      <xdr:nvCxnSpPr>
        <xdr:cNvPr id="415" name="直線コネクタ 414"/>
        <xdr:cNvCxnSpPr/>
      </xdr:nvCxnSpPr>
      <xdr:spPr>
        <a:xfrm flipV="1">
          <a:off x="6972300" y="1353278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66078</xdr:rowOff>
    </xdr:from>
    <xdr:to>
      <xdr:col>55</xdr:col>
      <xdr:colOff>50800</xdr:colOff>
      <xdr:row>78</xdr:row>
      <xdr:rowOff>167678</xdr:rowOff>
    </xdr:to>
    <xdr:sp macro="" textlink="">
      <xdr:nvSpPr>
        <xdr:cNvPr id="425" name="楕円 424"/>
        <xdr:cNvSpPr/>
      </xdr:nvSpPr>
      <xdr:spPr>
        <a:xfrm>
          <a:off x="104267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152455</xdr:rowOff>
    </xdr:from>
    <xdr:ext cx="469744" cy="259045"/>
    <xdr:sp macro="" textlink="">
      <xdr:nvSpPr>
        <xdr:cNvPr id="426" name="商工費該当値テキスト"/>
        <xdr:cNvSpPr txBox="1"/>
      </xdr:nvSpPr>
      <xdr:spPr>
        <a:xfrm>
          <a:off x="10528300" y="133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123507</xdr:rowOff>
    </xdr:from>
    <xdr:to>
      <xdr:col>50</xdr:col>
      <xdr:colOff>165100</xdr:colOff>
      <xdr:row>79</xdr:row>
      <xdr:rowOff>53657</xdr:rowOff>
    </xdr:to>
    <xdr:sp macro="" textlink="">
      <xdr:nvSpPr>
        <xdr:cNvPr id="427" name="楕円 426"/>
        <xdr:cNvSpPr/>
      </xdr:nvSpPr>
      <xdr:spPr>
        <a:xfrm>
          <a:off x="9588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44784</xdr:rowOff>
    </xdr:from>
    <xdr:ext cx="469744" cy="259045"/>
    <xdr:sp macro="" textlink="">
      <xdr:nvSpPr>
        <xdr:cNvPr id="428" name="テキスト ボックス 427"/>
        <xdr:cNvSpPr txBox="1"/>
      </xdr:nvSpPr>
      <xdr:spPr>
        <a:xfrm>
          <a:off x="9404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121805</xdr:rowOff>
    </xdr:from>
    <xdr:to>
      <xdr:col>46</xdr:col>
      <xdr:colOff>38100</xdr:colOff>
      <xdr:row>79</xdr:row>
      <xdr:rowOff>51955</xdr:rowOff>
    </xdr:to>
    <xdr:sp macro="" textlink="">
      <xdr:nvSpPr>
        <xdr:cNvPr id="429" name="楕円 428"/>
        <xdr:cNvSpPr/>
      </xdr:nvSpPr>
      <xdr:spPr>
        <a:xfrm>
          <a:off x="8699500" y="13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43082</xdr:rowOff>
    </xdr:from>
    <xdr:ext cx="469744" cy="259045"/>
    <xdr:sp macro="" textlink="">
      <xdr:nvSpPr>
        <xdr:cNvPr id="430" name="テキスト ボックス 429"/>
        <xdr:cNvSpPr txBox="1"/>
      </xdr:nvSpPr>
      <xdr:spPr>
        <a:xfrm>
          <a:off x="8515428" y="135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108889</xdr:rowOff>
    </xdr:from>
    <xdr:to>
      <xdr:col>41</xdr:col>
      <xdr:colOff>101600</xdr:colOff>
      <xdr:row>79</xdr:row>
      <xdr:rowOff>39039</xdr:rowOff>
    </xdr:to>
    <xdr:sp macro="" textlink="">
      <xdr:nvSpPr>
        <xdr:cNvPr id="431" name="楕円 430"/>
        <xdr:cNvSpPr/>
      </xdr:nvSpPr>
      <xdr:spPr>
        <a:xfrm>
          <a:off x="7810500" y="134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30166</xdr:rowOff>
    </xdr:from>
    <xdr:ext cx="469744" cy="259045"/>
    <xdr:sp macro="" textlink="">
      <xdr:nvSpPr>
        <xdr:cNvPr id="432" name="テキスト ボックス 431"/>
        <xdr:cNvSpPr txBox="1"/>
      </xdr:nvSpPr>
      <xdr:spPr>
        <a:xfrm>
          <a:off x="7626428" y="135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116281</xdr:rowOff>
    </xdr:from>
    <xdr:to>
      <xdr:col>36</xdr:col>
      <xdr:colOff>165100</xdr:colOff>
      <xdr:row>79</xdr:row>
      <xdr:rowOff>46431</xdr:rowOff>
    </xdr:to>
    <xdr:sp macro="" textlink="">
      <xdr:nvSpPr>
        <xdr:cNvPr id="433" name="楕円 432"/>
        <xdr:cNvSpPr/>
      </xdr:nvSpPr>
      <xdr:spPr>
        <a:xfrm>
          <a:off x="6921500" y="134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37558</xdr:rowOff>
    </xdr:from>
    <xdr:ext cx="469744" cy="259045"/>
    <xdr:sp macro="" textlink="">
      <xdr:nvSpPr>
        <xdr:cNvPr id="434" name="テキスト ボックス 433"/>
        <xdr:cNvSpPr txBox="1"/>
      </xdr:nvSpPr>
      <xdr:spPr>
        <a:xfrm>
          <a:off x="6737428" y="135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75367</xdr:rowOff>
    </xdr:from>
    <xdr:to>
      <xdr:col>55</xdr:col>
      <xdr:colOff>0</xdr:colOff>
      <xdr:row>96</xdr:row>
      <xdr:rowOff>133490</xdr:rowOff>
    </xdr:to>
    <xdr:cxnSp macro="">
      <xdr:nvCxnSpPr>
        <xdr:cNvPr id="464" name="直線コネクタ 463"/>
        <xdr:cNvCxnSpPr/>
      </xdr:nvCxnSpPr>
      <xdr:spPr>
        <a:xfrm>
          <a:off x="9639300" y="16363117"/>
          <a:ext cx="838200" cy="2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75367</xdr:rowOff>
    </xdr:from>
    <xdr:to>
      <xdr:col>50</xdr:col>
      <xdr:colOff>114300</xdr:colOff>
      <xdr:row>95</xdr:row>
      <xdr:rowOff>126727</xdr:rowOff>
    </xdr:to>
    <xdr:cxnSp macro="">
      <xdr:nvCxnSpPr>
        <xdr:cNvPr id="467" name="直線コネクタ 466"/>
        <xdr:cNvCxnSpPr/>
      </xdr:nvCxnSpPr>
      <xdr:spPr>
        <a:xfrm flipV="1">
          <a:off x="8750300" y="1636311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100381</xdr:rowOff>
    </xdr:from>
    <xdr:to>
      <xdr:col>45</xdr:col>
      <xdr:colOff>177800</xdr:colOff>
      <xdr:row>95</xdr:row>
      <xdr:rowOff>126727</xdr:rowOff>
    </xdr:to>
    <xdr:cxnSp macro="">
      <xdr:nvCxnSpPr>
        <xdr:cNvPr id="470" name="直線コネクタ 469"/>
        <xdr:cNvCxnSpPr/>
      </xdr:nvCxnSpPr>
      <xdr:spPr>
        <a:xfrm>
          <a:off x="7861300" y="1638813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2" name="テキスト ボックス 471"/>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96</xdr:row>
      <xdr:rowOff>84892</xdr:rowOff>
    </xdr:to>
    <xdr:cxnSp macro="">
      <xdr:nvCxnSpPr>
        <xdr:cNvPr id="473" name="直線コネクタ 472"/>
        <xdr:cNvCxnSpPr/>
      </xdr:nvCxnSpPr>
      <xdr:spPr>
        <a:xfrm flipV="1">
          <a:off x="6972300" y="16388131"/>
          <a:ext cx="8890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5" name="テキスト ボックス 474"/>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82690</xdr:rowOff>
    </xdr:from>
    <xdr:to>
      <xdr:col>55</xdr:col>
      <xdr:colOff>50800</xdr:colOff>
      <xdr:row>97</xdr:row>
      <xdr:rowOff>12840</xdr:rowOff>
    </xdr:to>
    <xdr:sp macro="" textlink="">
      <xdr:nvSpPr>
        <xdr:cNvPr id="483" name="楕円 482"/>
        <xdr:cNvSpPr/>
      </xdr:nvSpPr>
      <xdr:spPr>
        <a:xfrm>
          <a:off x="104267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61117</xdr:rowOff>
    </xdr:from>
    <xdr:ext cx="534377" cy="259045"/>
    <xdr:sp macro="" textlink="">
      <xdr:nvSpPr>
        <xdr:cNvPr id="484" name="土木費該当値テキスト"/>
        <xdr:cNvSpPr txBox="1"/>
      </xdr:nvSpPr>
      <xdr:spPr>
        <a:xfrm>
          <a:off x="10528300" y="165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24567</xdr:rowOff>
    </xdr:from>
    <xdr:to>
      <xdr:col>50</xdr:col>
      <xdr:colOff>165100</xdr:colOff>
      <xdr:row>95</xdr:row>
      <xdr:rowOff>126167</xdr:rowOff>
    </xdr:to>
    <xdr:sp macro="" textlink="">
      <xdr:nvSpPr>
        <xdr:cNvPr id="485" name="楕円 484"/>
        <xdr:cNvSpPr/>
      </xdr:nvSpPr>
      <xdr:spPr>
        <a:xfrm>
          <a:off x="9588500" y="163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142694</xdr:rowOff>
    </xdr:from>
    <xdr:ext cx="534377" cy="259045"/>
    <xdr:sp macro="" textlink="">
      <xdr:nvSpPr>
        <xdr:cNvPr id="486" name="テキスト ボックス 485"/>
        <xdr:cNvSpPr txBox="1"/>
      </xdr:nvSpPr>
      <xdr:spPr>
        <a:xfrm>
          <a:off x="9372111" y="160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75927</xdr:rowOff>
    </xdr:from>
    <xdr:to>
      <xdr:col>46</xdr:col>
      <xdr:colOff>38100</xdr:colOff>
      <xdr:row>96</xdr:row>
      <xdr:rowOff>6077</xdr:rowOff>
    </xdr:to>
    <xdr:sp macro="" textlink="">
      <xdr:nvSpPr>
        <xdr:cNvPr id="487" name="楕円 486"/>
        <xdr:cNvSpPr/>
      </xdr:nvSpPr>
      <xdr:spPr>
        <a:xfrm>
          <a:off x="8699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22604</xdr:rowOff>
    </xdr:from>
    <xdr:ext cx="534377" cy="259045"/>
    <xdr:sp macro="" textlink="">
      <xdr:nvSpPr>
        <xdr:cNvPr id="488" name="テキスト ボックス 487"/>
        <xdr:cNvSpPr txBox="1"/>
      </xdr:nvSpPr>
      <xdr:spPr>
        <a:xfrm>
          <a:off x="8483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49581</xdr:rowOff>
    </xdr:from>
    <xdr:to>
      <xdr:col>41</xdr:col>
      <xdr:colOff>101600</xdr:colOff>
      <xdr:row>95</xdr:row>
      <xdr:rowOff>151181</xdr:rowOff>
    </xdr:to>
    <xdr:sp macro="" textlink="">
      <xdr:nvSpPr>
        <xdr:cNvPr id="489" name="楕円 488"/>
        <xdr:cNvSpPr/>
      </xdr:nvSpPr>
      <xdr:spPr>
        <a:xfrm>
          <a:off x="7810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167708</xdr:rowOff>
    </xdr:from>
    <xdr:ext cx="534377" cy="259045"/>
    <xdr:sp macro="" textlink="">
      <xdr:nvSpPr>
        <xdr:cNvPr id="490" name="テキスト ボックス 489"/>
        <xdr:cNvSpPr txBox="1"/>
      </xdr:nvSpPr>
      <xdr:spPr>
        <a:xfrm>
          <a:off x="7594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34092</xdr:rowOff>
    </xdr:from>
    <xdr:to>
      <xdr:col>36</xdr:col>
      <xdr:colOff>165100</xdr:colOff>
      <xdr:row>96</xdr:row>
      <xdr:rowOff>135692</xdr:rowOff>
    </xdr:to>
    <xdr:sp macro="" textlink="">
      <xdr:nvSpPr>
        <xdr:cNvPr id="491" name="楕円 490"/>
        <xdr:cNvSpPr/>
      </xdr:nvSpPr>
      <xdr:spPr>
        <a:xfrm>
          <a:off x="6921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152219</xdr:rowOff>
    </xdr:from>
    <xdr:ext cx="534377" cy="259045"/>
    <xdr:sp macro="" textlink="">
      <xdr:nvSpPr>
        <xdr:cNvPr id="492" name="テキスト ボックス 491"/>
        <xdr:cNvSpPr txBox="1"/>
      </xdr:nvSpPr>
      <xdr:spPr>
        <a:xfrm>
          <a:off x="670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20501</xdr:rowOff>
    </xdr:from>
    <xdr:to>
      <xdr:col>85</xdr:col>
      <xdr:colOff>127000</xdr:colOff>
      <xdr:row>37</xdr:row>
      <xdr:rowOff>83530</xdr:rowOff>
    </xdr:to>
    <xdr:cxnSp macro="">
      <xdr:nvCxnSpPr>
        <xdr:cNvPr id="524" name="直線コネクタ 523"/>
        <xdr:cNvCxnSpPr/>
      </xdr:nvCxnSpPr>
      <xdr:spPr>
        <a:xfrm flipV="1">
          <a:off x="15481300" y="6364151"/>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83530</xdr:rowOff>
    </xdr:from>
    <xdr:to>
      <xdr:col>81</xdr:col>
      <xdr:colOff>50800</xdr:colOff>
      <xdr:row>37</xdr:row>
      <xdr:rowOff>98661</xdr:rowOff>
    </xdr:to>
    <xdr:cxnSp macro="">
      <xdr:nvCxnSpPr>
        <xdr:cNvPr id="527" name="直線コネクタ 526"/>
        <xdr:cNvCxnSpPr/>
      </xdr:nvCxnSpPr>
      <xdr:spPr>
        <a:xfrm flipV="1">
          <a:off x="14592300" y="6427180"/>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87449</xdr:rowOff>
    </xdr:from>
    <xdr:to>
      <xdr:col>76</xdr:col>
      <xdr:colOff>114300</xdr:colOff>
      <xdr:row>37</xdr:row>
      <xdr:rowOff>98661</xdr:rowOff>
    </xdr:to>
    <xdr:cxnSp macro="">
      <xdr:nvCxnSpPr>
        <xdr:cNvPr id="530" name="直線コネクタ 529"/>
        <xdr:cNvCxnSpPr/>
      </xdr:nvCxnSpPr>
      <xdr:spPr>
        <a:xfrm>
          <a:off x="13703300" y="6431099"/>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75474</xdr:rowOff>
    </xdr:from>
    <xdr:to>
      <xdr:col>71</xdr:col>
      <xdr:colOff>177800</xdr:colOff>
      <xdr:row>37</xdr:row>
      <xdr:rowOff>87449</xdr:rowOff>
    </xdr:to>
    <xdr:cxnSp macro="">
      <xdr:nvCxnSpPr>
        <xdr:cNvPr id="533" name="直線コネクタ 532"/>
        <xdr:cNvCxnSpPr/>
      </xdr:nvCxnSpPr>
      <xdr:spPr>
        <a:xfrm>
          <a:off x="12814300" y="641912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5" name="テキスト ボックス 534"/>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7" name="テキスト ボックス 536"/>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141151</xdr:rowOff>
    </xdr:from>
    <xdr:to>
      <xdr:col>85</xdr:col>
      <xdr:colOff>177800</xdr:colOff>
      <xdr:row>37</xdr:row>
      <xdr:rowOff>71301</xdr:rowOff>
    </xdr:to>
    <xdr:sp macro="" textlink="">
      <xdr:nvSpPr>
        <xdr:cNvPr id="543" name="楕円 542"/>
        <xdr:cNvSpPr/>
      </xdr:nvSpPr>
      <xdr:spPr>
        <a:xfrm>
          <a:off x="16268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164028</xdr:rowOff>
    </xdr:from>
    <xdr:ext cx="534377" cy="259045"/>
    <xdr:sp macro="" textlink="">
      <xdr:nvSpPr>
        <xdr:cNvPr id="544" name="消防費該当値テキスト"/>
        <xdr:cNvSpPr txBox="1"/>
      </xdr:nvSpPr>
      <xdr:spPr>
        <a:xfrm>
          <a:off x="16370300" y="6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32730</xdr:rowOff>
    </xdr:from>
    <xdr:to>
      <xdr:col>81</xdr:col>
      <xdr:colOff>101600</xdr:colOff>
      <xdr:row>37</xdr:row>
      <xdr:rowOff>134330</xdr:rowOff>
    </xdr:to>
    <xdr:sp macro="" textlink="">
      <xdr:nvSpPr>
        <xdr:cNvPr id="545" name="楕円 544"/>
        <xdr:cNvSpPr/>
      </xdr:nvSpPr>
      <xdr:spPr>
        <a:xfrm>
          <a:off x="15430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46" name="テキスト ボックス 545"/>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47861</xdr:rowOff>
    </xdr:from>
    <xdr:to>
      <xdr:col>76</xdr:col>
      <xdr:colOff>165100</xdr:colOff>
      <xdr:row>37</xdr:row>
      <xdr:rowOff>149461</xdr:rowOff>
    </xdr:to>
    <xdr:sp macro="" textlink="">
      <xdr:nvSpPr>
        <xdr:cNvPr id="547" name="楕円 546"/>
        <xdr:cNvSpPr/>
      </xdr:nvSpPr>
      <xdr:spPr>
        <a:xfrm>
          <a:off x="14541500" y="63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140588</xdr:rowOff>
    </xdr:from>
    <xdr:ext cx="534377" cy="259045"/>
    <xdr:sp macro="" textlink="">
      <xdr:nvSpPr>
        <xdr:cNvPr id="548" name="テキスト ボックス 547"/>
        <xdr:cNvSpPr txBox="1"/>
      </xdr:nvSpPr>
      <xdr:spPr>
        <a:xfrm>
          <a:off x="1432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36649</xdr:rowOff>
    </xdr:from>
    <xdr:to>
      <xdr:col>72</xdr:col>
      <xdr:colOff>38100</xdr:colOff>
      <xdr:row>37</xdr:row>
      <xdr:rowOff>138249</xdr:rowOff>
    </xdr:to>
    <xdr:sp macro="" textlink="">
      <xdr:nvSpPr>
        <xdr:cNvPr id="549" name="楕円 548"/>
        <xdr:cNvSpPr/>
      </xdr:nvSpPr>
      <xdr:spPr>
        <a:xfrm>
          <a:off x="13652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154776</xdr:rowOff>
    </xdr:from>
    <xdr:ext cx="534377" cy="259045"/>
    <xdr:sp macro="" textlink="">
      <xdr:nvSpPr>
        <xdr:cNvPr id="550" name="テキスト ボックス 549"/>
        <xdr:cNvSpPr txBox="1"/>
      </xdr:nvSpPr>
      <xdr:spPr>
        <a:xfrm>
          <a:off x="13436111" y="61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24674</xdr:rowOff>
    </xdr:from>
    <xdr:to>
      <xdr:col>67</xdr:col>
      <xdr:colOff>101600</xdr:colOff>
      <xdr:row>37</xdr:row>
      <xdr:rowOff>126274</xdr:rowOff>
    </xdr:to>
    <xdr:sp macro="" textlink="">
      <xdr:nvSpPr>
        <xdr:cNvPr id="551" name="楕円 550"/>
        <xdr:cNvSpPr/>
      </xdr:nvSpPr>
      <xdr:spPr>
        <a:xfrm>
          <a:off x="12763500" y="63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142801</xdr:rowOff>
    </xdr:from>
    <xdr:ext cx="534377" cy="259045"/>
    <xdr:sp macro="" textlink="">
      <xdr:nvSpPr>
        <xdr:cNvPr id="552" name="テキスト ボックス 551"/>
        <xdr:cNvSpPr txBox="1"/>
      </xdr:nvSpPr>
      <xdr:spPr>
        <a:xfrm>
          <a:off x="12547111" y="61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3569</xdr:rowOff>
    </xdr:from>
    <xdr:to>
      <xdr:col>85</xdr:col>
      <xdr:colOff>127000</xdr:colOff>
      <xdr:row>58</xdr:row>
      <xdr:rowOff>138709</xdr:rowOff>
    </xdr:to>
    <xdr:cxnSp macro="">
      <xdr:nvCxnSpPr>
        <xdr:cNvPr id="582" name="直線コネクタ 581"/>
        <xdr:cNvCxnSpPr/>
      </xdr:nvCxnSpPr>
      <xdr:spPr>
        <a:xfrm flipV="1">
          <a:off x="15481300" y="9776219"/>
          <a:ext cx="838200" cy="30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117983</xdr:rowOff>
    </xdr:from>
    <xdr:to>
      <xdr:col>81</xdr:col>
      <xdr:colOff>50800</xdr:colOff>
      <xdr:row>58</xdr:row>
      <xdr:rowOff>138709</xdr:rowOff>
    </xdr:to>
    <xdr:cxnSp macro="">
      <xdr:nvCxnSpPr>
        <xdr:cNvPr id="585" name="直線コネクタ 584"/>
        <xdr:cNvCxnSpPr/>
      </xdr:nvCxnSpPr>
      <xdr:spPr>
        <a:xfrm>
          <a:off x="14592300" y="1006208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169456</xdr:rowOff>
    </xdr:from>
    <xdr:to>
      <xdr:col>76</xdr:col>
      <xdr:colOff>114300</xdr:colOff>
      <xdr:row>58</xdr:row>
      <xdr:rowOff>117983</xdr:rowOff>
    </xdr:to>
    <xdr:cxnSp macro="">
      <xdr:nvCxnSpPr>
        <xdr:cNvPr id="588" name="直線コネクタ 587"/>
        <xdr:cNvCxnSpPr/>
      </xdr:nvCxnSpPr>
      <xdr:spPr>
        <a:xfrm>
          <a:off x="13703300" y="9942106"/>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58818</xdr:rowOff>
    </xdr:from>
    <xdr:ext cx="534377" cy="259045"/>
    <xdr:sp macro="" textlink="">
      <xdr:nvSpPr>
        <xdr:cNvPr id="590" name="テキスト ボックス 589"/>
        <xdr:cNvSpPr txBox="1"/>
      </xdr:nvSpPr>
      <xdr:spPr>
        <a:xfrm>
          <a:off x="14325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169456</xdr:rowOff>
    </xdr:from>
    <xdr:to>
      <xdr:col>71</xdr:col>
      <xdr:colOff>177800</xdr:colOff>
      <xdr:row>58</xdr:row>
      <xdr:rowOff>14808</xdr:rowOff>
    </xdr:to>
    <xdr:cxnSp macro="">
      <xdr:nvCxnSpPr>
        <xdr:cNvPr id="591" name="直線コネクタ 590"/>
        <xdr:cNvCxnSpPr/>
      </xdr:nvCxnSpPr>
      <xdr:spPr>
        <a:xfrm flipV="1">
          <a:off x="12814300" y="994210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93" name="テキスト ボックス 592"/>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5" name="テキスト ボックス 594"/>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124219</xdr:rowOff>
    </xdr:from>
    <xdr:to>
      <xdr:col>85</xdr:col>
      <xdr:colOff>177800</xdr:colOff>
      <xdr:row>57</xdr:row>
      <xdr:rowOff>54369</xdr:rowOff>
    </xdr:to>
    <xdr:sp macro="" textlink="">
      <xdr:nvSpPr>
        <xdr:cNvPr id="601" name="楕円 600"/>
        <xdr:cNvSpPr/>
      </xdr:nvSpPr>
      <xdr:spPr>
        <a:xfrm>
          <a:off x="162687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102646</xdr:rowOff>
    </xdr:from>
    <xdr:ext cx="534377" cy="259045"/>
    <xdr:sp macro="" textlink="">
      <xdr:nvSpPr>
        <xdr:cNvPr id="602" name="教育費該当値テキスト"/>
        <xdr:cNvSpPr txBox="1"/>
      </xdr:nvSpPr>
      <xdr:spPr>
        <a:xfrm>
          <a:off x="16370300"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87909</xdr:rowOff>
    </xdr:from>
    <xdr:to>
      <xdr:col>81</xdr:col>
      <xdr:colOff>101600</xdr:colOff>
      <xdr:row>59</xdr:row>
      <xdr:rowOff>18059</xdr:rowOff>
    </xdr:to>
    <xdr:sp macro="" textlink="">
      <xdr:nvSpPr>
        <xdr:cNvPr id="603" name="楕円 602"/>
        <xdr:cNvSpPr/>
      </xdr:nvSpPr>
      <xdr:spPr>
        <a:xfrm>
          <a:off x="15430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9186</xdr:rowOff>
    </xdr:from>
    <xdr:ext cx="534377" cy="259045"/>
    <xdr:sp macro="" textlink="">
      <xdr:nvSpPr>
        <xdr:cNvPr id="604" name="テキスト ボックス 603"/>
        <xdr:cNvSpPr txBox="1"/>
      </xdr:nvSpPr>
      <xdr:spPr>
        <a:xfrm>
          <a:off x="15214111" y="101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67183</xdr:rowOff>
    </xdr:from>
    <xdr:to>
      <xdr:col>76</xdr:col>
      <xdr:colOff>165100</xdr:colOff>
      <xdr:row>58</xdr:row>
      <xdr:rowOff>168783</xdr:rowOff>
    </xdr:to>
    <xdr:sp macro="" textlink="">
      <xdr:nvSpPr>
        <xdr:cNvPr id="605" name="楕円 604"/>
        <xdr:cNvSpPr/>
      </xdr:nvSpPr>
      <xdr:spPr>
        <a:xfrm>
          <a:off x="14541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159910</xdr:rowOff>
    </xdr:from>
    <xdr:ext cx="534377" cy="259045"/>
    <xdr:sp macro="" textlink="">
      <xdr:nvSpPr>
        <xdr:cNvPr id="606" name="テキスト ボックス 605"/>
        <xdr:cNvSpPr txBox="1"/>
      </xdr:nvSpPr>
      <xdr:spPr>
        <a:xfrm>
          <a:off x="14325111" y="101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118656</xdr:rowOff>
    </xdr:from>
    <xdr:to>
      <xdr:col>72</xdr:col>
      <xdr:colOff>38100</xdr:colOff>
      <xdr:row>58</xdr:row>
      <xdr:rowOff>48806</xdr:rowOff>
    </xdr:to>
    <xdr:sp macro="" textlink="">
      <xdr:nvSpPr>
        <xdr:cNvPr id="607" name="楕円 606"/>
        <xdr:cNvSpPr/>
      </xdr:nvSpPr>
      <xdr:spPr>
        <a:xfrm>
          <a:off x="136525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39933</xdr:rowOff>
    </xdr:from>
    <xdr:ext cx="534377" cy="259045"/>
    <xdr:sp macro="" textlink="">
      <xdr:nvSpPr>
        <xdr:cNvPr id="608" name="テキスト ボックス 607"/>
        <xdr:cNvSpPr txBox="1"/>
      </xdr:nvSpPr>
      <xdr:spPr>
        <a:xfrm>
          <a:off x="13436111" y="99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135458</xdr:rowOff>
    </xdr:from>
    <xdr:to>
      <xdr:col>67</xdr:col>
      <xdr:colOff>101600</xdr:colOff>
      <xdr:row>58</xdr:row>
      <xdr:rowOff>65608</xdr:rowOff>
    </xdr:to>
    <xdr:sp macro="" textlink="">
      <xdr:nvSpPr>
        <xdr:cNvPr id="609" name="楕円 608"/>
        <xdr:cNvSpPr/>
      </xdr:nvSpPr>
      <xdr:spPr>
        <a:xfrm>
          <a:off x="12763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56735</xdr:rowOff>
    </xdr:from>
    <xdr:ext cx="534377" cy="259045"/>
    <xdr:sp macro="" textlink="">
      <xdr:nvSpPr>
        <xdr:cNvPr id="610" name="テキスト ボックス 609"/>
        <xdr:cNvSpPr txBox="1"/>
      </xdr:nvSpPr>
      <xdr:spPr>
        <a:xfrm>
          <a:off x="12547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43002</xdr:rowOff>
    </xdr:from>
    <xdr:to>
      <xdr:col>85</xdr:col>
      <xdr:colOff>127000</xdr:colOff>
      <xdr:row>79</xdr:row>
      <xdr:rowOff>43898</xdr:rowOff>
    </xdr:to>
    <xdr:cxnSp macro="">
      <xdr:nvCxnSpPr>
        <xdr:cNvPr id="639" name="直線コネクタ 638"/>
        <xdr:cNvCxnSpPr/>
      </xdr:nvCxnSpPr>
      <xdr:spPr>
        <a:xfrm flipV="1">
          <a:off x="15481300" y="1358755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43898</xdr:rowOff>
    </xdr:from>
    <xdr:to>
      <xdr:col>81</xdr:col>
      <xdr:colOff>50800</xdr:colOff>
      <xdr:row>79</xdr:row>
      <xdr:rowOff>44450</xdr:rowOff>
    </xdr:to>
    <xdr:cxnSp macro="">
      <xdr:nvCxnSpPr>
        <xdr:cNvPr id="642" name="直線コネクタ 641"/>
        <xdr:cNvCxnSpPr/>
      </xdr:nvCxnSpPr>
      <xdr:spPr>
        <a:xfrm flipV="1">
          <a:off x="14592300" y="135884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7" name="テキスト ボックス 646"/>
        <xdr:cNvSpPr txBox="1"/>
      </xdr:nvSpPr>
      <xdr:spPr>
        <a:xfrm>
          <a:off x="14403017" y="1330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44069</xdr:rowOff>
    </xdr:from>
    <xdr:to>
      <xdr:col>71</xdr:col>
      <xdr:colOff>177800</xdr:colOff>
      <xdr:row>79</xdr:row>
      <xdr:rowOff>44450</xdr:rowOff>
    </xdr:to>
    <xdr:cxnSp macro="">
      <xdr:nvCxnSpPr>
        <xdr:cNvPr id="648" name="直線コネクタ 647"/>
        <xdr:cNvCxnSpPr/>
      </xdr:nvCxnSpPr>
      <xdr:spPr>
        <a:xfrm>
          <a:off x="12814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163652</xdr:rowOff>
    </xdr:from>
    <xdr:to>
      <xdr:col>85</xdr:col>
      <xdr:colOff>177800</xdr:colOff>
      <xdr:row>79</xdr:row>
      <xdr:rowOff>93802</xdr:rowOff>
    </xdr:to>
    <xdr:sp macro="" textlink="">
      <xdr:nvSpPr>
        <xdr:cNvPr id="658" name="楕円 657"/>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60" name="楕円 659"/>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61" name="テキスト ボックス 660"/>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6" name="楕円 665"/>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85996</xdr:rowOff>
    </xdr:from>
    <xdr:ext cx="313932" cy="259045"/>
    <xdr:sp macro="" textlink="">
      <xdr:nvSpPr>
        <xdr:cNvPr id="667" name="テキスト ボックス 666"/>
        <xdr:cNvSpPr txBox="1"/>
      </xdr:nvSpPr>
      <xdr:spPr>
        <a:xfrm>
          <a:off x="12657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74938</xdr:rowOff>
    </xdr:from>
    <xdr:to>
      <xdr:col>85</xdr:col>
      <xdr:colOff>127000</xdr:colOff>
      <xdr:row>93</xdr:row>
      <xdr:rowOff>125070</xdr:rowOff>
    </xdr:to>
    <xdr:cxnSp macro="">
      <xdr:nvCxnSpPr>
        <xdr:cNvPr id="694" name="直線コネクタ 693"/>
        <xdr:cNvCxnSpPr/>
      </xdr:nvCxnSpPr>
      <xdr:spPr>
        <a:xfrm flipV="1">
          <a:off x="15481300" y="16019788"/>
          <a:ext cx="8382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125070</xdr:rowOff>
    </xdr:from>
    <xdr:to>
      <xdr:col>81</xdr:col>
      <xdr:colOff>50800</xdr:colOff>
      <xdr:row>93</xdr:row>
      <xdr:rowOff>155794</xdr:rowOff>
    </xdr:to>
    <xdr:cxnSp macro="">
      <xdr:nvCxnSpPr>
        <xdr:cNvPr id="697" name="直線コネクタ 696"/>
        <xdr:cNvCxnSpPr/>
      </xdr:nvCxnSpPr>
      <xdr:spPr>
        <a:xfrm flipV="1">
          <a:off x="14592300" y="1606992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149073</xdr:rowOff>
    </xdr:from>
    <xdr:to>
      <xdr:col>76</xdr:col>
      <xdr:colOff>114300</xdr:colOff>
      <xdr:row>93</xdr:row>
      <xdr:rowOff>155794</xdr:rowOff>
    </xdr:to>
    <xdr:cxnSp macro="">
      <xdr:nvCxnSpPr>
        <xdr:cNvPr id="700" name="直線コネクタ 699"/>
        <xdr:cNvCxnSpPr/>
      </xdr:nvCxnSpPr>
      <xdr:spPr>
        <a:xfrm>
          <a:off x="13703300" y="1609392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702" name="テキスト ボックス 701"/>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149073</xdr:rowOff>
    </xdr:from>
    <xdr:to>
      <xdr:col>71</xdr:col>
      <xdr:colOff>177800</xdr:colOff>
      <xdr:row>93</xdr:row>
      <xdr:rowOff>163108</xdr:rowOff>
    </xdr:to>
    <xdr:cxnSp macro="">
      <xdr:nvCxnSpPr>
        <xdr:cNvPr id="703" name="直線コネクタ 702"/>
        <xdr:cNvCxnSpPr/>
      </xdr:nvCxnSpPr>
      <xdr:spPr>
        <a:xfrm flipV="1">
          <a:off x="12814300" y="1609392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24138</xdr:rowOff>
    </xdr:from>
    <xdr:to>
      <xdr:col>85</xdr:col>
      <xdr:colOff>177800</xdr:colOff>
      <xdr:row>93</xdr:row>
      <xdr:rowOff>125738</xdr:rowOff>
    </xdr:to>
    <xdr:sp macro="" textlink="">
      <xdr:nvSpPr>
        <xdr:cNvPr id="713" name="楕円 712"/>
        <xdr:cNvSpPr/>
      </xdr:nvSpPr>
      <xdr:spPr>
        <a:xfrm>
          <a:off x="16268700" y="159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47015</xdr:rowOff>
    </xdr:from>
    <xdr:ext cx="534377" cy="259045"/>
    <xdr:sp macro="" textlink="">
      <xdr:nvSpPr>
        <xdr:cNvPr id="714" name="公債費該当値テキスト"/>
        <xdr:cNvSpPr txBox="1"/>
      </xdr:nvSpPr>
      <xdr:spPr>
        <a:xfrm>
          <a:off x="16370300" y="158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74270</xdr:rowOff>
    </xdr:from>
    <xdr:to>
      <xdr:col>81</xdr:col>
      <xdr:colOff>101600</xdr:colOff>
      <xdr:row>94</xdr:row>
      <xdr:rowOff>4420</xdr:rowOff>
    </xdr:to>
    <xdr:sp macro="" textlink="">
      <xdr:nvSpPr>
        <xdr:cNvPr id="715" name="楕円 714"/>
        <xdr:cNvSpPr/>
      </xdr:nvSpPr>
      <xdr:spPr>
        <a:xfrm>
          <a:off x="15430500" y="160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20947</xdr:rowOff>
    </xdr:from>
    <xdr:ext cx="534377" cy="259045"/>
    <xdr:sp macro="" textlink="">
      <xdr:nvSpPr>
        <xdr:cNvPr id="716" name="テキスト ボックス 715"/>
        <xdr:cNvSpPr txBox="1"/>
      </xdr:nvSpPr>
      <xdr:spPr>
        <a:xfrm>
          <a:off x="15214111" y="157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104994</xdr:rowOff>
    </xdr:from>
    <xdr:to>
      <xdr:col>76</xdr:col>
      <xdr:colOff>165100</xdr:colOff>
      <xdr:row>94</xdr:row>
      <xdr:rowOff>35144</xdr:rowOff>
    </xdr:to>
    <xdr:sp macro="" textlink="">
      <xdr:nvSpPr>
        <xdr:cNvPr id="717" name="楕円 716"/>
        <xdr:cNvSpPr/>
      </xdr:nvSpPr>
      <xdr:spPr>
        <a:xfrm>
          <a:off x="14541500" y="160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51671</xdr:rowOff>
    </xdr:from>
    <xdr:ext cx="534377" cy="259045"/>
    <xdr:sp macro="" textlink="">
      <xdr:nvSpPr>
        <xdr:cNvPr id="718" name="テキスト ボックス 717"/>
        <xdr:cNvSpPr txBox="1"/>
      </xdr:nvSpPr>
      <xdr:spPr>
        <a:xfrm>
          <a:off x="14325111" y="158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98273</xdr:rowOff>
    </xdr:from>
    <xdr:to>
      <xdr:col>72</xdr:col>
      <xdr:colOff>38100</xdr:colOff>
      <xdr:row>94</xdr:row>
      <xdr:rowOff>28423</xdr:rowOff>
    </xdr:to>
    <xdr:sp macro="" textlink="">
      <xdr:nvSpPr>
        <xdr:cNvPr id="719" name="楕円 718"/>
        <xdr:cNvSpPr/>
      </xdr:nvSpPr>
      <xdr:spPr>
        <a:xfrm>
          <a:off x="13652500" y="16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44950</xdr:rowOff>
    </xdr:from>
    <xdr:ext cx="534377" cy="259045"/>
    <xdr:sp macro="" textlink="">
      <xdr:nvSpPr>
        <xdr:cNvPr id="720" name="テキスト ボックス 719"/>
        <xdr:cNvSpPr txBox="1"/>
      </xdr:nvSpPr>
      <xdr:spPr>
        <a:xfrm>
          <a:off x="13436111" y="158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112308</xdr:rowOff>
    </xdr:from>
    <xdr:to>
      <xdr:col>67</xdr:col>
      <xdr:colOff>101600</xdr:colOff>
      <xdr:row>94</xdr:row>
      <xdr:rowOff>42458</xdr:rowOff>
    </xdr:to>
    <xdr:sp macro="" textlink="">
      <xdr:nvSpPr>
        <xdr:cNvPr id="721" name="楕円 720"/>
        <xdr:cNvSpPr/>
      </xdr:nvSpPr>
      <xdr:spPr>
        <a:xfrm>
          <a:off x="12763500" y="160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58985</xdr:rowOff>
    </xdr:from>
    <xdr:ext cx="534377" cy="259045"/>
    <xdr:sp macro="" textlink="">
      <xdr:nvSpPr>
        <xdr:cNvPr id="722" name="テキスト ボックス 721"/>
        <xdr:cNvSpPr txBox="1"/>
      </xdr:nvSpPr>
      <xdr:spPr>
        <a:xfrm>
          <a:off x="12547111" y="158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101,450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145,923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民生費については、教育・保育施設等運営給付費、介護保険事業特別会計繰出金、自立支援サービス事業費の増などにより、前年度と比較すると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9,019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182,451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衛生費については、感染症対策事業費等で増となったものの、環境センター附属焼却工場事業費の減などにより、前年度と比較すると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1,739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34,434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商工費については、商工業推進事業費等の増などにより、前年度と比較すると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4,522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7,797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土木費については、公営住宅整備事業費の減などにより、前年度と比較すると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12,051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42,326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教育費については、教材・情報環境整備事業（小・中学校）の増などにより、前年度と比較すると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8,047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40,073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年度は取崩しを行わず、決算剰余金等を</a:t>
          </a:r>
          <a:r>
            <a:rPr kumimoji="1" lang="en-US" altLang="ja-JP" sz="1400">
              <a:latin typeface="ＭＳ ゴシック" pitchFamily="49" charset="-128"/>
              <a:ea typeface="ＭＳ ゴシック" pitchFamily="49" charset="-128"/>
            </a:rPr>
            <a:t>320,583</a:t>
          </a:r>
          <a:r>
            <a:rPr kumimoji="1" lang="ja-JP" altLang="en-US" sz="1400">
              <a:latin typeface="ＭＳ ゴシック" pitchFamily="49" charset="-128"/>
              <a:ea typeface="ＭＳ ゴシック" pitchFamily="49" charset="-128"/>
            </a:rPr>
            <a:t>千円積み立てたことから、標準財政規模比は</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6.37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1,496,852</a:t>
          </a:r>
          <a:r>
            <a:rPr kumimoji="1" lang="ja-JP" altLang="en-US" sz="1400">
              <a:latin typeface="ＭＳ ゴシック" pitchFamily="49" charset="-128"/>
              <a:ea typeface="ＭＳ ゴシック" pitchFamily="49" charset="-128"/>
            </a:rPr>
            <a:t>千円となり、実質収支比率は、</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実質単年度収支については、前年度から</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病院事業会計については、前年度と比較して補助金の増などにより収支は改善したものの、依然として赤字状態が続いている。</a:t>
          </a:r>
        </a:p>
        <a:p>
          <a:r>
            <a:rPr kumimoji="1" lang="ja-JP" altLang="en-US" sz="1400">
              <a:latin typeface="ＭＳ ゴシック" pitchFamily="49" charset="-128"/>
              <a:ea typeface="ＭＳ ゴシック" pitchFamily="49" charset="-128"/>
            </a:rPr>
            <a:t>　今後においては、コロナ禍にあっても、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BW37" sqref="BW37:BX3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97766417</v>
      </c>
      <c r="BO4" s="426"/>
      <c r="BP4" s="426"/>
      <c r="BQ4" s="426"/>
      <c r="BR4" s="426"/>
      <c r="BS4" s="426"/>
      <c r="BT4" s="426"/>
      <c r="BU4" s="427"/>
      <c r="BV4" s="425">
        <v>76278411</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3.4</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96183075</v>
      </c>
      <c r="BO5" s="431"/>
      <c r="BP5" s="431"/>
      <c r="BQ5" s="431"/>
      <c r="BR5" s="431"/>
      <c r="BS5" s="431"/>
      <c r="BT5" s="431"/>
      <c r="BU5" s="432"/>
      <c r="BV5" s="430">
        <v>75561355</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95.8</v>
      </c>
      <c r="CU5" s="401"/>
      <c r="CV5" s="401"/>
      <c r="CW5" s="401"/>
      <c r="CX5" s="401"/>
      <c r="CY5" s="401"/>
      <c r="CZ5" s="401"/>
      <c r="DA5" s="402"/>
      <c r="DB5" s="400">
        <v>97.7</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1583342</v>
      </c>
      <c r="BO6" s="431"/>
      <c r="BP6" s="431"/>
      <c r="BQ6" s="431"/>
      <c r="BR6" s="431"/>
      <c r="BS6" s="431"/>
      <c r="BT6" s="431"/>
      <c r="BU6" s="432"/>
      <c r="BV6" s="430">
        <v>717056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103.4</v>
      </c>
      <c r="CU6" s="584"/>
      <c r="CV6" s="584"/>
      <c r="CW6" s="584"/>
      <c r="CX6" s="584"/>
      <c r="CY6" s="584"/>
      <c r="CZ6" s="584"/>
      <c r="DA6" s="585"/>
      <c r="DB6" s="583">
        <v>105.7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86490</v>
      </c>
      <c r="BO7" s="431"/>
      <c r="BP7" s="431"/>
      <c r="BQ7" s="431"/>
      <c r="BR7" s="431"/>
      <c r="BS7" s="431"/>
      <c r="BT7" s="431"/>
      <c r="BU7" s="432"/>
      <c r="BV7" s="430">
        <v>147674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44194082</v>
      </c>
      <c r="CU7" s="431"/>
      <c r="CV7" s="431"/>
      <c r="CW7" s="431"/>
      <c r="CX7" s="431"/>
      <c r="CY7" s="431"/>
      <c r="CZ7" s="431"/>
      <c r="DA7" s="432"/>
      <c r="DB7" s="430">
        <v>42807231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1496852</v>
      </c>
      <c r="BO8" s="431"/>
      <c r="BP8" s="431"/>
      <c r="BQ8" s="431"/>
      <c r="BR8" s="431"/>
      <c r="BS8" s="431"/>
      <c r="BT8" s="431"/>
      <c r="BU8" s="432"/>
      <c r="BV8" s="430">
        <v>569382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0.76</v>
      </c>
      <c r="CU8" s="544"/>
      <c r="CV8" s="544"/>
      <c r="CW8" s="544"/>
      <c r="CX8" s="544"/>
      <c r="CY8" s="544"/>
      <c r="CZ8" s="544"/>
      <c r="DA8" s="545"/>
      <c r="DB8" s="543">
        <v>0.77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189591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100</v>
      </c>
      <c r="AV9" s="488"/>
      <c r="AW9" s="488"/>
      <c r="AX9" s="488"/>
      <c r="AY9" s="410" t="s">
        <v>115</v>
      </c>
      <c r="AZ9" s="411"/>
      <c r="BA9" s="411"/>
      <c r="BB9" s="411"/>
      <c r="BC9" s="411"/>
      <c r="BD9" s="411"/>
      <c r="BE9" s="411"/>
      <c r="BF9" s="411"/>
      <c r="BG9" s="411"/>
      <c r="BH9" s="411"/>
      <c r="BI9" s="411"/>
      <c r="BJ9" s="411"/>
      <c r="BK9" s="411"/>
      <c r="BL9" s="411"/>
      <c r="BM9" s="412"/>
      <c r="BN9" s="430">
        <v>927470</v>
      </c>
      <c r="BO9" s="431"/>
      <c r="BP9" s="431"/>
      <c r="BQ9" s="431"/>
      <c r="BR9" s="431"/>
      <c r="BS9" s="431"/>
      <c r="BT9" s="431"/>
      <c r="BU9" s="432"/>
      <c r="BV9" s="430">
        <v>-118563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14.7</v>
      </c>
      <c r="CU9" s="401"/>
      <c r="CV9" s="401"/>
      <c r="CW9" s="401"/>
      <c r="CX9" s="401"/>
      <c r="CY9" s="401"/>
      <c r="CZ9" s="401"/>
      <c r="DA9" s="402"/>
      <c r="DB9" s="400">
        <v>14.7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193125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20583</v>
      </c>
      <c r="BO10" s="431"/>
      <c r="BP10" s="431"/>
      <c r="BQ10" s="431"/>
      <c r="BR10" s="431"/>
      <c r="BS10" s="431"/>
      <c r="BT10" s="431"/>
      <c r="BU10" s="432"/>
      <c r="BV10" s="430">
        <v>650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187048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303504</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181561</v>
      </c>
      <c r="S13" s="534"/>
      <c r="T13" s="534"/>
      <c r="U13" s="534"/>
      <c r="V13" s="535"/>
      <c r="W13" s="521" t="s">
        <v>140</v>
      </c>
      <c r="X13" s="443"/>
      <c r="Y13" s="443"/>
      <c r="Z13" s="443"/>
      <c r="AA13" s="443"/>
      <c r="AB13" s="444"/>
      <c r="AC13" s="406">
        <v>2254</v>
      </c>
      <c r="AD13" s="407"/>
      <c r="AE13" s="407"/>
      <c r="AF13" s="407"/>
      <c r="AG13" s="408"/>
      <c r="AH13" s="406">
        <v>2331</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948053</v>
      </c>
      <c r="BO13" s="431"/>
      <c r="BP13" s="431"/>
      <c r="BQ13" s="431"/>
      <c r="BR13" s="431"/>
      <c r="BS13" s="431"/>
      <c r="BT13" s="431"/>
      <c r="BU13" s="432"/>
      <c r="BV13" s="430">
        <v>-421417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v>
      </c>
      <c r="CU13" s="401"/>
      <c r="CV13" s="401"/>
      <c r="CW13" s="401"/>
      <c r="CX13" s="401"/>
      <c r="CY13" s="401"/>
      <c r="CZ13" s="401"/>
      <c r="DA13" s="402"/>
      <c r="DB13" s="400">
        <v>6.8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187880</v>
      </c>
      <c r="S14" s="534"/>
      <c r="T14" s="534"/>
      <c r="U14" s="534"/>
      <c r="V14" s="535"/>
      <c r="W14" s="536"/>
      <c r="X14" s="446"/>
      <c r="Y14" s="446"/>
      <c r="Z14" s="446"/>
      <c r="AA14" s="446"/>
      <c r="AB14" s="447"/>
      <c r="AC14" s="526">
        <v>2.7</v>
      </c>
      <c r="AD14" s="527"/>
      <c r="AE14" s="527"/>
      <c r="AF14" s="527"/>
      <c r="AG14" s="528"/>
      <c r="AH14" s="526">
        <v>2.7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58.2</v>
      </c>
      <c r="CU14" s="538"/>
      <c r="CV14" s="538"/>
      <c r="CW14" s="538"/>
      <c r="CX14" s="538"/>
      <c r="CY14" s="538"/>
      <c r="CZ14" s="538"/>
      <c r="DA14" s="539"/>
      <c r="DB14" s="537">
        <v>72.400000000000006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182252</v>
      </c>
      <c r="S15" s="534"/>
      <c r="T15" s="534"/>
      <c r="U15" s="534"/>
      <c r="V15" s="535"/>
      <c r="W15" s="521" t="s">
        <v>147</v>
      </c>
      <c r="X15" s="443"/>
      <c r="Y15" s="443"/>
      <c r="Z15" s="443"/>
      <c r="AA15" s="443"/>
      <c r="AB15" s="444"/>
      <c r="AC15" s="406">
        <v>19758</v>
      </c>
      <c r="AD15" s="407"/>
      <c r="AE15" s="407"/>
      <c r="AF15" s="407"/>
      <c r="AG15" s="408"/>
      <c r="AH15" s="406">
        <v>20602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25326183</v>
      </c>
      <c r="BO15" s="426"/>
      <c r="BP15" s="426"/>
      <c r="BQ15" s="426"/>
      <c r="BR15" s="426"/>
      <c r="BS15" s="426"/>
      <c r="BT15" s="426"/>
      <c r="BU15" s="427"/>
      <c r="BV15" s="425">
        <v>24500669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23.3</v>
      </c>
      <c r="AD16" s="527"/>
      <c r="AE16" s="527"/>
      <c r="AF16" s="527"/>
      <c r="AG16" s="528"/>
      <c r="AH16" s="526">
        <v>23.6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33770131</v>
      </c>
      <c r="BO16" s="431"/>
      <c r="BP16" s="431"/>
      <c r="BQ16" s="431"/>
      <c r="BR16" s="431"/>
      <c r="BS16" s="431"/>
      <c r="BT16" s="431"/>
      <c r="BU16" s="432"/>
      <c r="BV16" s="430">
        <v>32410107</v>
      </c>
      <c r="BW16" s="431"/>
      <c r="BX16" s="431"/>
      <c r="BY16" s="431"/>
      <c r="BZ16" s="431"/>
      <c r="CA16" s="431"/>
      <c r="CB16" s="431"/>
      <c r="CC16" s="432"/>
      <c r="CD16" s="201"/>
      <c r="CE16" s="428" t="s">
        <v>153</v>
      </c>
      <c r="CF16" s="428"/>
      <c r="CG16" s="428"/>
      <c r="CH16" s="428"/>
      <c r="CI16" s="428"/>
      <c r="CJ16" s="428"/>
      <c r="CK16" s="428"/>
      <c r="CL16" s="428"/>
      <c r="CM16" s="428"/>
      <c r="CN16" s="428"/>
      <c r="CO16" s="428"/>
      <c r="CP16" s="428"/>
      <c r="CQ16" s="428"/>
      <c r="CR16" s="428"/>
      <c r="CS16" s="429"/>
      <c r="CT16" s="400">
        <v>7.9</v>
      </c>
      <c r="CU16" s="401"/>
      <c r="CV16" s="401"/>
      <c r="CW16" s="401"/>
      <c r="CX16" s="401"/>
      <c r="CY16" s="401"/>
      <c r="CZ16" s="401"/>
      <c r="DA16" s="402"/>
      <c r="DB16" s="400">
        <v>16.100000000000001</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151</v>
      </c>
      <c r="S17" s="519"/>
      <c r="T17" s="519"/>
      <c r="U17" s="519"/>
      <c r="V17" s="520"/>
      <c r="W17" s="521" t="s">
        <v>155</v>
      </c>
      <c r="X17" s="443"/>
      <c r="Y17" s="443"/>
      <c r="Z17" s="443"/>
      <c r="AA17" s="443"/>
      <c r="AB17" s="444"/>
      <c r="AC17" s="406">
        <v>62657</v>
      </c>
      <c r="AD17" s="407"/>
      <c r="AE17" s="407"/>
      <c r="AF17" s="407"/>
      <c r="AG17" s="408"/>
      <c r="AH17" s="406">
        <v>64211</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32424513</v>
      </c>
      <c r="BO17" s="431"/>
      <c r="BP17" s="431"/>
      <c r="BQ17" s="431"/>
      <c r="BR17" s="431"/>
      <c r="BS17" s="431"/>
      <c r="BT17" s="431"/>
      <c r="BU17" s="432"/>
      <c r="BV17" s="430">
        <v>31557709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212.47</v>
      </c>
      <c r="M18" s="495"/>
      <c r="N18" s="495"/>
      <c r="O18" s="495"/>
      <c r="P18" s="495"/>
      <c r="Q18" s="495"/>
      <c r="R18" s="496"/>
      <c r="S18" s="496"/>
      <c r="T18" s="496"/>
      <c r="U18" s="496"/>
      <c r="V18" s="497"/>
      <c r="W18" s="511"/>
      <c r="X18" s="512"/>
      <c r="Y18" s="512"/>
      <c r="Z18" s="512"/>
      <c r="AA18" s="512"/>
      <c r="AB18" s="522"/>
      <c r="AC18" s="394">
        <v>74</v>
      </c>
      <c r="AD18" s="395"/>
      <c r="AE18" s="395"/>
      <c r="AF18" s="395"/>
      <c r="AG18" s="498"/>
      <c r="AH18" s="394">
        <v>73.7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42544660</v>
      </c>
      <c r="BO18" s="431"/>
      <c r="BP18" s="431"/>
      <c r="BQ18" s="431"/>
      <c r="BR18" s="431"/>
      <c r="BS18" s="431"/>
      <c r="BT18" s="431"/>
      <c r="BU18" s="432"/>
      <c r="BV18" s="430">
        <v>42423577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50189693</v>
      </c>
      <c r="BO19" s="431"/>
      <c r="BP19" s="431"/>
      <c r="BQ19" s="431"/>
      <c r="BR19" s="431"/>
      <c r="BS19" s="431"/>
      <c r="BT19" s="431"/>
      <c r="BU19" s="432"/>
      <c r="BV19" s="430">
        <v>47555904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87019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78191674</v>
      </c>
      <c r="BO23" s="431"/>
      <c r="BP23" s="431"/>
      <c r="BQ23" s="431"/>
      <c r="BR23" s="431"/>
      <c r="BS23" s="431"/>
      <c r="BT23" s="431"/>
      <c r="BU23" s="432"/>
      <c r="BV23" s="430">
        <v>79311522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9720</v>
      </c>
      <c r="R24" s="407"/>
      <c r="S24" s="407"/>
      <c r="T24" s="407"/>
      <c r="U24" s="407"/>
      <c r="V24" s="408"/>
      <c r="W24" s="472"/>
      <c r="X24" s="463"/>
      <c r="Y24" s="464"/>
      <c r="Z24" s="403" t="s">
        <v>171</v>
      </c>
      <c r="AA24" s="404"/>
      <c r="AB24" s="404"/>
      <c r="AC24" s="404"/>
      <c r="AD24" s="404"/>
      <c r="AE24" s="404"/>
      <c r="AF24" s="404"/>
      <c r="AG24" s="405"/>
      <c r="AH24" s="406">
        <v>1009</v>
      </c>
      <c r="AI24" s="407"/>
      <c r="AJ24" s="407"/>
      <c r="AK24" s="407"/>
      <c r="AL24" s="408"/>
      <c r="AM24" s="406">
        <v>3122855</v>
      </c>
      <c r="AN24" s="407"/>
      <c r="AO24" s="407"/>
      <c r="AP24" s="407"/>
      <c r="AQ24" s="407"/>
      <c r="AR24" s="408"/>
      <c r="AS24" s="406">
        <v>3095</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46139421</v>
      </c>
      <c r="BO24" s="431"/>
      <c r="BP24" s="431"/>
      <c r="BQ24" s="431"/>
      <c r="BR24" s="431"/>
      <c r="BS24" s="431"/>
      <c r="BT24" s="431"/>
      <c r="BU24" s="432"/>
      <c r="BV24" s="430">
        <v>44698545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7920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138</v>
      </c>
      <c r="BO25" s="426"/>
      <c r="BP25" s="426"/>
      <c r="BQ25" s="426"/>
      <c r="BR25" s="426"/>
      <c r="BS25" s="426"/>
      <c r="BT25" s="426"/>
      <c r="BU25" s="427"/>
      <c r="BV25" s="425" t="s">
        <v>138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6795</v>
      </c>
      <c r="R26" s="407"/>
      <c r="S26" s="407"/>
      <c r="T26" s="407"/>
      <c r="U26" s="407"/>
      <c r="V26" s="408"/>
      <c r="W26" s="472"/>
      <c r="X26" s="463"/>
      <c r="Y26" s="464"/>
      <c r="Z26" s="403" t="s">
        <v>177</v>
      </c>
      <c r="AA26" s="485"/>
      <c r="AB26" s="485"/>
      <c r="AC26" s="485"/>
      <c r="AD26" s="485"/>
      <c r="AE26" s="485"/>
      <c r="AF26" s="485"/>
      <c r="AG26" s="486"/>
      <c r="AH26" s="406">
        <v>103</v>
      </c>
      <c r="AI26" s="407"/>
      <c r="AJ26" s="407"/>
      <c r="AK26" s="407"/>
      <c r="AL26" s="408"/>
      <c r="AM26" s="406">
        <v>342990</v>
      </c>
      <c r="AN26" s="407"/>
      <c r="AO26" s="407"/>
      <c r="AP26" s="407"/>
      <c r="AQ26" s="407"/>
      <c r="AR26" s="408"/>
      <c r="AS26" s="406">
        <v>3330</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6600</v>
      </c>
      <c r="R27" s="407"/>
      <c r="S27" s="407"/>
      <c r="T27" s="407"/>
      <c r="U27" s="407"/>
      <c r="V27" s="408"/>
      <c r="W27" s="472"/>
      <c r="X27" s="463"/>
      <c r="Y27" s="464"/>
      <c r="Z27" s="403" t="s">
        <v>180</v>
      </c>
      <c r="AA27" s="404"/>
      <c r="AB27" s="404"/>
      <c r="AC27" s="404"/>
      <c r="AD27" s="404"/>
      <c r="AE27" s="404"/>
      <c r="AF27" s="404"/>
      <c r="AG27" s="405"/>
      <c r="AH27" s="406">
        <v>65</v>
      </c>
      <c r="AI27" s="407"/>
      <c r="AJ27" s="407"/>
      <c r="AK27" s="407"/>
      <c r="AL27" s="408"/>
      <c r="AM27" s="406">
        <v>262869</v>
      </c>
      <c r="AN27" s="407"/>
      <c r="AO27" s="407"/>
      <c r="AP27" s="407"/>
      <c r="AQ27" s="407"/>
      <c r="AR27" s="408"/>
      <c r="AS27" s="406">
        <v>4044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2904351</v>
      </c>
      <c r="BO27" s="434"/>
      <c r="BP27" s="434"/>
      <c r="BQ27" s="434"/>
      <c r="BR27" s="434"/>
      <c r="BS27" s="434"/>
      <c r="BT27" s="434"/>
      <c r="BU27" s="435"/>
      <c r="BV27" s="433">
        <v>2901554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6100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2816462</v>
      </c>
      <c r="BO28" s="426"/>
      <c r="BP28" s="426"/>
      <c r="BQ28" s="426"/>
      <c r="BR28" s="426"/>
      <c r="BS28" s="426"/>
      <c r="BT28" s="426"/>
      <c r="BU28" s="427"/>
      <c r="BV28" s="425">
        <v>2495879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30</v>
      </c>
      <c r="M29" s="407"/>
      <c r="N29" s="407"/>
      <c r="O29" s="407"/>
      <c r="P29" s="408"/>
      <c r="Q29" s="406">
        <v>5900</v>
      </c>
      <c r="R29" s="407"/>
      <c r="S29" s="407"/>
      <c r="T29" s="407"/>
      <c r="U29" s="407"/>
      <c r="V29" s="408"/>
      <c r="W29" s="473"/>
      <c r="X29" s="474"/>
      <c r="Y29" s="475"/>
      <c r="Z29" s="403" t="s">
        <v>186</v>
      </c>
      <c r="AA29" s="404"/>
      <c r="AB29" s="404"/>
      <c r="AC29" s="404"/>
      <c r="AD29" s="404"/>
      <c r="AE29" s="404"/>
      <c r="AF29" s="404"/>
      <c r="AG29" s="405"/>
      <c r="AH29" s="406">
        <v>1074</v>
      </c>
      <c r="AI29" s="407"/>
      <c r="AJ29" s="407"/>
      <c r="AK29" s="407"/>
      <c r="AL29" s="408"/>
      <c r="AM29" s="406">
        <v>3385724</v>
      </c>
      <c r="AN29" s="407"/>
      <c r="AO29" s="407"/>
      <c r="AP29" s="407"/>
      <c r="AQ29" s="407"/>
      <c r="AR29" s="408"/>
      <c r="AS29" s="406">
        <v>3152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34476</v>
      </c>
      <c r="BO29" s="431"/>
      <c r="BP29" s="431"/>
      <c r="BQ29" s="431"/>
      <c r="BR29" s="431"/>
      <c r="BS29" s="431"/>
      <c r="BT29" s="431"/>
      <c r="BU29" s="432"/>
      <c r="BV29" s="430">
        <v>34473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5372158</v>
      </c>
      <c r="BO30" s="434"/>
      <c r="BP30" s="434"/>
      <c r="BQ30" s="434"/>
      <c r="BR30" s="434"/>
      <c r="BS30" s="434"/>
      <c r="BT30" s="434"/>
      <c r="BU30" s="435"/>
      <c r="BV30" s="433">
        <v>5078160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13</v>
      </c>
      <c r="BF34" s="389"/>
      <c r="BG34" s="388" t="str">
        <f>IF('各会計、関係団体の財政状況及び健全化判断比率'!B37="","",'各会計、関係団体の財政状況及び健全化判断比率'!B37)</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甲府地区広域行政事務組合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25</v>
      </c>
      <c r="CP34" s="389"/>
      <c r="CQ34" s="388" t="str">
        <f>IF('各会計、関係団体の財政状況及び健全化判断比率'!BS7="","",'各会計、関係団体の財政状況及び健全化判断比率'!BS7)</f>
        <v>甲府市学校給食会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f t="shared" ref="BE35:BE43" si="1">IF(BG35="","",BE34+1)</f>
        <v>14</v>
      </c>
      <c r="BF35" s="389"/>
      <c r="BG35" s="388" t="str">
        <f>IF('各会計、関係団体の財政状況及び健全化判断比率'!B38="","",'各会計、関係団体の財政状況及び健全化判断比率'!B38)</f>
        <v>浄化槽事業特別会計</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甲府地区広域行政事務組合
（ふるさと市町村圏事業特別会計）</v>
      </c>
      <c r="BZ35" s="388"/>
      <c r="CA35" s="388"/>
      <c r="CB35" s="388"/>
      <c r="CC35" s="388"/>
      <c r="CD35" s="388"/>
      <c r="CE35" s="388"/>
      <c r="CF35" s="388"/>
      <c r="CG35" s="388"/>
      <c r="CH35" s="388"/>
      <c r="CI35" s="388"/>
      <c r="CJ35" s="388"/>
      <c r="CK35" s="388"/>
      <c r="CL35" s="388"/>
      <c r="CM35" s="388"/>
      <c r="CN35" s="214"/>
      <c r="CO35" s="389">
        <f t="shared" ref="CO35:CO43" si="3">IF(CQ35="","",CO34+1)</f>
        <v>26</v>
      </c>
      <c r="CP35" s="389"/>
      <c r="CQ35" s="388" t="str">
        <f>IF('各会計、関係団体の財政状況及び健全化判断比率'!BS8="","",'各会計、関係団体の財政状況及び健全化判断比率'!BS8)</f>
        <v>甲府市スポーツ協会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地方卸売市場事業会計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甲府地区広域行政事務組合
（消防事業特別会計）</v>
      </c>
      <c r="BZ36" s="388"/>
      <c r="CA36" s="388"/>
      <c r="CB36" s="388"/>
      <c r="CC36" s="388"/>
      <c r="CD36" s="388"/>
      <c r="CE36" s="388"/>
      <c r="CF36" s="388"/>
      <c r="CG36" s="388"/>
      <c r="CH36" s="388"/>
      <c r="CI36" s="388"/>
      <c r="CJ36" s="388"/>
      <c r="CK36" s="388"/>
      <c r="CL36" s="388"/>
      <c r="CM36" s="388"/>
      <c r="CN36" s="214"/>
      <c r="CO36" s="389">
        <f t="shared" si="3"/>
        <v>27</v>
      </c>
      <c r="CP36" s="389"/>
      <c r="CQ36" s="388" t="str">
        <f>IF('各会計、関係団体の財政状況及び健全化判断比率'!BS9="","",'各会計、関係団体の財政状況及び健全化判断比率'!BS9)</f>
        <v>甲府市勤労者福祉サービスセンター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交通災害共済事業特別会計</v>
      </c>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甲府地区広域行政事務組合
（視聴覚ライブラリー事業特別会計）</v>
      </c>
      <c r="BZ37" s="388"/>
      <c r="CA37" s="388"/>
      <c r="CB37" s="388"/>
      <c r="CC37" s="388"/>
      <c r="CD37" s="388"/>
      <c r="CE37" s="388"/>
      <c r="CF37" s="388"/>
      <c r="CG37" s="388"/>
      <c r="CH37" s="388"/>
      <c r="CI37" s="388"/>
      <c r="CJ37" s="388"/>
      <c r="CK37" s="388"/>
      <c r="CL37" s="388"/>
      <c r="CM37" s="388"/>
      <c r="CN37" s="214"/>
      <c r="CO37" s="389">
        <f t="shared" si="3"/>
        <v>28</v>
      </c>
      <c r="CP37" s="389"/>
      <c r="CQ37" s="388" t="str">
        <f>IF('各会計、関係団体の財政状況及び健全化判断比率'!BS10="","",'各会計、関係団体の財政状況及び健全化判断比率'!BS10)</f>
        <v>甲府市土地開発公社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12</v>
      </c>
      <c r="AN38" s="389"/>
      <c r="AO38" s="388" t="str">
        <f>IF('各会計、関係団体の財政状況及び健全化判断比率'!B36="","",'各会計、関係団体の財政状況及び健全化判断比率'!B36)</f>
        <v>簡易水道等事業会計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甲府地区広域行政事務組合
（国母公園管理事業特別会計）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中巨摩地区広域行政事務組合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中巨摩地区広域行政事務組合
（ごみ処理事業特別会計）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22</v>
      </c>
      <c r="BX41" s="389"/>
      <c r="BY41" s="388" t="str">
        <f>IF('各会計、関係団体の財政状況及び健全化判断比率'!B75="","",'各会計、関係団体の財政状況及び健全化判断比率'!B75)</f>
        <v>中巨摩地区広域行政事務組合
（地区公園事業特別会計）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23</v>
      </c>
      <c r="BX42" s="389"/>
      <c r="BY42" s="388" t="str">
        <f>IF('各会計、関係団体の財政状況及び健全化判断比率'!B76="","",'各会計、関係団体の財政状況及び健全化判断比率'!B76)</f>
        <v>中巨摩地区広域行政事務組合
（老人福祉事業特別会計）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24</v>
      </c>
      <c r="BX43" s="389"/>
      <c r="BY43" s="388" t="str">
        <f>IF('各会計、関係団体の財政状況及び健全化判断比率'!B77="","",'各会計、関係団体の財政状況及び健全化判断比率'!B77)</f>
        <v>中巨摩地区広域行政事務組合
（勤労青年センター事業特別会計）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1JWReLz87s4RrqKXIeWXAWfJkS1DYzxWkDnbMMLzkTo4rWUB/Dhr/zZONSih9iUu85+kcGzWBKYDElovBGjn6w==" saltValue="FciuC/NsXxMejakrQZW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B44" sqref="B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582</v>
      </c>
      <c r="D34" s="1212"/>
      <c r="E34" s="1213"/>
      <c r="F34" s="32">
        <v>7.0000000000000007E-2</v>
      </c>
      <c r="G34" s="33" t="s">
        <v>583</v>
      </c>
      <c r="H34" s="33" t="s">
        <v>584</v>
      </c>
      <c r="I34" s="33" t="s">
        <v>585</v>
      </c>
      <c r="J34" s="34" t="s">
        <v>586</v>
      </c>
      <c r="K34" s="22"/>
      <c r="L34" s="22"/>
      <c r="M34" s="22"/>
      <c r="N34" s="22"/>
      <c r="O34" s="22"/>
      <c r="P34" s="22"/>
    </row>
    <row r="35" spans="1:16" ht="39" customHeight="1" x14ac:dyDescent="0.15">
      <c r="A35" s="22"/>
      <c r="B35" s="35"/>
      <c r="C35" s="1206" t="s">
        <v>587</v>
      </c>
      <c r="D35" s="1207"/>
      <c r="E35" s="1208"/>
      <c r="F35" s="36">
        <v>12.65</v>
      </c>
      <c r="G35" s="37">
        <v>13.23</v>
      </c>
      <c r="H35" s="37">
        <v>14.16</v>
      </c>
      <c r="I35" s="37">
        <v>10.67</v>
      </c>
      <c r="J35" s="38">
        <v>9.66</v>
      </c>
      <c r="K35" s="22"/>
      <c r="L35" s="22"/>
      <c r="M35" s="22"/>
      <c r="N35" s="22"/>
      <c r="O35" s="22"/>
      <c r="P35" s="22"/>
    </row>
    <row r="36" spans="1:16" ht="39" customHeight="1" x14ac:dyDescent="0.15">
      <c r="A36" s="22"/>
      <c r="B36" s="35"/>
      <c r="C36" s="1206" t="s">
        <v>588</v>
      </c>
      <c r="D36" s="1207"/>
      <c r="E36" s="1208"/>
      <c r="F36" s="36">
        <v>3.42</v>
      </c>
      <c r="G36" s="37">
        <v>4.04</v>
      </c>
      <c r="H36" s="37">
        <v>4.1100000000000003</v>
      </c>
      <c r="I36" s="37">
        <v>4.88</v>
      </c>
      <c r="J36" s="38">
        <v>4.97</v>
      </c>
      <c r="K36" s="22"/>
      <c r="L36" s="22"/>
      <c r="M36" s="22"/>
      <c r="N36" s="22"/>
      <c r="O36" s="22"/>
      <c r="P36" s="22"/>
    </row>
    <row r="37" spans="1:16" ht="39" customHeight="1" x14ac:dyDescent="0.15">
      <c r="A37" s="22"/>
      <c r="B37" s="35"/>
      <c r="C37" s="1206" t="s">
        <v>589</v>
      </c>
      <c r="D37" s="1207"/>
      <c r="E37" s="1208"/>
      <c r="F37" s="36">
        <v>0.51</v>
      </c>
      <c r="G37" s="37">
        <v>1.24</v>
      </c>
      <c r="H37" s="37">
        <v>1.64</v>
      </c>
      <c r="I37" s="37">
        <v>1.3</v>
      </c>
      <c r="J37" s="38">
        <v>3.34</v>
      </c>
      <c r="K37" s="22"/>
      <c r="L37" s="22"/>
      <c r="M37" s="22"/>
      <c r="N37" s="22"/>
      <c r="O37" s="22"/>
      <c r="P37" s="22"/>
    </row>
    <row r="38" spans="1:16" ht="39" customHeight="1" x14ac:dyDescent="0.15">
      <c r="A38" s="22"/>
      <c r="B38" s="35"/>
      <c r="C38" s="1206" t="s">
        <v>590</v>
      </c>
      <c r="D38" s="1207"/>
      <c r="E38" s="1208"/>
      <c r="F38" s="36" t="s">
        <v>591</v>
      </c>
      <c r="G38" s="37">
        <v>0</v>
      </c>
      <c r="H38" s="37">
        <v>0.22</v>
      </c>
      <c r="I38" s="37">
        <v>0.89</v>
      </c>
      <c r="J38" s="38">
        <v>1.32</v>
      </c>
      <c r="K38" s="22"/>
      <c r="L38" s="22"/>
      <c r="M38" s="22"/>
      <c r="N38" s="22"/>
      <c r="O38" s="22"/>
      <c r="P38" s="22"/>
    </row>
    <row r="39" spans="1:16" ht="39" customHeight="1" x14ac:dyDescent="0.15">
      <c r="A39" s="22"/>
      <c r="B39" s="35"/>
      <c r="C39" s="1206" t="s">
        <v>592</v>
      </c>
      <c r="D39" s="1207"/>
      <c r="E39" s="1208"/>
      <c r="F39" s="36">
        <v>1.1100000000000001</v>
      </c>
      <c r="G39" s="37">
        <v>1.18</v>
      </c>
      <c r="H39" s="37">
        <v>1.22</v>
      </c>
      <c r="I39" s="37">
        <v>1.21</v>
      </c>
      <c r="J39" s="38">
        <v>1.19</v>
      </c>
      <c r="K39" s="22"/>
      <c r="L39" s="22"/>
      <c r="M39" s="22"/>
      <c r="N39" s="22"/>
      <c r="O39" s="22"/>
      <c r="P39" s="22"/>
    </row>
    <row r="40" spans="1:16" ht="39" customHeight="1" x14ac:dyDescent="0.15">
      <c r="A40" s="22"/>
      <c r="B40" s="35"/>
      <c r="C40" s="1206" t="s">
        <v>593</v>
      </c>
      <c r="D40" s="1207"/>
      <c r="E40" s="1208"/>
      <c r="F40" s="36">
        <v>0.59</v>
      </c>
      <c r="G40" s="37">
        <v>0.69</v>
      </c>
      <c r="H40" s="37">
        <v>1.27</v>
      </c>
      <c r="I40" s="37">
        <v>0.68</v>
      </c>
      <c r="J40" s="38">
        <v>1.07</v>
      </c>
      <c r="K40" s="22"/>
      <c r="L40" s="22"/>
      <c r="M40" s="22"/>
      <c r="N40" s="22"/>
      <c r="O40" s="22"/>
      <c r="P40" s="22"/>
    </row>
    <row r="41" spans="1:16" ht="39" customHeight="1" x14ac:dyDescent="0.15">
      <c r="A41" s="22"/>
      <c r="B41" s="35"/>
      <c r="C41" s="1206" t="s">
        <v>594</v>
      </c>
      <c r="D41" s="1207"/>
      <c r="E41" s="1208"/>
      <c r="F41" s="36" t="s">
        <v>533</v>
      </c>
      <c r="G41" s="37" t="s">
        <v>533</v>
      </c>
      <c r="H41" s="37" t="s">
        <v>533</v>
      </c>
      <c r="I41" s="37">
        <v>0.02</v>
      </c>
      <c r="J41" s="38">
        <v>0.04</v>
      </c>
      <c r="K41" s="22"/>
      <c r="L41" s="22"/>
      <c r="M41" s="22"/>
      <c r="N41" s="22"/>
      <c r="O41" s="22"/>
      <c r="P41" s="22"/>
    </row>
    <row r="42" spans="1:16" ht="39" customHeight="1" x14ac:dyDescent="0.15">
      <c r="A42" s="22"/>
      <c r="B42" s="39"/>
      <c r="C42" s="1206" t="s">
        <v>595</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596</v>
      </c>
      <c r="D43" s="1210"/>
      <c r="E43" s="1211"/>
      <c r="F43" s="41">
        <v>0</v>
      </c>
      <c r="G43" s="42">
        <v>0</v>
      </c>
      <c r="H43" s="42">
        <v>0.01</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DiLkYiQH9wRvnmpjd/sq+bBhUyu9DtNAI7/x0tiy2tYqlaW4Ekg2Mj+OD3uJOXePZo4eGDgJioaq5AZCLc6MA==" saltValue="5c8BFtz63IND8iGxKvI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6959</v>
      </c>
      <c r="L45" s="60">
        <v>7051</v>
      </c>
      <c r="M45" s="60">
        <v>6946</v>
      </c>
      <c r="N45" s="60">
        <v>7166</v>
      </c>
      <c r="O45" s="61">
        <v>7544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3916</v>
      </c>
      <c r="L48" s="64">
        <v>3889</v>
      </c>
      <c r="M48" s="64">
        <v>3864</v>
      </c>
      <c r="N48" s="64">
        <v>3889</v>
      </c>
      <c r="O48" s="65">
        <v>3649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137</v>
      </c>
      <c r="L49" s="64">
        <v>194</v>
      </c>
      <c r="M49" s="64">
        <v>228</v>
      </c>
      <c r="N49" s="64">
        <v>481</v>
      </c>
      <c r="O49" s="65">
        <v>706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194</v>
      </c>
      <c r="L50" s="64">
        <v>2</v>
      </c>
      <c r="M50" s="64" t="s">
        <v>533</v>
      </c>
      <c r="N50" s="64" t="s">
        <v>533</v>
      </c>
      <c r="O50" s="65" t="s">
        <v>533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533</v>
      </c>
      <c r="L51" s="64">
        <v>0</v>
      </c>
      <c r="M51" s="64" t="s">
        <v>533</v>
      </c>
      <c r="N51" s="64" t="s">
        <v>533</v>
      </c>
      <c r="O51" s="65" t="s">
        <v>533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8690</v>
      </c>
      <c r="L52" s="64">
        <v>8861</v>
      </c>
      <c r="M52" s="64">
        <v>8816</v>
      </c>
      <c r="N52" s="64">
        <v>8811</v>
      </c>
      <c r="O52" s="65">
        <v>9233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2516</v>
      </c>
      <c r="L53" s="69">
        <v>2275</v>
      </c>
      <c r="M53" s="69">
        <v>2222</v>
      </c>
      <c r="N53" s="69">
        <v>2725</v>
      </c>
      <c r="O53" s="70">
        <v>2666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Z5rkdfNbQWkutDG6CJ6J5AeixTN60aISi9exwYTaU68QqvaXEAxAz+EilM7eVlHxHYR5vW3TyA2YAOQn6NaTg==" saltValue="AW7aZ8/fwCx+uRk92et/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election activeCell="S52" sqref="S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52" t="s">
        <v>30</v>
      </c>
      <c r="C41" s="1253"/>
      <c r="D41" s="102"/>
      <c r="E41" s="1254" t="s">
        <v>31</v>
      </c>
      <c r="F41" s="1254"/>
      <c r="G41" s="1254"/>
      <c r="H41" s="1255"/>
      <c r="I41" s="103">
        <v>75555</v>
      </c>
      <c r="J41" s="104">
        <v>77481</v>
      </c>
      <c r="K41" s="104">
        <v>79083</v>
      </c>
      <c r="L41" s="104">
        <v>79313</v>
      </c>
      <c r="M41" s="105">
        <v>78193</v>
      </c>
    </row>
    <row r="42" spans="2:13" ht="27.75" customHeight="1" x14ac:dyDescent="0.15">
      <c r="B42" s="1242"/>
      <c r="C42" s="1243"/>
      <c r="D42" s="106"/>
      <c r="E42" s="1246" t="s">
        <v>32</v>
      </c>
      <c r="F42" s="1246"/>
      <c r="G42" s="1246"/>
      <c r="H42" s="1247"/>
      <c r="I42" s="107">
        <v>2</v>
      </c>
      <c r="J42" s="108" t="s">
        <v>533</v>
      </c>
      <c r="K42" s="108" t="s">
        <v>533</v>
      </c>
      <c r="L42" s="108" t="s">
        <v>533</v>
      </c>
      <c r="M42" s="109" t="s">
        <v>533</v>
      </c>
    </row>
    <row r="43" spans="2:13" ht="27.75" customHeight="1" x14ac:dyDescent="0.15">
      <c r="B43" s="1242"/>
      <c r="C43" s="1243"/>
      <c r="D43" s="106"/>
      <c r="E43" s="1246" t="s">
        <v>33</v>
      </c>
      <c r="F43" s="1246"/>
      <c r="G43" s="1246"/>
      <c r="H43" s="1247"/>
      <c r="I43" s="107">
        <v>40863</v>
      </c>
      <c r="J43" s="108">
        <v>39361</v>
      </c>
      <c r="K43" s="108">
        <v>37251</v>
      </c>
      <c r="L43" s="108">
        <v>35618</v>
      </c>
      <c r="M43" s="109">
        <v>31811</v>
      </c>
    </row>
    <row r="44" spans="2:13" ht="27.75" customHeight="1" x14ac:dyDescent="0.15">
      <c r="B44" s="1242"/>
      <c r="C44" s="1243"/>
      <c r="D44" s="106"/>
      <c r="E44" s="1246" t="s">
        <v>34</v>
      </c>
      <c r="F44" s="1246"/>
      <c r="G44" s="1246"/>
      <c r="H44" s="1247"/>
      <c r="I44" s="107">
        <v>8168</v>
      </c>
      <c r="J44" s="108">
        <v>8303</v>
      </c>
      <c r="K44" s="108">
        <v>8553</v>
      </c>
      <c r="L44" s="108">
        <v>8129</v>
      </c>
      <c r="M44" s="109">
        <v>7416</v>
      </c>
    </row>
    <row r="45" spans="2:13" ht="27.75" customHeight="1" x14ac:dyDescent="0.15">
      <c r="B45" s="1242"/>
      <c r="C45" s="1243"/>
      <c r="D45" s="106"/>
      <c r="E45" s="1246" t="s">
        <v>35</v>
      </c>
      <c r="F45" s="1246"/>
      <c r="G45" s="1246"/>
      <c r="H45" s="1247"/>
      <c r="I45" s="107">
        <v>12716</v>
      </c>
      <c r="J45" s="108">
        <v>12116</v>
      </c>
      <c r="K45" s="108">
        <v>11913</v>
      </c>
      <c r="L45" s="108">
        <v>12000</v>
      </c>
      <c r="M45" s="109">
        <v>11793</v>
      </c>
    </row>
    <row r="46" spans="2:13" ht="27.75" customHeight="1" x14ac:dyDescent="0.15">
      <c r="B46" s="1242"/>
      <c r="C46" s="1243"/>
      <c r="D46" s="110"/>
      <c r="E46" s="1246" t="s">
        <v>36</v>
      </c>
      <c r="F46" s="1246"/>
      <c r="G46" s="1246"/>
      <c r="H46" s="1247"/>
      <c r="I46" s="107">
        <v>15</v>
      </c>
      <c r="J46" s="108">
        <v>14</v>
      </c>
      <c r="K46" s="108">
        <v>13</v>
      </c>
      <c r="L46" s="108">
        <v>13</v>
      </c>
      <c r="M46" s="109">
        <v>11</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t="s">
        <v>533</v>
      </c>
      <c r="K49" s="108" t="s">
        <v>533</v>
      </c>
      <c r="L49" s="108" t="s">
        <v>533</v>
      </c>
      <c r="M49" s="109" t="s">
        <v>533</v>
      </c>
    </row>
    <row r="50" spans="2:13" ht="27.75" customHeight="1" x14ac:dyDescent="0.15">
      <c r="B50" s="1240" t="s">
        <v>40</v>
      </c>
      <c r="C50" s="1241"/>
      <c r="D50" s="112"/>
      <c r="E50" s="1246" t="s">
        <v>41</v>
      </c>
      <c r="F50" s="1246"/>
      <c r="G50" s="1246"/>
      <c r="H50" s="1247"/>
      <c r="I50" s="107">
        <v>8013</v>
      </c>
      <c r="J50" s="108">
        <v>7163</v>
      </c>
      <c r="K50" s="108">
        <v>7522</v>
      </c>
      <c r="L50" s="108">
        <v>9044</v>
      </c>
      <c r="M50" s="109">
        <v>10522</v>
      </c>
    </row>
    <row r="51" spans="2:13" ht="27.75" customHeight="1" x14ac:dyDescent="0.15">
      <c r="B51" s="1242"/>
      <c r="C51" s="1243"/>
      <c r="D51" s="106"/>
      <c r="E51" s="1246" t="s">
        <v>42</v>
      </c>
      <c r="F51" s="1246"/>
      <c r="G51" s="1246"/>
      <c r="H51" s="1247"/>
      <c r="I51" s="107">
        <v>15832</v>
      </c>
      <c r="J51" s="108">
        <v>15626</v>
      </c>
      <c r="K51" s="108">
        <v>16333</v>
      </c>
      <c r="L51" s="108">
        <v>16797</v>
      </c>
      <c r="M51" s="109">
        <v>16539</v>
      </c>
    </row>
    <row r="52" spans="2:13" ht="27.75" customHeight="1" x14ac:dyDescent="0.15">
      <c r="B52" s="1244"/>
      <c r="C52" s="1245"/>
      <c r="D52" s="106"/>
      <c r="E52" s="1246" t="s">
        <v>43</v>
      </c>
      <c r="F52" s="1246"/>
      <c r="G52" s="1246"/>
      <c r="H52" s="1247"/>
      <c r="I52" s="107">
        <v>88603</v>
      </c>
      <c r="J52" s="108">
        <v>86924</v>
      </c>
      <c r="K52" s="108">
        <v>85019</v>
      </c>
      <c r="L52" s="108">
        <v>83312</v>
      </c>
      <c r="M52" s="109">
        <v>80689</v>
      </c>
    </row>
    <row r="53" spans="2:13" ht="27.75" customHeight="1" thickBot="1" x14ac:dyDescent="0.2">
      <c r="B53" s="1248" t="s">
        <v>21</v>
      </c>
      <c r="C53" s="1249"/>
      <c r="D53" s="113"/>
      <c r="E53" s="1250" t="s">
        <v>44</v>
      </c>
      <c r="F53" s="1250"/>
      <c r="G53" s="1250"/>
      <c r="H53" s="1251"/>
      <c r="I53" s="114">
        <v>24871</v>
      </c>
      <c r="J53" s="115">
        <v>27562</v>
      </c>
      <c r="K53" s="115">
        <v>27940</v>
      </c>
      <c r="L53" s="115">
        <v>25919</v>
      </c>
      <c r="M53" s="116">
        <v>21475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YQHA3Qs5wDmF5S9aQzEmJegcD9PVSULTuri5yWo/vlEjAn0URYoaAgH40r+Dp4Qo0/npEl2QURFI/LlZDEnQ==" saltValue="B7b3Qudg/urLDgfip4FZ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8" sqref="G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47</v>
      </c>
      <c r="D55" s="1267"/>
      <c r="E55" s="1268"/>
      <c r="F55" s="128">
        <v>2449</v>
      </c>
      <c r="G55" s="128">
        <v>2496</v>
      </c>
      <c r="H55" s="129">
        <v>2816</v>
      </c>
    </row>
    <row r="56" spans="2:8" ht="52.5" customHeight="1" x14ac:dyDescent="0.15">
      <c r="B56" s="130"/>
      <c r="C56" s="1269" t="s">
        <v>48</v>
      </c>
      <c r="D56" s="1269"/>
      <c r="E56" s="1270"/>
      <c r="F56" s="131">
        <v>34</v>
      </c>
      <c r="G56" s="131">
        <v>34</v>
      </c>
      <c r="H56" s="132">
        <v>34</v>
      </c>
    </row>
    <row r="57" spans="2:8" ht="53.25" customHeight="1" x14ac:dyDescent="0.15">
      <c r="B57" s="130"/>
      <c r="C57" s="1271" t="s">
        <v>49</v>
      </c>
      <c r="D57" s="1271"/>
      <c r="E57" s="1272"/>
      <c r="F57" s="133">
        <v>4233</v>
      </c>
      <c r="G57" s="133">
        <v>5078</v>
      </c>
      <c r="H57" s="134">
        <v>5372</v>
      </c>
    </row>
    <row r="58" spans="2:8" ht="45.75" customHeight="1" x14ac:dyDescent="0.15">
      <c r="B58" s="135"/>
      <c r="C58" s="1259" t="s">
        <v>630</v>
      </c>
      <c r="D58" s="1260"/>
      <c r="E58" s="1261"/>
      <c r="F58" s="136">
        <v>1856</v>
      </c>
      <c r="G58" s="136">
        <v>1676</v>
      </c>
      <c r="H58" s="137">
        <v>2567</v>
      </c>
    </row>
    <row r="59" spans="2:8" ht="45.75" customHeight="1" x14ac:dyDescent="0.15">
      <c r="B59" s="135"/>
      <c r="C59" s="1259" t="s">
        <v>631</v>
      </c>
      <c r="D59" s="1260"/>
      <c r="E59" s="1261"/>
      <c r="F59" s="136">
        <v>997</v>
      </c>
      <c r="G59" s="136">
        <v>997</v>
      </c>
      <c r="H59" s="137">
        <v>997</v>
      </c>
    </row>
    <row r="60" spans="2:8" ht="45.75" customHeight="1" x14ac:dyDescent="0.15">
      <c r="B60" s="135"/>
      <c r="C60" s="1259" t="s">
        <v>632</v>
      </c>
      <c r="D60" s="1260"/>
      <c r="E60" s="1261"/>
      <c r="F60" s="136">
        <v>505</v>
      </c>
      <c r="G60" s="136">
        <v>1502</v>
      </c>
      <c r="H60" s="137">
        <v>840</v>
      </c>
    </row>
    <row r="61" spans="2:8" ht="45.75" customHeight="1" x14ac:dyDescent="0.15">
      <c r="B61" s="135"/>
      <c r="C61" s="1259" t="s">
        <v>633</v>
      </c>
      <c r="D61" s="1260"/>
      <c r="E61" s="1261"/>
      <c r="F61" s="136">
        <v>250</v>
      </c>
      <c r="G61" s="136">
        <v>300</v>
      </c>
      <c r="H61" s="137">
        <v>350</v>
      </c>
    </row>
    <row r="62" spans="2:8" ht="45.75" customHeight="1" thickBot="1" x14ac:dyDescent="0.2">
      <c r="B62" s="138"/>
      <c r="C62" s="1262" t="s">
        <v>634</v>
      </c>
      <c r="D62" s="1263"/>
      <c r="E62" s="1264"/>
      <c r="F62" s="139">
        <v>203</v>
      </c>
      <c r="G62" s="139">
        <v>194</v>
      </c>
      <c r="H62" s="140">
        <v>194</v>
      </c>
    </row>
    <row r="63" spans="2:8" ht="52.5" customHeight="1" thickBot="1" x14ac:dyDescent="0.2">
      <c r="B63" s="141"/>
      <c r="C63" s="1265" t="s">
        <v>50</v>
      </c>
      <c r="D63" s="1265"/>
      <c r="E63" s="1266"/>
      <c r="F63" s="142">
        <v>6716</v>
      </c>
      <c r="G63" s="142">
        <v>7609</v>
      </c>
      <c r="H63" s="143">
        <v>8223</v>
      </c>
    </row>
    <row r="64" spans="2:8" ht="15" customHeight="1" x14ac:dyDescent="0.15"/>
  </sheetData>
  <sheetProtection algorithmName="SHA-512" hashValue="0c0fiWiVBXgXYv7pWxpUKBW85uCyeX+RDG63fLC34/6dSJrBPq1K12FMxdanNiZ6O/qf9zoFqeoN7J2eoSiPFQ==" saltValue="uYi/u+gsV0Haytm9P/8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40452</v>
      </c>
      <c r="E3" s="162"/>
      <c r="F3" s="163">
        <v>42581</v>
      </c>
      <c r="G3" s="164"/>
      <c r="H3" s="165"/>
    </row>
    <row r="4" spans="1:8" x14ac:dyDescent="0.15">
      <c r="A4" s="166"/>
      <c r="B4" s="167"/>
      <c r="C4" s="168"/>
      <c r="D4" s="169">
        <v>25075</v>
      </c>
      <c r="E4" s="170"/>
      <c r="F4" s="171">
        <v>24354</v>
      </c>
      <c r="G4" s="172"/>
      <c r="H4" s="173"/>
    </row>
    <row r="5" spans="1:8" x14ac:dyDescent="0.15">
      <c r="A5" s="154" t="s">
        <v>566</v>
      </c>
      <c r="B5" s="159"/>
      <c r="C5" s="160"/>
      <c r="D5" s="161">
        <v>54534</v>
      </c>
      <c r="E5" s="162"/>
      <c r="F5" s="163">
        <v>45426</v>
      </c>
      <c r="G5" s="164"/>
      <c r="H5" s="165"/>
    </row>
    <row r="6" spans="1:8" x14ac:dyDescent="0.15">
      <c r="A6" s="166"/>
      <c r="B6" s="167"/>
      <c r="C6" s="168"/>
      <c r="D6" s="169">
        <v>24346</v>
      </c>
      <c r="E6" s="170"/>
      <c r="F6" s="171">
        <v>24508</v>
      </c>
      <c r="G6" s="172"/>
      <c r="H6" s="173"/>
    </row>
    <row r="7" spans="1:8" x14ac:dyDescent="0.15">
      <c r="A7" s="154" t="s">
        <v>567</v>
      </c>
      <c r="B7" s="159"/>
      <c r="C7" s="160"/>
      <c r="D7" s="161">
        <v>48377</v>
      </c>
      <c r="E7" s="162"/>
      <c r="F7" s="163">
        <v>45022</v>
      </c>
      <c r="G7" s="164"/>
      <c r="H7" s="165"/>
    </row>
    <row r="8" spans="1:8" x14ac:dyDescent="0.15">
      <c r="A8" s="166"/>
      <c r="B8" s="167"/>
      <c r="C8" s="168"/>
      <c r="D8" s="169">
        <v>25077</v>
      </c>
      <c r="E8" s="170"/>
      <c r="F8" s="171">
        <v>25247</v>
      </c>
      <c r="G8" s="172"/>
      <c r="H8" s="173"/>
    </row>
    <row r="9" spans="1:8" x14ac:dyDescent="0.15">
      <c r="A9" s="154" t="s">
        <v>568</v>
      </c>
      <c r="B9" s="159"/>
      <c r="C9" s="160"/>
      <c r="D9" s="161">
        <v>47710</v>
      </c>
      <c r="E9" s="162"/>
      <c r="F9" s="163">
        <v>51849</v>
      </c>
      <c r="G9" s="164"/>
      <c r="H9" s="165"/>
    </row>
    <row r="10" spans="1:8" x14ac:dyDescent="0.15">
      <c r="A10" s="166"/>
      <c r="B10" s="167"/>
      <c r="C10" s="168"/>
      <c r="D10" s="169">
        <v>22570</v>
      </c>
      <c r="E10" s="170"/>
      <c r="F10" s="171">
        <v>26326</v>
      </c>
      <c r="G10" s="172"/>
      <c r="H10" s="173"/>
    </row>
    <row r="11" spans="1:8" x14ac:dyDescent="0.15">
      <c r="A11" s="154" t="s">
        <v>569</v>
      </c>
      <c r="B11" s="159"/>
      <c r="C11" s="160"/>
      <c r="D11" s="161">
        <v>41428</v>
      </c>
      <c r="E11" s="162"/>
      <c r="F11" s="163">
        <v>52191</v>
      </c>
      <c r="G11" s="164"/>
      <c r="H11" s="165"/>
    </row>
    <row r="12" spans="1:8" x14ac:dyDescent="0.15">
      <c r="A12" s="166"/>
      <c r="B12" s="167"/>
      <c r="C12" s="174"/>
      <c r="D12" s="169">
        <v>22344</v>
      </c>
      <c r="E12" s="170"/>
      <c r="F12" s="171">
        <v>26807</v>
      </c>
      <c r="G12" s="172"/>
      <c r="H12" s="173"/>
    </row>
    <row r="13" spans="1:8" x14ac:dyDescent="0.15">
      <c r="A13" s="154"/>
      <c r="B13" s="159"/>
      <c r="C13" s="175"/>
      <c r="D13" s="176">
        <v>46500</v>
      </c>
      <c r="E13" s="177"/>
      <c r="F13" s="178">
        <v>47414</v>
      </c>
      <c r="G13" s="179"/>
      <c r="H13" s="165"/>
    </row>
    <row r="14" spans="1:8" x14ac:dyDescent="0.15">
      <c r="A14" s="166"/>
      <c r="B14" s="167"/>
      <c r="C14" s="168"/>
      <c r="D14" s="169">
        <v>23882</v>
      </c>
      <c r="E14" s="170"/>
      <c r="F14" s="171">
        <v>25448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0.51</v>
      </c>
      <c r="C19" s="180">
        <f>ROUND(VALUE(SUBSTITUTE(実質収支比率等に係る経年分析!G$48,"▲","-")),2)</f>
        <v>1.24</v>
      </c>
      <c r="D19" s="180">
        <f>ROUND(VALUE(SUBSTITUTE(実質収支比率等に係る経年分析!H$48,"▲","-")),2)</f>
        <v>1.64</v>
      </c>
      <c r="E19" s="180">
        <f>ROUND(VALUE(SUBSTITUTE(実質収支比率等に係る経年分析!I$48,"▲","-")),2)</f>
        <v>1.33</v>
      </c>
      <c r="F19" s="180">
        <f>ROUND(VALUE(SUBSTITUTE(実質収支比率等に係る経年分析!J$48,"▲","-")),2)</f>
        <v>3.39</v>
      </c>
    </row>
    <row r="20" spans="1:11" x14ac:dyDescent="0.15">
      <c r="A20" s="180" t="s">
        <v>54</v>
      </c>
      <c r="B20" s="180">
        <f>ROUND(VALUE(SUBSTITUTE(実質収支比率等に係る経年分析!F$47,"▲","-")),2)</f>
        <v>7.2</v>
      </c>
      <c r="C20" s="180">
        <f>ROUND(VALUE(SUBSTITUTE(実質収支比率等に係る経年分析!G$47,"▲","-")),2)</f>
        <v>5.22</v>
      </c>
      <c r="D20" s="180">
        <f>ROUND(VALUE(SUBSTITUTE(実質収支比率等に係る経年分析!H$47,"▲","-")),2)</f>
        <v>5.84</v>
      </c>
      <c r="E20" s="180">
        <f>ROUND(VALUE(SUBSTITUTE(実質収支比率等に係る経年分析!I$47,"▲","-")),2)</f>
        <v>5.83</v>
      </c>
      <c r="F20" s="180">
        <f>ROUND(VALUE(SUBSTITUTE(実質収支比率等に係る経年分析!J$47,"▲","-")),2)</f>
        <v>6.37</v>
      </c>
    </row>
    <row r="21" spans="1:11" x14ac:dyDescent="0.15">
      <c r="A21" s="180" t="s">
        <v>55</v>
      </c>
      <c r="B21" s="180">
        <f>IF(ISNUMBER(VALUE(SUBSTITUTE(実質収支比率等に係る経年分析!F$49,"▲","-"))),ROUND(VALUE(SUBSTITUTE(実質収支比率等に係る経年分析!F$49,"▲","-")),2),NA())</f>
        <v>-3.65</v>
      </c>
      <c r="C21" s="180">
        <f>IF(ISNUMBER(VALUE(SUBSTITUTE(実質収支比率等に係る経年分析!G$49,"▲","-"))),ROUND(VALUE(SUBSTITUTE(実質収支比率等に係る経年分析!G$49,"▲","-")),2),NA())</f>
        <v>-1.54</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2.15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1.07</v>
      </c>
    </row>
    <row r="31" spans="1:11" x14ac:dyDescent="0.15">
      <c r="A31" s="181" t="str">
        <f>IF(連結実質赤字比率に係る赤字・黒字の構成分析!C$39="",NA(),連結実質赤字比率に係る赤字・黒字の構成分析!C$39)</f>
        <v>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1.1100000000000001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1.19</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0.94</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3.34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7.0000000000000007E-2</v>
      </c>
      <c r="D36" s="181">
        <f>IF(ROUND(VALUE(SUBSTITUTE(連結実質赤字比率に係る赤字・黒字の構成分析!G$34,"▲", "-")), 2) &lt; 0, ABS(ROUND(VALUE(SUBSTITUTE(連結実質赤字比率に係る赤字・黒字の構成分析!G$34,"▲", "-")), 2)), NA())</f>
        <v>1.64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3.14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1.32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8690</v>
      </c>
      <c r="E42" s="182"/>
      <c r="F42" s="182"/>
      <c r="G42" s="182">
        <f>'実質公債費比率（分子）の構造'!L$52</f>
        <v>8861</v>
      </c>
      <c r="H42" s="182"/>
      <c r="I42" s="182"/>
      <c r="J42" s="182">
        <f>'実質公債費比率（分子）の構造'!M$52</f>
        <v>8816</v>
      </c>
      <c r="K42" s="182"/>
      <c r="L42" s="182"/>
      <c r="M42" s="182">
        <f>'実質公債費比率（分子）の構造'!N$52</f>
        <v>8811</v>
      </c>
      <c r="N42" s="182"/>
      <c r="O42" s="182"/>
      <c r="P42" s="182">
        <f>'実質公債費比率（分子）の構造'!O$52</f>
        <v>9233</v>
      </c>
    </row>
    <row r="43" spans="1:16" x14ac:dyDescent="0.15">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194</v>
      </c>
      <c r="C44" s="182"/>
      <c r="D44" s="182"/>
      <c r="E44" s="182">
        <f>'実質公債費比率（分子）の構造'!L$50</f>
        <v>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137</v>
      </c>
      <c r="C45" s="182"/>
      <c r="D45" s="182"/>
      <c r="E45" s="182">
        <f>'実質公債費比率（分子）の構造'!L$49</f>
        <v>194</v>
      </c>
      <c r="F45" s="182"/>
      <c r="G45" s="182"/>
      <c r="H45" s="182">
        <f>'実質公債費比率（分子）の構造'!M$49</f>
        <v>228</v>
      </c>
      <c r="I45" s="182"/>
      <c r="J45" s="182"/>
      <c r="K45" s="182">
        <f>'実質公債費比率（分子）の構造'!N$49</f>
        <v>481</v>
      </c>
      <c r="L45" s="182"/>
      <c r="M45" s="182"/>
      <c r="N45" s="182">
        <f>'実質公債費比率（分子）の構造'!O$49</f>
        <v>706</v>
      </c>
      <c r="O45" s="182"/>
      <c r="P45" s="182"/>
    </row>
    <row r="46" spans="1:16" x14ac:dyDescent="0.15">
      <c r="A46" s="182" t="s">
        <v>66</v>
      </c>
      <c r="B46" s="182">
        <f>'実質公債費比率（分子）の構造'!K$48</f>
        <v>3916</v>
      </c>
      <c r="C46" s="182"/>
      <c r="D46" s="182"/>
      <c r="E46" s="182">
        <f>'実質公債費比率（分子）の構造'!L$48</f>
        <v>3889</v>
      </c>
      <c r="F46" s="182"/>
      <c r="G46" s="182"/>
      <c r="H46" s="182">
        <f>'実質公債費比率（分子）の構造'!M$48</f>
        <v>3864</v>
      </c>
      <c r="I46" s="182"/>
      <c r="J46" s="182"/>
      <c r="K46" s="182">
        <f>'実質公債費比率（分子）の構造'!N$48</f>
        <v>3889</v>
      </c>
      <c r="L46" s="182"/>
      <c r="M46" s="182"/>
      <c r="N46" s="182">
        <f>'実質公債費比率（分子）の構造'!O$48</f>
        <v>3649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6959</v>
      </c>
      <c r="C49" s="182"/>
      <c r="D49" s="182"/>
      <c r="E49" s="182">
        <f>'実質公債費比率（分子）の構造'!L$45</f>
        <v>7051</v>
      </c>
      <c r="F49" s="182"/>
      <c r="G49" s="182"/>
      <c r="H49" s="182">
        <f>'実質公債費比率（分子）の構造'!M$45</f>
        <v>6946</v>
      </c>
      <c r="I49" s="182"/>
      <c r="J49" s="182"/>
      <c r="K49" s="182">
        <f>'実質公債費比率（分子）の構造'!N$45</f>
        <v>7166</v>
      </c>
      <c r="L49" s="182"/>
      <c r="M49" s="182"/>
      <c r="N49" s="182">
        <f>'実質公債費比率（分子）の構造'!O$45</f>
        <v>7544</v>
      </c>
      <c r="O49" s="182"/>
      <c r="P49" s="182"/>
    </row>
    <row r="50" spans="1:16" x14ac:dyDescent="0.15">
      <c r="A50" s="182" t="s">
        <v>69</v>
      </c>
      <c r="B50" s="182" t="e">
        <f>NA()</f>
        <v>#N/A</v>
      </c>
      <c r="C50" s="182">
        <f>IF(ISNUMBER('実質公債費比率（分子）の構造'!K$53),'実質公債費比率（分子）の構造'!K$53,NA())</f>
        <v>2516</v>
      </c>
      <c r="D50" s="182" t="e">
        <f>NA()</f>
        <v>#N/A</v>
      </c>
      <c r="E50" s="182" t="e">
        <f>NA()</f>
        <v>#N/A</v>
      </c>
      <c r="F50" s="182">
        <f>IF(ISNUMBER('実質公債費比率（分子）の構造'!L$53),'実質公債費比率（分子）の構造'!L$53,NA())</f>
        <v>2275</v>
      </c>
      <c r="G50" s="182" t="e">
        <f>NA()</f>
        <v>#N/A</v>
      </c>
      <c r="H50" s="182" t="e">
        <f>NA()</f>
        <v>#N/A</v>
      </c>
      <c r="I50" s="182">
        <f>IF(ISNUMBER('実質公債費比率（分子）の構造'!M$53),'実質公債費比率（分子）の構造'!M$53,NA())</f>
        <v>2222</v>
      </c>
      <c r="J50" s="182" t="e">
        <f>NA()</f>
        <v>#N/A</v>
      </c>
      <c r="K50" s="182" t="e">
        <f>NA()</f>
        <v>#N/A</v>
      </c>
      <c r="L50" s="182">
        <f>IF(ISNUMBER('実質公債費比率（分子）の構造'!N$53),'実質公債費比率（分子）の構造'!N$53,NA())</f>
        <v>2725</v>
      </c>
      <c r="M50" s="182" t="e">
        <f>NA()</f>
        <v>#N/A</v>
      </c>
      <c r="N50" s="182" t="e">
        <f>NA()</f>
        <v>#N/A</v>
      </c>
      <c r="O50" s="182">
        <f>IF(ISNUMBER('実質公債費比率（分子）の構造'!O$53),'実質公債費比率（分子）の構造'!O$53,NA())</f>
        <v>2666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88603</v>
      </c>
      <c r="E56" s="181"/>
      <c r="F56" s="181"/>
      <c r="G56" s="181">
        <f>'将来負担比率（分子）の構造'!J$52</f>
        <v>86924</v>
      </c>
      <c r="H56" s="181"/>
      <c r="I56" s="181"/>
      <c r="J56" s="181">
        <f>'将来負担比率（分子）の構造'!K$52</f>
        <v>85019</v>
      </c>
      <c r="K56" s="181"/>
      <c r="L56" s="181"/>
      <c r="M56" s="181">
        <f>'将来負担比率（分子）の構造'!L$52</f>
        <v>83312</v>
      </c>
      <c r="N56" s="181"/>
      <c r="O56" s="181"/>
      <c r="P56" s="181">
        <f>'将来負担比率（分子）の構造'!M$52</f>
        <v>80689</v>
      </c>
    </row>
    <row r="57" spans="1:16" x14ac:dyDescent="0.15">
      <c r="A57" s="181" t="s">
        <v>42</v>
      </c>
      <c r="B57" s="181"/>
      <c r="C57" s="181"/>
      <c r="D57" s="181">
        <f>'将来負担比率（分子）の構造'!I$51</f>
        <v>15832</v>
      </c>
      <c r="E57" s="181"/>
      <c r="F57" s="181"/>
      <c r="G57" s="181">
        <f>'将来負担比率（分子）の構造'!J$51</f>
        <v>15626</v>
      </c>
      <c r="H57" s="181"/>
      <c r="I57" s="181"/>
      <c r="J57" s="181">
        <f>'将来負担比率（分子）の構造'!K$51</f>
        <v>16333</v>
      </c>
      <c r="K57" s="181"/>
      <c r="L57" s="181"/>
      <c r="M57" s="181">
        <f>'将来負担比率（分子）の構造'!L$51</f>
        <v>16797</v>
      </c>
      <c r="N57" s="181"/>
      <c r="O57" s="181"/>
      <c r="P57" s="181">
        <f>'将来負担比率（分子）の構造'!M$51</f>
        <v>16539</v>
      </c>
    </row>
    <row r="58" spans="1:16" x14ac:dyDescent="0.15">
      <c r="A58" s="181" t="s">
        <v>41</v>
      </c>
      <c r="B58" s="181"/>
      <c r="C58" s="181"/>
      <c r="D58" s="181">
        <f>'将来負担比率（分子）の構造'!I$50</f>
        <v>8013</v>
      </c>
      <c r="E58" s="181"/>
      <c r="F58" s="181"/>
      <c r="G58" s="181">
        <f>'将来負担比率（分子）の構造'!J$50</f>
        <v>7163</v>
      </c>
      <c r="H58" s="181"/>
      <c r="I58" s="181"/>
      <c r="J58" s="181">
        <f>'将来負担比率（分子）の構造'!K$50</f>
        <v>7522</v>
      </c>
      <c r="K58" s="181"/>
      <c r="L58" s="181"/>
      <c r="M58" s="181">
        <f>'将来負担比率（分子）の構造'!L$50</f>
        <v>9044</v>
      </c>
      <c r="N58" s="181"/>
      <c r="O58" s="181"/>
      <c r="P58" s="181">
        <f>'将来負担比率（分子）の構造'!M$50</f>
        <v>10522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14</v>
      </c>
      <c r="F61" s="181"/>
      <c r="G61" s="181"/>
      <c r="H61" s="181">
        <f>'将来負担比率（分子）の構造'!K$46</f>
        <v>13</v>
      </c>
      <c r="I61" s="181"/>
      <c r="J61" s="181"/>
      <c r="K61" s="181">
        <f>'将来負担比率（分子）の構造'!L$46</f>
        <v>13</v>
      </c>
      <c r="L61" s="181"/>
      <c r="M61" s="181"/>
      <c r="N61" s="181">
        <f>'将来負担比率（分子）の構造'!M$46</f>
        <v>11</v>
      </c>
      <c r="O61" s="181"/>
      <c r="P61" s="181"/>
    </row>
    <row r="62" spans="1:16" x14ac:dyDescent="0.15">
      <c r="A62" s="181" t="s">
        <v>35</v>
      </c>
      <c r="B62" s="181">
        <f>'将来負担比率（分子）の構造'!I$45</f>
        <v>12716</v>
      </c>
      <c r="C62" s="181"/>
      <c r="D62" s="181"/>
      <c r="E62" s="181">
        <f>'将来負担比率（分子）の構造'!J$45</f>
        <v>12116</v>
      </c>
      <c r="F62" s="181"/>
      <c r="G62" s="181"/>
      <c r="H62" s="181">
        <f>'将来負担比率（分子）の構造'!K$45</f>
        <v>11913</v>
      </c>
      <c r="I62" s="181"/>
      <c r="J62" s="181"/>
      <c r="K62" s="181">
        <f>'将来負担比率（分子）の構造'!L$45</f>
        <v>12000</v>
      </c>
      <c r="L62" s="181"/>
      <c r="M62" s="181"/>
      <c r="N62" s="181">
        <f>'将来負担比率（分子）の構造'!M$45</f>
        <v>11793</v>
      </c>
      <c r="O62" s="181"/>
      <c r="P62" s="181"/>
    </row>
    <row r="63" spans="1:16" x14ac:dyDescent="0.15">
      <c r="A63" s="181" t="s">
        <v>34</v>
      </c>
      <c r="B63" s="181">
        <f>'将来負担比率（分子）の構造'!I$44</f>
        <v>8168</v>
      </c>
      <c r="C63" s="181"/>
      <c r="D63" s="181"/>
      <c r="E63" s="181">
        <f>'将来負担比率（分子）の構造'!J$44</f>
        <v>8303</v>
      </c>
      <c r="F63" s="181"/>
      <c r="G63" s="181"/>
      <c r="H63" s="181">
        <f>'将来負担比率（分子）の構造'!K$44</f>
        <v>8553</v>
      </c>
      <c r="I63" s="181"/>
      <c r="J63" s="181"/>
      <c r="K63" s="181">
        <f>'将来負担比率（分子）の構造'!L$44</f>
        <v>8129</v>
      </c>
      <c r="L63" s="181"/>
      <c r="M63" s="181"/>
      <c r="N63" s="181">
        <f>'将来負担比率（分子）の構造'!M$44</f>
        <v>7416</v>
      </c>
      <c r="O63" s="181"/>
      <c r="P63" s="181"/>
    </row>
    <row r="64" spans="1:16" x14ac:dyDescent="0.15">
      <c r="A64" s="181" t="s">
        <v>33</v>
      </c>
      <c r="B64" s="181">
        <f>'将来負担比率（分子）の構造'!I$43</f>
        <v>40863</v>
      </c>
      <c r="C64" s="181"/>
      <c r="D64" s="181"/>
      <c r="E64" s="181">
        <f>'将来負担比率（分子）の構造'!J$43</f>
        <v>39361</v>
      </c>
      <c r="F64" s="181"/>
      <c r="G64" s="181"/>
      <c r="H64" s="181">
        <f>'将来負担比率（分子）の構造'!K$43</f>
        <v>37251</v>
      </c>
      <c r="I64" s="181"/>
      <c r="J64" s="181"/>
      <c r="K64" s="181">
        <f>'将来負担比率（分子）の構造'!L$43</f>
        <v>35618</v>
      </c>
      <c r="L64" s="181"/>
      <c r="M64" s="181"/>
      <c r="N64" s="181">
        <f>'将来負担比率（分子）の構造'!M$43</f>
        <v>31811</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75555</v>
      </c>
      <c r="C66" s="181"/>
      <c r="D66" s="181"/>
      <c r="E66" s="181">
        <f>'将来負担比率（分子）の構造'!J$41</f>
        <v>77481</v>
      </c>
      <c r="F66" s="181"/>
      <c r="G66" s="181"/>
      <c r="H66" s="181">
        <f>'将来負担比率（分子）の構造'!K$41</f>
        <v>79083</v>
      </c>
      <c r="I66" s="181"/>
      <c r="J66" s="181"/>
      <c r="K66" s="181">
        <f>'将来負担比率（分子）の構造'!L$41</f>
        <v>79313</v>
      </c>
      <c r="L66" s="181"/>
      <c r="M66" s="181"/>
      <c r="N66" s="181">
        <f>'将来負担比率（分子）の構造'!M$41</f>
        <v>78193</v>
      </c>
      <c r="O66" s="181"/>
      <c r="P66" s="181"/>
    </row>
    <row r="67" spans="1:16" x14ac:dyDescent="0.15">
      <c r="A67" s="181" t="s">
        <v>73</v>
      </c>
      <c r="B67" s="181" t="e">
        <f>NA()</f>
        <v>#N/A</v>
      </c>
      <c r="C67" s="181">
        <f>IF(ISNUMBER('将来負担比率（分子）の構造'!I$53), IF('将来負担比率（分子）の構造'!I$53 &lt; 0, 0, '将来負担比率（分子）の構造'!I$53), NA())</f>
        <v>24871</v>
      </c>
      <c r="D67" s="181" t="e">
        <f>NA()</f>
        <v>#N/A</v>
      </c>
      <c r="E67" s="181" t="e">
        <f>NA()</f>
        <v>#N/A</v>
      </c>
      <c r="F67" s="181">
        <f>IF(ISNUMBER('将来負担比率（分子）の構造'!J$53), IF('将来負担比率（分子）の構造'!J$53 &lt; 0, 0, '将来負担比率（分子）の構造'!J$53), NA())</f>
        <v>27562</v>
      </c>
      <c r="G67" s="181" t="e">
        <f>NA()</f>
        <v>#N/A</v>
      </c>
      <c r="H67" s="181" t="e">
        <f>NA()</f>
        <v>#N/A</v>
      </c>
      <c r="I67" s="181">
        <f>IF(ISNUMBER('将来負担比率（分子）の構造'!K$53), IF('将来負担比率（分子）の構造'!K$53 &lt; 0, 0, '将来負担比率（分子）の構造'!K$53), NA())</f>
        <v>27940</v>
      </c>
      <c r="J67" s="181" t="e">
        <f>NA()</f>
        <v>#N/A</v>
      </c>
      <c r="K67" s="181" t="e">
        <f>NA()</f>
        <v>#N/A</v>
      </c>
      <c r="L67" s="181">
        <f>IF(ISNUMBER('将来負担比率（分子）の構造'!L$53), IF('将来負担比率（分子）の構造'!L$53 &lt; 0, 0, '将来負担比率（分子）の構造'!L$53), NA())</f>
        <v>25919</v>
      </c>
      <c r="M67" s="181" t="e">
        <f>NA()</f>
        <v>#N/A</v>
      </c>
      <c r="N67" s="181" t="e">
        <f>NA()</f>
        <v>#N/A</v>
      </c>
      <c r="O67" s="181">
        <f>IF(ISNUMBER('将来負担比率（分子）の構造'!M$53), IF('将来負担比率（分子）の構造'!M$53 &lt; 0, 0, '将来負担比率（分子）の構造'!M$53), NA())</f>
        <v>21475</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2449</v>
      </c>
      <c r="C72" s="185">
        <f>基金残高に係る経年分析!G55</f>
        <v>2496</v>
      </c>
      <c r="D72" s="185">
        <f>基金残高に係る経年分析!H55</f>
        <v>2816</v>
      </c>
    </row>
    <row r="73" spans="1:16" x14ac:dyDescent="0.15">
      <c r="A73" s="184" t="s">
        <v>76</v>
      </c>
      <c r="B73" s="185">
        <f>基金残高に係る経年分析!F56</f>
        <v>34</v>
      </c>
      <c r="C73" s="185">
        <f>基金残高に係る経年分析!G56</f>
        <v>34</v>
      </c>
      <c r="D73" s="185">
        <f>基金残高に係る経年分析!H56</f>
        <v>34</v>
      </c>
    </row>
    <row r="74" spans="1:16" x14ac:dyDescent="0.15">
      <c r="A74" s="184" t="s">
        <v>77</v>
      </c>
      <c r="B74" s="185">
        <f>基金残高に係る経年分析!F57</f>
        <v>4233</v>
      </c>
      <c r="C74" s="185">
        <f>基金残高に係る経年分析!G57</f>
        <v>5078</v>
      </c>
      <c r="D74" s="185">
        <f>基金残高に係る経年分析!H57</f>
        <v>5372</v>
      </c>
    </row>
  </sheetData>
  <sheetProtection algorithmName="SHA-512" hashValue="iz9FoSR0N6T3qlrKLHAfECVExSXeRDRxyS4QfynrrZa6k+mp7abldw+93snGdfawUeS/Nu6csDmWoITOAcyosw==" saltValue="VsVjvM2uN4aEGYPHAyyM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28830625</v>
      </c>
      <c r="S5" s="698"/>
      <c r="T5" s="698"/>
      <c r="U5" s="698"/>
      <c r="V5" s="698"/>
      <c r="W5" s="698"/>
      <c r="X5" s="698"/>
      <c r="Y5" s="741"/>
      <c r="Z5" s="759">
        <v>29.5</v>
      </c>
      <c r="AA5" s="759"/>
      <c r="AB5" s="759"/>
      <c r="AC5" s="759"/>
      <c r="AD5" s="760">
        <v>26830150</v>
      </c>
      <c r="AE5" s="760"/>
      <c r="AF5" s="760"/>
      <c r="AG5" s="760"/>
      <c r="AH5" s="760"/>
      <c r="AI5" s="760"/>
      <c r="AJ5" s="760"/>
      <c r="AK5" s="760"/>
      <c r="AL5" s="742">
        <v>65.2</v>
      </c>
      <c r="AM5" s="713"/>
      <c r="AN5" s="713"/>
      <c r="AO5" s="743"/>
      <c r="AP5" s="708" t="s">
        <v>224</v>
      </c>
      <c r="AQ5" s="709"/>
      <c r="AR5" s="709"/>
      <c r="AS5" s="709"/>
      <c r="AT5" s="709"/>
      <c r="AU5" s="709"/>
      <c r="AV5" s="709"/>
      <c r="AW5" s="709"/>
      <c r="AX5" s="709"/>
      <c r="AY5" s="709"/>
      <c r="AZ5" s="709"/>
      <c r="BA5" s="709"/>
      <c r="BB5" s="709"/>
      <c r="BC5" s="709"/>
      <c r="BD5" s="709"/>
      <c r="BE5" s="709"/>
      <c r="BF5" s="710"/>
      <c r="BG5" s="642">
        <v>26816512</v>
      </c>
      <c r="BH5" s="643"/>
      <c r="BI5" s="643"/>
      <c r="BJ5" s="643"/>
      <c r="BK5" s="643"/>
      <c r="BL5" s="643"/>
      <c r="BM5" s="643"/>
      <c r="BN5" s="644"/>
      <c r="BO5" s="675">
        <v>93</v>
      </c>
      <c r="BP5" s="675"/>
      <c r="BQ5" s="675"/>
      <c r="BR5" s="675"/>
      <c r="BS5" s="676">
        <v>374920</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428555</v>
      </c>
      <c r="S6" s="643"/>
      <c r="T6" s="643"/>
      <c r="U6" s="643"/>
      <c r="V6" s="643"/>
      <c r="W6" s="643"/>
      <c r="X6" s="643"/>
      <c r="Y6" s="644"/>
      <c r="Z6" s="675">
        <v>0.4</v>
      </c>
      <c r="AA6" s="675"/>
      <c r="AB6" s="675"/>
      <c r="AC6" s="675"/>
      <c r="AD6" s="676">
        <v>428555</v>
      </c>
      <c r="AE6" s="676"/>
      <c r="AF6" s="676"/>
      <c r="AG6" s="676"/>
      <c r="AH6" s="676"/>
      <c r="AI6" s="676"/>
      <c r="AJ6" s="676"/>
      <c r="AK6" s="676"/>
      <c r="AL6" s="645">
        <v>1</v>
      </c>
      <c r="AM6" s="646"/>
      <c r="AN6" s="646"/>
      <c r="AO6" s="677"/>
      <c r="AP6" s="639" t="s">
        <v>229</v>
      </c>
      <c r="AQ6" s="640"/>
      <c r="AR6" s="640"/>
      <c r="AS6" s="640"/>
      <c r="AT6" s="640"/>
      <c r="AU6" s="640"/>
      <c r="AV6" s="640"/>
      <c r="AW6" s="640"/>
      <c r="AX6" s="640"/>
      <c r="AY6" s="640"/>
      <c r="AZ6" s="640"/>
      <c r="BA6" s="640"/>
      <c r="BB6" s="640"/>
      <c r="BC6" s="640"/>
      <c r="BD6" s="640"/>
      <c r="BE6" s="640"/>
      <c r="BF6" s="641"/>
      <c r="BG6" s="642">
        <v>26816512</v>
      </c>
      <c r="BH6" s="643"/>
      <c r="BI6" s="643"/>
      <c r="BJ6" s="643"/>
      <c r="BK6" s="643"/>
      <c r="BL6" s="643"/>
      <c r="BM6" s="643"/>
      <c r="BN6" s="644"/>
      <c r="BO6" s="675">
        <v>93</v>
      </c>
      <c r="BP6" s="675"/>
      <c r="BQ6" s="675"/>
      <c r="BR6" s="675"/>
      <c r="BS6" s="676">
        <v>374920</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530091</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528498</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24398</v>
      </c>
      <c r="S7" s="643"/>
      <c r="T7" s="643"/>
      <c r="U7" s="643"/>
      <c r="V7" s="643"/>
      <c r="W7" s="643"/>
      <c r="X7" s="643"/>
      <c r="Y7" s="644"/>
      <c r="Z7" s="675">
        <v>0</v>
      </c>
      <c r="AA7" s="675"/>
      <c r="AB7" s="675"/>
      <c r="AC7" s="675"/>
      <c r="AD7" s="676">
        <v>24398</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13343650</v>
      </c>
      <c r="BH7" s="643"/>
      <c r="BI7" s="643"/>
      <c r="BJ7" s="643"/>
      <c r="BK7" s="643"/>
      <c r="BL7" s="643"/>
      <c r="BM7" s="643"/>
      <c r="BN7" s="644"/>
      <c r="BO7" s="675">
        <v>46.3</v>
      </c>
      <c r="BP7" s="675"/>
      <c r="BQ7" s="675"/>
      <c r="BR7" s="675"/>
      <c r="BS7" s="676">
        <v>374920</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27294667</v>
      </c>
      <c r="CS7" s="643"/>
      <c r="CT7" s="643"/>
      <c r="CU7" s="643"/>
      <c r="CV7" s="643"/>
      <c r="CW7" s="643"/>
      <c r="CX7" s="643"/>
      <c r="CY7" s="644"/>
      <c r="CZ7" s="675">
        <v>28.4</v>
      </c>
      <c r="DA7" s="675"/>
      <c r="DB7" s="675"/>
      <c r="DC7" s="675"/>
      <c r="DD7" s="648">
        <v>221559</v>
      </c>
      <c r="DE7" s="643"/>
      <c r="DF7" s="643"/>
      <c r="DG7" s="643"/>
      <c r="DH7" s="643"/>
      <c r="DI7" s="643"/>
      <c r="DJ7" s="643"/>
      <c r="DK7" s="643"/>
      <c r="DL7" s="643"/>
      <c r="DM7" s="643"/>
      <c r="DN7" s="643"/>
      <c r="DO7" s="643"/>
      <c r="DP7" s="644"/>
      <c r="DQ7" s="648">
        <v>6462710</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93170</v>
      </c>
      <c r="S8" s="643"/>
      <c r="T8" s="643"/>
      <c r="U8" s="643"/>
      <c r="V8" s="643"/>
      <c r="W8" s="643"/>
      <c r="X8" s="643"/>
      <c r="Y8" s="644"/>
      <c r="Z8" s="675">
        <v>0.1</v>
      </c>
      <c r="AA8" s="675"/>
      <c r="AB8" s="675"/>
      <c r="AC8" s="675"/>
      <c r="AD8" s="676">
        <v>93170</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333453</v>
      </c>
      <c r="BH8" s="643"/>
      <c r="BI8" s="643"/>
      <c r="BJ8" s="643"/>
      <c r="BK8" s="643"/>
      <c r="BL8" s="643"/>
      <c r="BM8" s="643"/>
      <c r="BN8" s="644"/>
      <c r="BO8" s="675">
        <v>1.2</v>
      </c>
      <c r="BP8" s="675"/>
      <c r="BQ8" s="675"/>
      <c r="BR8" s="675"/>
      <c r="BS8" s="648" t="s">
        <v>236</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34127048</v>
      </c>
      <c r="CS8" s="643"/>
      <c r="CT8" s="643"/>
      <c r="CU8" s="643"/>
      <c r="CV8" s="643"/>
      <c r="CW8" s="643"/>
      <c r="CX8" s="643"/>
      <c r="CY8" s="644"/>
      <c r="CZ8" s="675">
        <v>35.5</v>
      </c>
      <c r="DA8" s="675"/>
      <c r="DB8" s="675"/>
      <c r="DC8" s="675"/>
      <c r="DD8" s="648">
        <v>713592</v>
      </c>
      <c r="DE8" s="643"/>
      <c r="DF8" s="643"/>
      <c r="DG8" s="643"/>
      <c r="DH8" s="643"/>
      <c r="DI8" s="643"/>
      <c r="DJ8" s="643"/>
      <c r="DK8" s="643"/>
      <c r="DL8" s="643"/>
      <c r="DM8" s="643"/>
      <c r="DN8" s="643"/>
      <c r="DO8" s="643"/>
      <c r="DP8" s="644"/>
      <c r="DQ8" s="648">
        <v>15722929</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126902</v>
      </c>
      <c r="S9" s="643"/>
      <c r="T9" s="643"/>
      <c r="U9" s="643"/>
      <c r="V9" s="643"/>
      <c r="W9" s="643"/>
      <c r="X9" s="643"/>
      <c r="Y9" s="644"/>
      <c r="Z9" s="675">
        <v>0.1</v>
      </c>
      <c r="AA9" s="675"/>
      <c r="AB9" s="675"/>
      <c r="AC9" s="675"/>
      <c r="AD9" s="676">
        <v>126902</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10482091</v>
      </c>
      <c r="BH9" s="643"/>
      <c r="BI9" s="643"/>
      <c r="BJ9" s="643"/>
      <c r="BK9" s="643"/>
      <c r="BL9" s="643"/>
      <c r="BM9" s="643"/>
      <c r="BN9" s="644"/>
      <c r="BO9" s="675">
        <v>36.4</v>
      </c>
      <c r="BP9" s="675"/>
      <c r="BQ9" s="675"/>
      <c r="BR9" s="675"/>
      <c r="BS9" s="648" t="s">
        <v>236</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6440822</v>
      </c>
      <c r="CS9" s="643"/>
      <c r="CT9" s="643"/>
      <c r="CU9" s="643"/>
      <c r="CV9" s="643"/>
      <c r="CW9" s="643"/>
      <c r="CX9" s="643"/>
      <c r="CY9" s="644"/>
      <c r="CZ9" s="675">
        <v>6.7</v>
      </c>
      <c r="DA9" s="675"/>
      <c r="DB9" s="675"/>
      <c r="DC9" s="675"/>
      <c r="DD9" s="648">
        <v>38058</v>
      </c>
      <c r="DE9" s="643"/>
      <c r="DF9" s="643"/>
      <c r="DG9" s="643"/>
      <c r="DH9" s="643"/>
      <c r="DI9" s="643"/>
      <c r="DJ9" s="643"/>
      <c r="DK9" s="643"/>
      <c r="DL9" s="643"/>
      <c r="DM9" s="643"/>
      <c r="DN9" s="643"/>
      <c r="DO9" s="643"/>
      <c r="DP9" s="644"/>
      <c r="DQ9" s="648">
        <v>5590783</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236</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743089</v>
      </c>
      <c r="BH10" s="643"/>
      <c r="BI10" s="643"/>
      <c r="BJ10" s="643"/>
      <c r="BK10" s="643"/>
      <c r="BL10" s="643"/>
      <c r="BM10" s="643"/>
      <c r="BN10" s="644"/>
      <c r="BO10" s="675">
        <v>2.6</v>
      </c>
      <c r="BP10" s="675"/>
      <c r="BQ10" s="675"/>
      <c r="BR10" s="675"/>
      <c r="BS10" s="648" t="s">
        <v>236</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234026</v>
      </c>
      <c r="CS10" s="643"/>
      <c r="CT10" s="643"/>
      <c r="CU10" s="643"/>
      <c r="CV10" s="643"/>
      <c r="CW10" s="643"/>
      <c r="CX10" s="643"/>
      <c r="CY10" s="644"/>
      <c r="CZ10" s="675">
        <v>0.2</v>
      </c>
      <c r="DA10" s="675"/>
      <c r="DB10" s="675"/>
      <c r="DC10" s="675"/>
      <c r="DD10" s="648" t="s">
        <v>128</v>
      </c>
      <c r="DE10" s="643"/>
      <c r="DF10" s="643"/>
      <c r="DG10" s="643"/>
      <c r="DH10" s="643"/>
      <c r="DI10" s="643"/>
      <c r="DJ10" s="643"/>
      <c r="DK10" s="643"/>
      <c r="DL10" s="643"/>
      <c r="DM10" s="643"/>
      <c r="DN10" s="643"/>
      <c r="DO10" s="643"/>
      <c r="DP10" s="644"/>
      <c r="DQ10" s="648">
        <v>74790</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4570394</v>
      </c>
      <c r="S11" s="643"/>
      <c r="T11" s="643"/>
      <c r="U11" s="643"/>
      <c r="V11" s="643"/>
      <c r="W11" s="643"/>
      <c r="X11" s="643"/>
      <c r="Y11" s="644"/>
      <c r="Z11" s="645">
        <v>4.7</v>
      </c>
      <c r="AA11" s="646"/>
      <c r="AB11" s="646"/>
      <c r="AC11" s="647"/>
      <c r="AD11" s="648">
        <v>4570394</v>
      </c>
      <c r="AE11" s="643"/>
      <c r="AF11" s="643"/>
      <c r="AG11" s="643"/>
      <c r="AH11" s="643"/>
      <c r="AI11" s="643"/>
      <c r="AJ11" s="643"/>
      <c r="AK11" s="644"/>
      <c r="AL11" s="645">
        <v>11.1</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1785017</v>
      </c>
      <c r="BH11" s="643"/>
      <c r="BI11" s="643"/>
      <c r="BJ11" s="643"/>
      <c r="BK11" s="643"/>
      <c r="BL11" s="643"/>
      <c r="BM11" s="643"/>
      <c r="BN11" s="644"/>
      <c r="BO11" s="675">
        <v>6.2</v>
      </c>
      <c r="BP11" s="675"/>
      <c r="BQ11" s="675"/>
      <c r="BR11" s="675"/>
      <c r="BS11" s="648">
        <v>374920</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719412</v>
      </c>
      <c r="CS11" s="643"/>
      <c r="CT11" s="643"/>
      <c r="CU11" s="643"/>
      <c r="CV11" s="643"/>
      <c r="CW11" s="643"/>
      <c r="CX11" s="643"/>
      <c r="CY11" s="644"/>
      <c r="CZ11" s="675">
        <v>0.7</v>
      </c>
      <c r="DA11" s="675"/>
      <c r="DB11" s="675"/>
      <c r="DC11" s="675"/>
      <c r="DD11" s="648">
        <v>310914</v>
      </c>
      <c r="DE11" s="643"/>
      <c r="DF11" s="643"/>
      <c r="DG11" s="643"/>
      <c r="DH11" s="643"/>
      <c r="DI11" s="643"/>
      <c r="DJ11" s="643"/>
      <c r="DK11" s="643"/>
      <c r="DL11" s="643"/>
      <c r="DM11" s="643"/>
      <c r="DN11" s="643"/>
      <c r="DO11" s="643"/>
      <c r="DP11" s="644"/>
      <c r="DQ11" s="648">
        <v>445585</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236</v>
      </c>
      <c r="AA12" s="675"/>
      <c r="AB12" s="675"/>
      <c r="AC12" s="675"/>
      <c r="AD12" s="676" t="s">
        <v>128</v>
      </c>
      <c r="AE12" s="676"/>
      <c r="AF12" s="676"/>
      <c r="AG12" s="676"/>
      <c r="AH12" s="676"/>
      <c r="AI12" s="676"/>
      <c r="AJ12" s="676"/>
      <c r="AK12" s="676"/>
      <c r="AL12" s="645" t="s">
        <v>236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11658063</v>
      </c>
      <c r="BH12" s="643"/>
      <c r="BI12" s="643"/>
      <c r="BJ12" s="643"/>
      <c r="BK12" s="643"/>
      <c r="BL12" s="643"/>
      <c r="BM12" s="643"/>
      <c r="BN12" s="644"/>
      <c r="BO12" s="675">
        <v>40.4</v>
      </c>
      <c r="BP12" s="675"/>
      <c r="BQ12" s="675"/>
      <c r="BR12" s="675"/>
      <c r="BS12" s="648" t="s">
        <v>236</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1458464</v>
      </c>
      <c r="CS12" s="643"/>
      <c r="CT12" s="643"/>
      <c r="CU12" s="643"/>
      <c r="CV12" s="643"/>
      <c r="CW12" s="643"/>
      <c r="CX12" s="643"/>
      <c r="CY12" s="644"/>
      <c r="CZ12" s="675">
        <v>1.5</v>
      </c>
      <c r="DA12" s="675"/>
      <c r="DB12" s="675"/>
      <c r="DC12" s="675"/>
      <c r="DD12" s="648">
        <v>2734</v>
      </c>
      <c r="DE12" s="643"/>
      <c r="DF12" s="643"/>
      <c r="DG12" s="643"/>
      <c r="DH12" s="643"/>
      <c r="DI12" s="643"/>
      <c r="DJ12" s="643"/>
      <c r="DK12" s="643"/>
      <c r="DL12" s="643"/>
      <c r="DM12" s="643"/>
      <c r="DN12" s="643"/>
      <c r="DO12" s="643"/>
      <c r="DP12" s="644"/>
      <c r="DQ12" s="648">
        <v>1346629</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236</v>
      </c>
      <c r="AE13" s="676"/>
      <c r="AF13" s="676"/>
      <c r="AG13" s="676"/>
      <c r="AH13" s="676"/>
      <c r="AI13" s="676"/>
      <c r="AJ13" s="676"/>
      <c r="AK13" s="676"/>
      <c r="AL13" s="645" t="s">
        <v>236</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11569320</v>
      </c>
      <c r="BH13" s="643"/>
      <c r="BI13" s="643"/>
      <c r="BJ13" s="643"/>
      <c r="BK13" s="643"/>
      <c r="BL13" s="643"/>
      <c r="BM13" s="643"/>
      <c r="BN13" s="644"/>
      <c r="BO13" s="675">
        <v>40.1</v>
      </c>
      <c r="BP13" s="675"/>
      <c r="BQ13" s="675"/>
      <c r="BR13" s="675"/>
      <c r="BS13" s="648" t="s">
        <v>128</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7917042</v>
      </c>
      <c r="CS13" s="643"/>
      <c r="CT13" s="643"/>
      <c r="CU13" s="643"/>
      <c r="CV13" s="643"/>
      <c r="CW13" s="643"/>
      <c r="CX13" s="643"/>
      <c r="CY13" s="644"/>
      <c r="CZ13" s="675">
        <v>8.1999999999999993</v>
      </c>
      <c r="DA13" s="675"/>
      <c r="DB13" s="675"/>
      <c r="DC13" s="675"/>
      <c r="DD13" s="648">
        <v>3200439</v>
      </c>
      <c r="DE13" s="643"/>
      <c r="DF13" s="643"/>
      <c r="DG13" s="643"/>
      <c r="DH13" s="643"/>
      <c r="DI13" s="643"/>
      <c r="DJ13" s="643"/>
      <c r="DK13" s="643"/>
      <c r="DL13" s="643"/>
      <c r="DM13" s="643"/>
      <c r="DN13" s="643"/>
      <c r="DO13" s="643"/>
      <c r="DP13" s="644"/>
      <c r="DQ13" s="648">
        <v>4706546</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236</v>
      </c>
      <c r="S14" s="643"/>
      <c r="T14" s="643"/>
      <c r="U14" s="643"/>
      <c r="V14" s="643"/>
      <c r="W14" s="643"/>
      <c r="X14" s="643"/>
      <c r="Y14" s="644"/>
      <c r="Z14" s="675" t="s">
        <v>236</v>
      </c>
      <c r="AA14" s="675"/>
      <c r="AB14" s="675"/>
      <c r="AC14" s="675"/>
      <c r="AD14" s="676" t="s">
        <v>236</v>
      </c>
      <c r="AE14" s="676"/>
      <c r="AF14" s="676"/>
      <c r="AG14" s="676"/>
      <c r="AH14" s="676"/>
      <c r="AI14" s="676"/>
      <c r="AJ14" s="676"/>
      <c r="AK14" s="676"/>
      <c r="AL14" s="645" t="s">
        <v>128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593023</v>
      </c>
      <c r="BH14" s="643"/>
      <c r="BI14" s="643"/>
      <c r="BJ14" s="643"/>
      <c r="BK14" s="643"/>
      <c r="BL14" s="643"/>
      <c r="BM14" s="643"/>
      <c r="BN14" s="644"/>
      <c r="BO14" s="675">
        <v>2.1</v>
      </c>
      <c r="BP14" s="675"/>
      <c r="BQ14" s="675"/>
      <c r="BR14" s="675"/>
      <c r="BS14" s="648" t="s">
        <v>128</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2407398</v>
      </c>
      <c r="CS14" s="643"/>
      <c r="CT14" s="643"/>
      <c r="CU14" s="643"/>
      <c r="CV14" s="643"/>
      <c r="CW14" s="643"/>
      <c r="CX14" s="643"/>
      <c r="CY14" s="644"/>
      <c r="CZ14" s="675">
        <v>2.5</v>
      </c>
      <c r="DA14" s="675"/>
      <c r="DB14" s="675"/>
      <c r="DC14" s="675"/>
      <c r="DD14" s="648">
        <v>328467</v>
      </c>
      <c r="DE14" s="643"/>
      <c r="DF14" s="643"/>
      <c r="DG14" s="643"/>
      <c r="DH14" s="643"/>
      <c r="DI14" s="643"/>
      <c r="DJ14" s="643"/>
      <c r="DK14" s="643"/>
      <c r="DL14" s="643"/>
      <c r="DM14" s="643"/>
      <c r="DN14" s="643"/>
      <c r="DO14" s="643"/>
      <c r="DP14" s="644"/>
      <c r="DQ14" s="648">
        <v>2061939</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128</v>
      </c>
      <c r="AA15" s="675"/>
      <c r="AB15" s="675"/>
      <c r="AC15" s="675"/>
      <c r="AD15" s="676" t="s">
        <v>257</v>
      </c>
      <c r="AE15" s="676"/>
      <c r="AF15" s="676"/>
      <c r="AG15" s="676"/>
      <c r="AH15" s="676"/>
      <c r="AI15" s="676"/>
      <c r="AJ15" s="676"/>
      <c r="AK15" s="676"/>
      <c r="AL15" s="645" t="s">
        <v>236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1221776</v>
      </c>
      <c r="BH15" s="643"/>
      <c r="BI15" s="643"/>
      <c r="BJ15" s="643"/>
      <c r="BK15" s="643"/>
      <c r="BL15" s="643"/>
      <c r="BM15" s="643"/>
      <c r="BN15" s="644"/>
      <c r="BO15" s="675">
        <v>4.2</v>
      </c>
      <c r="BP15" s="675"/>
      <c r="BQ15" s="675"/>
      <c r="BR15" s="675"/>
      <c r="BS15" s="648" t="s">
        <v>236</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7495654</v>
      </c>
      <c r="CS15" s="643"/>
      <c r="CT15" s="643"/>
      <c r="CU15" s="643"/>
      <c r="CV15" s="643"/>
      <c r="CW15" s="643"/>
      <c r="CX15" s="643"/>
      <c r="CY15" s="644"/>
      <c r="CZ15" s="675">
        <v>7.8</v>
      </c>
      <c r="DA15" s="675"/>
      <c r="DB15" s="675"/>
      <c r="DC15" s="675"/>
      <c r="DD15" s="648">
        <v>2933336</v>
      </c>
      <c r="DE15" s="643"/>
      <c r="DF15" s="643"/>
      <c r="DG15" s="643"/>
      <c r="DH15" s="643"/>
      <c r="DI15" s="643"/>
      <c r="DJ15" s="643"/>
      <c r="DK15" s="643"/>
      <c r="DL15" s="643"/>
      <c r="DM15" s="643"/>
      <c r="DN15" s="643"/>
      <c r="DO15" s="643"/>
      <c r="DP15" s="644"/>
      <c r="DQ15" s="648">
        <v>4306233</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43794</v>
      </c>
      <c r="S16" s="643"/>
      <c r="T16" s="643"/>
      <c r="U16" s="643"/>
      <c r="V16" s="643"/>
      <c r="W16" s="643"/>
      <c r="X16" s="643"/>
      <c r="Y16" s="644"/>
      <c r="Z16" s="675">
        <v>0</v>
      </c>
      <c r="AA16" s="675"/>
      <c r="AB16" s="675"/>
      <c r="AC16" s="675"/>
      <c r="AD16" s="676">
        <v>43794</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236</v>
      </c>
      <c r="BH16" s="643"/>
      <c r="BI16" s="643"/>
      <c r="BJ16" s="643"/>
      <c r="BK16" s="643"/>
      <c r="BL16" s="643"/>
      <c r="BM16" s="643"/>
      <c r="BN16" s="644"/>
      <c r="BO16" s="675" t="s">
        <v>236</v>
      </c>
      <c r="BP16" s="675"/>
      <c r="BQ16" s="675"/>
      <c r="BR16" s="675"/>
      <c r="BS16" s="648" t="s">
        <v>236</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14212</v>
      </c>
      <c r="CS16" s="643"/>
      <c r="CT16" s="643"/>
      <c r="CU16" s="643"/>
      <c r="CV16" s="643"/>
      <c r="CW16" s="643"/>
      <c r="CX16" s="643"/>
      <c r="CY16" s="644"/>
      <c r="CZ16" s="675">
        <v>0</v>
      </c>
      <c r="DA16" s="675"/>
      <c r="DB16" s="675"/>
      <c r="DC16" s="675"/>
      <c r="DD16" s="648" t="s">
        <v>236</v>
      </c>
      <c r="DE16" s="643"/>
      <c r="DF16" s="643"/>
      <c r="DG16" s="643"/>
      <c r="DH16" s="643"/>
      <c r="DI16" s="643"/>
      <c r="DJ16" s="643"/>
      <c r="DK16" s="643"/>
      <c r="DL16" s="643"/>
      <c r="DM16" s="643"/>
      <c r="DN16" s="643"/>
      <c r="DO16" s="643"/>
      <c r="DP16" s="644"/>
      <c r="DQ16" s="648" t="s">
        <v>236</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199638</v>
      </c>
      <c r="S17" s="643"/>
      <c r="T17" s="643"/>
      <c r="U17" s="643"/>
      <c r="V17" s="643"/>
      <c r="W17" s="643"/>
      <c r="X17" s="643"/>
      <c r="Y17" s="644"/>
      <c r="Z17" s="675">
        <v>0.2</v>
      </c>
      <c r="AA17" s="675"/>
      <c r="AB17" s="675"/>
      <c r="AC17" s="675"/>
      <c r="AD17" s="676">
        <v>199638</v>
      </c>
      <c r="AE17" s="676"/>
      <c r="AF17" s="676"/>
      <c r="AG17" s="676"/>
      <c r="AH17" s="676"/>
      <c r="AI17" s="676"/>
      <c r="AJ17" s="676"/>
      <c r="AK17" s="676"/>
      <c r="AL17" s="645">
        <v>0.5</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236</v>
      </c>
      <c r="BP17" s="675"/>
      <c r="BQ17" s="675"/>
      <c r="BR17" s="675"/>
      <c r="BS17" s="648" t="s">
        <v>236</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7544239</v>
      </c>
      <c r="CS17" s="643"/>
      <c r="CT17" s="643"/>
      <c r="CU17" s="643"/>
      <c r="CV17" s="643"/>
      <c r="CW17" s="643"/>
      <c r="CX17" s="643"/>
      <c r="CY17" s="644"/>
      <c r="CZ17" s="675">
        <v>7.8</v>
      </c>
      <c r="DA17" s="675"/>
      <c r="DB17" s="675"/>
      <c r="DC17" s="675"/>
      <c r="DD17" s="648" t="s">
        <v>128</v>
      </c>
      <c r="DE17" s="643"/>
      <c r="DF17" s="643"/>
      <c r="DG17" s="643"/>
      <c r="DH17" s="643"/>
      <c r="DI17" s="643"/>
      <c r="DJ17" s="643"/>
      <c r="DK17" s="643"/>
      <c r="DL17" s="643"/>
      <c r="DM17" s="643"/>
      <c r="DN17" s="643"/>
      <c r="DO17" s="643"/>
      <c r="DP17" s="644"/>
      <c r="DQ17" s="648">
        <v>7359709</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179331</v>
      </c>
      <c r="S18" s="643"/>
      <c r="T18" s="643"/>
      <c r="U18" s="643"/>
      <c r="V18" s="643"/>
      <c r="W18" s="643"/>
      <c r="X18" s="643"/>
      <c r="Y18" s="644"/>
      <c r="Z18" s="675">
        <v>0.2</v>
      </c>
      <c r="AA18" s="675"/>
      <c r="AB18" s="675"/>
      <c r="AC18" s="675"/>
      <c r="AD18" s="676">
        <v>179331</v>
      </c>
      <c r="AE18" s="676"/>
      <c r="AF18" s="676"/>
      <c r="AG18" s="676"/>
      <c r="AH18" s="676"/>
      <c r="AI18" s="676"/>
      <c r="AJ18" s="676"/>
      <c r="AK18" s="676"/>
      <c r="AL18" s="645">
        <v>0.4</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236</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236</v>
      </c>
      <c r="DA18" s="675"/>
      <c r="DB18" s="675"/>
      <c r="DC18" s="675"/>
      <c r="DD18" s="648" t="s">
        <v>257</v>
      </c>
      <c r="DE18" s="643"/>
      <c r="DF18" s="643"/>
      <c r="DG18" s="643"/>
      <c r="DH18" s="643"/>
      <c r="DI18" s="643"/>
      <c r="DJ18" s="643"/>
      <c r="DK18" s="643"/>
      <c r="DL18" s="643"/>
      <c r="DM18" s="643"/>
      <c r="DN18" s="643"/>
      <c r="DO18" s="643"/>
      <c r="DP18" s="644"/>
      <c r="DQ18" s="648" t="s">
        <v>236</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146230</v>
      </c>
      <c r="S19" s="643"/>
      <c r="T19" s="643"/>
      <c r="U19" s="643"/>
      <c r="V19" s="643"/>
      <c r="W19" s="643"/>
      <c r="X19" s="643"/>
      <c r="Y19" s="644"/>
      <c r="Z19" s="675">
        <v>0.1</v>
      </c>
      <c r="AA19" s="675"/>
      <c r="AB19" s="675"/>
      <c r="AC19" s="675"/>
      <c r="AD19" s="676">
        <v>146230</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2014113</v>
      </c>
      <c r="BH19" s="643"/>
      <c r="BI19" s="643"/>
      <c r="BJ19" s="643"/>
      <c r="BK19" s="643"/>
      <c r="BL19" s="643"/>
      <c r="BM19" s="643"/>
      <c r="BN19" s="644"/>
      <c r="BO19" s="675">
        <v>7</v>
      </c>
      <c r="BP19" s="675"/>
      <c r="BQ19" s="675"/>
      <c r="BR19" s="675"/>
      <c r="BS19" s="648" t="s">
        <v>236</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236</v>
      </c>
      <c r="CS19" s="643"/>
      <c r="CT19" s="643"/>
      <c r="CU19" s="643"/>
      <c r="CV19" s="643"/>
      <c r="CW19" s="643"/>
      <c r="CX19" s="643"/>
      <c r="CY19" s="644"/>
      <c r="CZ19" s="675" t="s">
        <v>236</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18932</v>
      </c>
      <c r="S20" s="643"/>
      <c r="T20" s="643"/>
      <c r="U20" s="643"/>
      <c r="V20" s="643"/>
      <c r="W20" s="643"/>
      <c r="X20" s="643"/>
      <c r="Y20" s="644"/>
      <c r="Z20" s="675">
        <v>0</v>
      </c>
      <c r="AA20" s="675"/>
      <c r="AB20" s="675"/>
      <c r="AC20" s="675"/>
      <c r="AD20" s="676">
        <v>18932</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2014113</v>
      </c>
      <c r="BH20" s="643"/>
      <c r="BI20" s="643"/>
      <c r="BJ20" s="643"/>
      <c r="BK20" s="643"/>
      <c r="BL20" s="643"/>
      <c r="BM20" s="643"/>
      <c r="BN20" s="644"/>
      <c r="BO20" s="675">
        <v>7</v>
      </c>
      <c r="BP20" s="675"/>
      <c r="BQ20" s="675"/>
      <c r="BR20" s="675"/>
      <c r="BS20" s="648" t="s">
        <v>236</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96183075</v>
      </c>
      <c r="CS20" s="643"/>
      <c r="CT20" s="643"/>
      <c r="CU20" s="643"/>
      <c r="CV20" s="643"/>
      <c r="CW20" s="643"/>
      <c r="CX20" s="643"/>
      <c r="CY20" s="644"/>
      <c r="CZ20" s="675">
        <v>100</v>
      </c>
      <c r="DA20" s="675"/>
      <c r="DB20" s="675"/>
      <c r="DC20" s="675"/>
      <c r="DD20" s="648">
        <v>7749099</v>
      </c>
      <c r="DE20" s="643"/>
      <c r="DF20" s="643"/>
      <c r="DG20" s="643"/>
      <c r="DH20" s="643"/>
      <c r="DI20" s="643"/>
      <c r="DJ20" s="643"/>
      <c r="DK20" s="643"/>
      <c r="DL20" s="643"/>
      <c r="DM20" s="643"/>
      <c r="DN20" s="643"/>
      <c r="DO20" s="643"/>
      <c r="DP20" s="644"/>
      <c r="DQ20" s="648">
        <v>48606351</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14169</v>
      </c>
      <c r="S21" s="643"/>
      <c r="T21" s="643"/>
      <c r="U21" s="643"/>
      <c r="V21" s="643"/>
      <c r="W21" s="643"/>
      <c r="X21" s="643"/>
      <c r="Y21" s="644"/>
      <c r="Z21" s="675">
        <v>0</v>
      </c>
      <c r="AA21" s="675"/>
      <c r="AB21" s="675"/>
      <c r="AC21" s="675"/>
      <c r="AD21" s="676">
        <v>14169</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13638</v>
      </c>
      <c r="BH21" s="643"/>
      <c r="BI21" s="643"/>
      <c r="BJ21" s="643"/>
      <c r="BK21" s="643"/>
      <c r="BL21" s="643"/>
      <c r="BM21" s="643"/>
      <c r="BN21" s="644"/>
      <c r="BO21" s="675">
        <v>0</v>
      </c>
      <c r="BP21" s="675"/>
      <c r="BQ21" s="675"/>
      <c r="BR21" s="675"/>
      <c r="BS21" s="648" t="s">
        <v>236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9208425</v>
      </c>
      <c r="S22" s="643"/>
      <c r="T22" s="643"/>
      <c r="U22" s="643"/>
      <c r="V22" s="643"/>
      <c r="W22" s="643"/>
      <c r="X22" s="643"/>
      <c r="Y22" s="644"/>
      <c r="Z22" s="675">
        <v>9.4</v>
      </c>
      <c r="AA22" s="675"/>
      <c r="AB22" s="675"/>
      <c r="AC22" s="675"/>
      <c r="AD22" s="676">
        <v>8571140</v>
      </c>
      <c r="AE22" s="676"/>
      <c r="AF22" s="676"/>
      <c r="AG22" s="676"/>
      <c r="AH22" s="676"/>
      <c r="AI22" s="676"/>
      <c r="AJ22" s="676"/>
      <c r="AK22" s="676"/>
      <c r="AL22" s="645">
        <v>20.8</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236</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8571140</v>
      </c>
      <c r="S23" s="643"/>
      <c r="T23" s="643"/>
      <c r="U23" s="643"/>
      <c r="V23" s="643"/>
      <c r="W23" s="643"/>
      <c r="X23" s="643"/>
      <c r="Y23" s="644"/>
      <c r="Z23" s="675">
        <v>8.8000000000000007</v>
      </c>
      <c r="AA23" s="675"/>
      <c r="AB23" s="675"/>
      <c r="AC23" s="675"/>
      <c r="AD23" s="676">
        <v>8571140</v>
      </c>
      <c r="AE23" s="676"/>
      <c r="AF23" s="676"/>
      <c r="AG23" s="676"/>
      <c r="AH23" s="676"/>
      <c r="AI23" s="676"/>
      <c r="AJ23" s="676"/>
      <c r="AK23" s="676"/>
      <c r="AL23" s="645">
        <v>20.8</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2000475</v>
      </c>
      <c r="BH23" s="643"/>
      <c r="BI23" s="643"/>
      <c r="BJ23" s="643"/>
      <c r="BK23" s="643"/>
      <c r="BL23" s="643"/>
      <c r="BM23" s="643"/>
      <c r="BN23" s="644"/>
      <c r="BO23" s="675">
        <v>6.9</v>
      </c>
      <c r="BP23" s="675"/>
      <c r="BQ23" s="675"/>
      <c r="BR23" s="675"/>
      <c r="BS23" s="648" t="s">
        <v>236</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637226</v>
      </c>
      <c r="S24" s="643"/>
      <c r="T24" s="643"/>
      <c r="U24" s="643"/>
      <c r="V24" s="643"/>
      <c r="W24" s="643"/>
      <c r="X24" s="643"/>
      <c r="Y24" s="644"/>
      <c r="Z24" s="675">
        <v>0.7</v>
      </c>
      <c r="AA24" s="675"/>
      <c r="AB24" s="675"/>
      <c r="AC24" s="675"/>
      <c r="AD24" s="676" t="s">
        <v>236</v>
      </c>
      <c r="AE24" s="676"/>
      <c r="AF24" s="676"/>
      <c r="AG24" s="676"/>
      <c r="AH24" s="676"/>
      <c r="AI24" s="676"/>
      <c r="AJ24" s="676"/>
      <c r="AK24" s="676"/>
      <c r="AL24" s="645" t="s">
        <v>128</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236</v>
      </c>
      <c r="BH24" s="643"/>
      <c r="BI24" s="643"/>
      <c r="BJ24" s="643"/>
      <c r="BK24" s="643"/>
      <c r="BL24" s="643"/>
      <c r="BM24" s="643"/>
      <c r="BN24" s="644"/>
      <c r="BO24" s="675" t="s">
        <v>128</v>
      </c>
      <c r="BP24" s="675"/>
      <c r="BQ24" s="675"/>
      <c r="BR24" s="675"/>
      <c r="BS24" s="648" t="s">
        <v>236</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40954906</v>
      </c>
      <c r="CS24" s="698"/>
      <c r="CT24" s="698"/>
      <c r="CU24" s="698"/>
      <c r="CV24" s="698"/>
      <c r="CW24" s="698"/>
      <c r="CX24" s="698"/>
      <c r="CY24" s="741"/>
      <c r="CZ24" s="742">
        <v>42.6</v>
      </c>
      <c r="DA24" s="713"/>
      <c r="DB24" s="713"/>
      <c r="DC24" s="745"/>
      <c r="DD24" s="740">
        <v>23986509</v>
      </c>
      <c r="DE24" s="698"/>
      <c r="DF24" s="698"/>
      <c r="DG24" s="698"/>
      <c r="DH24" s="698"/>
      <c r="DI24" s="698"/>
      <c r="DJ24" s="698"/>
      <c r="DK24" s="741"/>
      <c r="DL24" s="740">
        <v>23789569</v>
      </c>
      <c r="DM24" s="698"/>
      <c r="DN24" s="698"/>
      <c r="DO24" s="698"/>
      <c r="DP24" s="698"/>
      <c r="DQ24" s="698"/>
      <c r="DR24" s="698"/>
      <c r="DS24" s="698"/>
      <c r="DT24" s="698"/>
      <c r="DU24" s="698"/>
      <c r="DV24" s="741"/>
      <c r="DW24" s="742">
        <v>53.6</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59</v>
      </c>
      <c r="S25" s="643"/>
      <c r="T25" s="643"/>
      <c r="U25" s="643"/>
      <c r="V25" s="643"/>
      <c r="W25" s="643"/>
      <c r="X25" s="643"/>
      <c r="Y25" s="644"/>
      <c r="Z25" s="675">
        <v>0</v>
      </c>
      <c r="AA25" s="675"/>
      <c r="AB25" s="675"/>
      <c r="AC25" s="675"/>
      <c r="AD25" s="676" t="s">
        <v>236</v>
      </c>
      <c r="AE25" s="676"/>
      <c r="AF25" s="676"/>
      <c r="AG25" s="676"/>
      <c r="AH25" s="676"/>
      <c r="AI25" s="676"/>
      <c r="AJ25" s="676"/>
      <c r="AK25" s="676"/>
      <c r="AL25" s="645" t="s">
        <v>236</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236</v>
      </c>
      <c r="BH25" s="643"/>
      <c r="BI25" s="643"/>
      <c r="BJ25" s="643"/>
      <c r="BK25" s="643"/>
      <c r="BL25" s="643"/>
      <c r="BM25" s="643"/>
      <c r="BN25" s="644"/>
      <c r="BO25" s="675" t="s">
        <v>236</v>
      </c>
      <c r="BP25" s="675"/>
      <c r="BQ25" s="675"/>
      <c r="BR25" s="675"/>
      <c r="BS25" s="648" t="s">
        <v>236</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11537088</v>
      </c>
      <c r="CS25" s="661"/>
      <c r="CT25" s="661"/>
      <c r="CU25" s="661"/>
      <c r="CV25" s="661"/>
      <c r="CW25" s="661"/>
      <c r="CX25" s="661"/>
      <c r="CY25" s="662"/>
      <c r="CZ25" s="645">
        <v>12</v>
      </c>
      <c r="DA25" s="663"/>
      <c r="DB25" s="663"/>
      <c r="DC25" s="664"/>
      <c r="DD25" s="648">
        <v>10341433</v>
      </c>
      <c r="DE25" s="661"/>
      <c r="DF25" s="661"/>
      <c r="DG25" s="661"/>
      <c r="DH25" s="661"/>
      <c r="DI25" s="661"/>
      <c r="DJ25" s="661"/>
      <c r="DK25" s="662"/>
      <c r="DL25" s="648">
        <v>10161690</v>
      </c>
      <c r="DM25" s="661"/>
      <c r="DN25" s="661"/>
      <c r="DO25" s="661"/>
      <c r="DP25" s="661"/>
      <c r="DQ25" s="661"/>
      <c r="DR25" s="661"/>
      <c r="DS25" s="661"/>
      <c r="DT25" s="661"/>
      <c r="DU25" s="661"/>
      <c r="DV25" s="662"/>
      <c r="DW25" s="645">
        <v>22.9</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43705232</v>
      </c>
      <c r="S26" s="643"/>
      <c r="T26" s="643"/>
      <c r="U26" s="643"/>
      <c r="V26" s="643"/>
      <c r="W26" s="643"/>
      <c r="X26" s="643"/>
      <c r="Y26" s="644"/>
      <c r="Z26" s="675">
        <v>44.7</v>
      </c>
      <c r="AA26" s="675"/>
      <c r="AB26" s="675"/>
      <c r="AC26" s="675"/>
      <c r="AD26" s="676">
        <v>41067472</v>
      </c>
      <c r="AE26" s="676"/>
      <c r="AF26" s="676"/>
      <c r="AG26" s="676"/>
      <c r="AH26" s="676"/>
      <c r="AI26" s="676"/>
      <c r="AJ26" s="676"/>
      <c r="AK26" s="676"/>
      <c r="AL26" s="645">
        <v>99.8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236</v>
      </c>
      <c r="BH26" s="643"/>
      <c r="BI26" s="643"/>
      <c r="BJ26" s="643"/>
      <c r="BK26" s="643"/>
      <c r="BL26" s="643"/>
      <c r="BM26" s="643"/>
      <c r="BN26" s="644"/>
      <c r="BO26" s="675" t="s">
        <v>236</v>
      </c>
      <c r="BP26" s="675"/>
      <c r="BQ26" s="675"/>
      <c r="BR26" s="675"/>
      <c r="BS26" s="648" t="s">
        <v>128</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6798421</v>
      </c>
      <c r="CS26" s="643"/>
      <c r="CT26" s="643"/>
      <c r="CU26" s="643"/>
      <c r="CV26" s="643"/>
      <c r="CW26" s="643"/>
      <c r="CX26" s="643"/>
      <c r="CY26" s="644"/>
      <c r="CZ26" s="645">
        <v>7.1</v>
      </c>
      <c r="DA26" s="663"/>
      <c r="DB26" s="663"/>
      <c r="DC26" s="664"/>
      <c r="DD26" s="648">
        <v>6108283</v>
      </c>
      <c r="DE26" s="643"/>
      <c r="DF26" s="643"/>
      <c r="DG26" s="643"/>
      <c r="DH26" s="643"/>
      <c r="DI26" s="643"/>
      <c r="DJ26" s="643"/>
      <c r="DK26" s="644"/>
      <c r="DL26" s="648" t="s">
        <v>236</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42516</v>
      </c>
      <c r="S27" s="643"/>
      <c r="T27" s="643"/>
      <c r="U27" s="643"/>
      <c r="V27" s="643"/>
      <c r="W27" s="643"/>
      <c r="X27" s="643"/>
      <c r="Y27" s="644"/>
      <c r="Z27" s="675">
        <v>0</v>
      </c>
      <c r="AA27" s="675"/>
      <c r="AB27" s="675"/>
      <c r="AC27" s="675"/>
      <c r="AD27" s="676">
        <v>42516</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28830625</v>
      </c>
      <c r="BH27" s="643"/>
      <c r="BI27" s="643"/>
      <c r="BJ27" s="643"/>
      <c r="BK27" s="643"/>
      <c r="BL27" s="643"/>
      <c r="BM27" s="643"/>
      <c r="BN27" s="644"/>
      <c r="BO27" s="675">
        <v>100</v>
      </c>
      <c r="BP27" s="675"/>
      <c r="BQ27" s="675"/>
      <c r="BR27" s="675"/>
      <c r="BS27" s="648">
        <v>374920</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21873579</v>
      </c>
      <c r="CS27" s="661"/>
      <c r="CT27" s="661"/>
      <c r="CU27" s="661"/>
      <c r="CV27" s="661"/>
      <c r="CW27" s="661"/>
      <c r="CX27" s="661"/>
      <c r="CY27" s="662"/>
      <c r="CZ27" s="645">
        <v>22.7</v>
      </c>
      <c r="DA27" s="663"/>
      <c r="DB27" s="663"/>
      <c r="DC27" s="664"/>
      <c r="DD27" s="648">
        <v>6285367</v>
      </c>
      <c r="DE27" s="661"/>
      <c r="DF27" s="661"/>
      <c r="DG27" s="661"/>
      <c r="DH27" s="661"/>
      <c r="DI27" s="661"/>
      <c r="DJ27" s="661"/>
      <c r="DK27" s="662"/>
      <c r="DL27" s="648">
        <v>6268170</v>
      </c>
      <c r="DM27" s="661"/>
      <c r="DN27" s="661"/>
      <c r="DO27" s="661"/>
      <c r="DP27" s="661"/>
      <c r="DQ27" s="661"/>
      <c r="DR27" s="661"/>
      <c r="DS27" s="661"/>
      <c r="DT27" s="661"/>
      <c r="DU27" s="661"/>
      <c r="DV27" s="662"/>
      <c r="DW27" s="645">
        <v>14.1</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410114</v>
      </c>
      <c r="S28" s="643"/>
      <c r="T28" s="643"/>
      <c r="U28" s="643"/>
      <c r="V28" s="643"/>
      <c r="W28" s="643"/>
      <c r="X28" s="643"/>
      <c r="Y28" s="644"/>
      <c r="Z28" s="675">
        <v>0.4</v>
      </c>
      <c r="AA28" s="675"/>
      <c r="AB28" s="675"/>
      <c r="AC28" s="675"/>
      <c r="AD28" s="676" t="s">
        <v>128</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7544239</v>
      </c>
      <c r="CS28" s="643"/>
      <c r="CT28" s="643"/>
      <c r="CU28" s="643"/>
      <c r="CV28" s="643"/>
      <c r="CW28" s="643"/>
      <c r="CX28" s="643"/>
      <c r="CY28" s="644"/>
      <c r="CZ28" s="645">
        <v>7.8</v>
      </c>
      <c r="DA28" s="663"/>
      <c r="DB28" s="663"/>
      <c r="DC28" s="664"/>
      <c r="DD28" s="648">
        <v>7359709</v>
      </c>
      <c r="DE28" s="643"/>
      <c r="DF28" s="643"/>
      <c r="DG28" s="643"/>
      <c r="DH28" s="643"/>
      <c r="DI28" s="643"/>
      <c r="DJ28" s="643"/>
      <c r="DK28" s="644"/>
      <c r="DL28" s="648">
        <v>7359709</v>
      </c>
      <c r="DM28" s="643"/>
      <c r="DN28" s="643"/>
      <c r="DO28" s="643"/>
      <c r="DP28" s="643"/>
      <c r="DQ28" s="643"/>
      <c r="DR28" s="643"/>
      <c r="DS28" s="643"/>
      <c r="DT28" s="643"/>
      <c r="DU28" s="643"/>
      <c r="DV28" s="644"/>
      <c r="DW28" s="645">
        <v>16.600000000000001</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781911</v>
      </c>
      <c r="S29" s="643"/>
      <c r="T29" s="643"/>
      <c r="U29" s="643"/>
      <c r="V29" s="643"/>
      <c r="W29" s="643"/>
      <c r="X29" s="643"/>
      <c r="Y29" s="644"/>
      <c r="Z29" s="675">
        <v>0.8</v>
      </c>
      <c r="AA29" s="675"/>
      <c r="AB29" s="675"/>
      <c r="AC29" s="675"/>
      <c r="AD29" s="676">
        <v>23522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7544192</v>
      </c>
      <c r="CS29" s="661"/>
      <c r="CT29" s="661"/>
      <c r="CU29" s="661"/>
      <c r="CV29" s="661"/>
      <c r="CW29" s="661"/>
      <c r="CX29" s="661"/>
      <c r="CY29" s="662"/>
      <c r="CZ29" s="645">
        <v>7.8</v>
      </c>
      <c r="DA29" s="663"/>
      <c r="DB29" s="663"/>
      <c r="DC29" s="664"/>
      <c r="DD29" s="648">
        <v>7359662</v>
      </c>
      <c r="DE29" s="661"/>
      <c r="DF29" s="661"/>
      <c r="DG29" s="661"/>
      <c r="DH29" s="661"/>
      <c r="DI29" s="661"/>
      <c r="DJ29" s="661"/>
      <c r="DK29" s="662"/>
      <c r="DL29" s="648">
        <v>7359662</v>
      </c>
      <c r="DM29" s="661"/>
      <c r="DN29" s="661"/>
      <c r="DO29" s="661"/>
      <c r="DP29" s="661"/>
      <c r="DQ29" s="661"/>
      <c r="DR29" s="661"/>
      <c r="DS29" s="661"/>
      <c r="DT29" s="661"/>
      <c r="DU29" s="661"/>
      <c r="DV29" s="662"/>
      <c r="DW29" s="645">
        <v>16.600000000000001</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153204</v>
      </c>
      <c r="S30" s="643"/>
      <c r="T30" s="643"/>
      <c r="U30" s="643"/>
      <c r="V30" s="643"/>
      <c r="W30" s="643"/>
      <c r="X30" s="643"/>
      <c r="Y30" s="644"/>
      <c r="Z30" s="675">
        <v>0.2</v>
      </c>
      <c r="AA30" s="675"/>
      <c r="AB30" s="675"/>
      <c r="AC30" s="675"/>
      <c r="AD30" s="676" t="s">
        <v>236</v>
      </c>
      <c r="AE30" s="676"/>
      <c r="AF30" s="676"/>
      <c r="AG30" s="676"/>
      <c r="AH30" s="676"/>
      <c r="AI30" s="676"/>
      <c r="AJ30" s="676"/>
      <c r="AK30" s="676"/>
      <c r="AL30" s="645" t="s">
        <v>236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7237148</v>
      </c>
      <c r="CS30" s="643"/>
      <c r="CT30" s="643"/>
      <c r="CU30" s="643"/>
      <c r="CV30" s="643"/>
      <c r="CW30" s="643"/>
      <c r="CX30" s="643"/>
      <c r="CY30" s="644"/>
      <c r="CZ30" s="645">
        <v>7.5</v>
      </c>
      <c r="DA30" s="663"/>
      <c r="DB30" s="663"/>
      <c r="DC30" s="664"/>
      <c r="DD30" s="648">
        <v>7074776</v>
      </c>
      <c r="DE30" s="643"/>
      <c r="DF30" s="643"/>
      <c r="DG30" s="643"/>
      <c r="DH30" s="643"/>
      <c r="DI30" s="643"/>
      <c r="DJ30" s="643"/>
      <c r="DK30" s="644"/>
      <c r="DL30" s="648">
        <v>7074776</v>
      </c>
      <c r="DM30" s="643"/>
      <c r="DN30" s="643"/>
      <c r="DO30" s="643"/>
      <c r="DP30" s="643"/>
      <c r="DQ30" s="643"/>
      <c r="DR30" s="643"/>
      <c r="DS30" s="643"/>
      <c r="DT30" s="643"/>
      <c r="DU30" s="643"/>
      <c r="DV30" s="644"/>
      <c r="DW30" s="645">
        <v>15.9</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35352870</v>
      </c>
      <c r="S31" s="643"/>
      <c r="T31" s="643"/>
      <c r="U31" s="643"/>
      <c r="V31" s="643"/>
      <c r="W31" s="643"/>
      <c r="X31" s="643"/>
      <c r="Y31" s="644"/>
      <c r="Z31" s="675">
        <v>36.200000000000003</v>
      </c>
      <c r="AA31" s="675"/>
      <c r="AB31" s="675"/>
      <c r="AC31" s="675"/>
      <c r="AD31" s="676" t="s">
        <v>128</v>
      </c>
      <c r="AE31" s="676"/>
      <c r="AF31" s="676"/>
      <c r="AG31" s="676"/>
      <c r="AH31" s="676"/>
      <c r="AI31" s="676"/>
      <c r="AJ31" s="676"/>
      <c r="AK31" s="676"/>
      <c r="AL31" s="645" t="s">
        <v>236</v>
      </c>
      <c r="AM31" s="646"/>
      <c r="AN31" s="646"/>
      <c r="AO31" s="677"/>
      <c r="AP31" s="716" t="s">
        <v>309</v>
      </c>
      <c r="AQ31" s="717"/>
      <c r="AR31" s="717"/>
      <c r="AS31" s="717"/>
      <c r="AT31" s="722" t="s">
        <v>310</v>
      </c>
      <c r="AU31" s="231"/>
      <c r="AV31" s="231"/>
      <c r="AW31" s="231"/>
      <c r="AX31" s="708" t="s">
        <v>186</v>
      </c>
      <c r="AY31" s="709"/>
      <c r="AZ31" s="709"/>
      <c r="BA31" s="709"/>
      <c r="BB31" s="709"/>
      <c r="BC31" s="709"/>
      <c r="BD31" s="709"/>
      <c r="BE31" s="709"/>
      <c r="BF31" s="710"/>
      <c r="BG31" s="711">
        <v>98.7</v>
      </c>
      <c r="BH31" s="712"/>
      <c r="BI31" s="712"/>
      <c r="BJ31" s="712"/>
      <c r="BK31" s="712"/>
      <c r="BL31" s="712"/>
      <c r="BM31" s="713">
        <v>96.1</v>
      </c>
      <c r="BN31" s="712"/>
      <c r="BO31" s="712"/>
      <c r="BP31" s="712"/>
      <c r="BQ31" s="714"/>
      <c r="BR31" s="711">
        <v>98.8</v>
      </c>
      <c r="BS31" s="712"/>
      <c r="BT31" s="712"/>
      <c r="BU31" s="712"/>
      <c r="BV31" s="712"/>
      <c r="BW31" s="712"/>
      <c r="BX31" s="713">
        <v>95.7</v>
      </c>
      <c r="BY31" s="712"/>
      <c r="BZ31" s="712"/>
      <c r="CA31" s="712"/>
      <c r="CB31" s="714"/>
      <c r="CD31" s="733"/>
      <c r="CE31" s="734"/>
      <c r="CF31" s="689" t="s">
        <v>311</v>
      </c>
      <c r="CG31" s="686"/>
      <c r="CH31" s="686"/>
      <c r="CI31" s="686"/>
      <c r="CJ31" s="686"/>
      <c r="CK31" s="686"/>
      <c r="CL31" s="686"/>
      <c r="CM31" s="686"/>
      <c r="CN31" s="686"/>
      <c r="CO31" s="686"/>
      <c r="CP31" s="686"/>
      <c r="CQ31" s="687"/>
      <c r="CR31" s="642">
        <v>307044</v>
      </c>
      <c r="CS31" s="661"/>
      <c r="CT31" s="661"/>
      <c r="CU31" s="661"/>
      <c r="CV31" s="661"/>
      <c r="CW31" s="661"/>
      <c r="CX31" s="661"/>
      <c r="CY31" s="662"/>
      <c r="CZ31" s="645">
        <v>0.3</v>
      </c>
      <c r="DA31" s="663"/>
      <c r="DB31" s="663"/>
      <c r="DC31" s="664"/>
      <c r="DD31" s="648">
        <v>284886</v>
      </c>
      <c r="DE31" s="661"/>
      <c r="DF31" s="661"/>
      <c r="DG31" s="661"/>
      <c r="DH31" s="661"/>
      <c r="DI31" s="661"/>
      <c r="DJ31" s="661"/>
      <c r="DK31" s="662"/>
      <c r="DL31" s="648">
        <v>284886</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236</v>
      </c>
      <c r="S32" s="643"/>
      <c r="T32" s="643"/>
      <c r="U32" s="643"/>
      <c r="V32" s="643"/>
      <c r="W32" s="643"/>
      <c r="X32" s="643"/>
      <c r="Y32" s="644"/>
      <c r="Z32" s="675" t="s">
        <v>236</v>
      </c>
      <c r="AA32" s="675"/>
      <c r="AB32" s="675"/>
      <c r="AC32" s="675"/>
      <c r="AD32" s="676" t="s">
        <v>236</v>
      </c>
      <c r="AE32" s="676"/>
      <c r="AF32" s="676"/>
      <c r="AG32" s="676"/>
      <c r="AH32" s="676"/>
      <c r="AI32" s="676"/>
      <c r="AJ32" s="676"/>
      <c r="AK32" s="676"/>
      <c r="AL32" s="645" t="s">
        <v>236</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98.9</v>
      </c>
      <c r="BH32" s="661"/>
      <c r="BI32" s="661"/>
      <c r="BJ32" s="661"/>
      <c r="BK32" s="661"/>
      <c r="BL32" s="661"/>
      <c r="BM32" s="646">
        <v>97.4</v>
      </c>
      <c r="BN32" s="707"/>
      <c r="BO32" s="707"/>
      <c r="BP32" s="707"/>
      <c r="BQ32" s="685"/>
      <c r="BR32" s="715">
        <v>99.1</v>
      </c>
      <c r="BS32" s="661"/>
      <c r="BT32" s="661"/>
      <c r="BU32" s="661"/>
      <c r="BV32" s="661"/>
      <c r="BW32" s="661"/>
      <c r="BX32" s="646">
        <v>97.4</v>
      </c>
      <c r="BY32" s="707"/>
      <c r="BZ32" s="707"/>
      <c r="CA32" s="707"/>
      <c r="CB32" s="685"/>
      <c r="CD32" s="735"/>
      <c r="CE32" s="736"/>
      <c r="CF32" s="689" t="s">
        <v>315</v>
      </c>
      <c r="CG32" s="686"/>
      <c r="CH32" s="686"/>
      <c r="CI32" s="686"/>
      <c r="CJ32" s="686"/>
      <c r="CK32" s="686"/>
      <c r="CL32" s="686"/>
      <c r="CM32" s="686"/>
      <c r="CN32" s="686"/>
      <c r="CO32" s="686"/>
      <c r="CP32" s="686"/>
      <c r="CQ32" s="687"/>
      <c r="CR32" s="642">
        <v>47</v>
      </c>
      <c r="CS32" s="643"/>
      <c r="CT32" s="643"/>
      <c r="CU32" s="643"/>
      <c r="CV32" s="643"/>
      <c r="CW32" s="643"/>
      <c r="CX32" s="643"/>
      <c r="CY32" s="644"/>
      <c r="CZ32" s="645">
        <v>0</v>
      </c>
      <c r="DA32" s="663"/>
      <c r="DB32" s="663"/>
      <c r="DC32" s="664"/>
      <c r="DD32" s="648">
        <v>47</v>
      </c>
      <c r="DE32" s="643"/>
      <c r="DF32" s="643"/>
      <c r="DG32" s="643"/>
      <c r="DH32" s="643"/>
      <c r="DI32" s="643"/>
      <c r="DJ32" s="643"/>
      <c r="DK32" s="644"/>
      <c r="DL32" s="648">
        <v>47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6495568</v>
      </c>
      <c r="S33" s="643"/>
      <c r="T33" s="643"/>
      <c r="U33" s="643"/>
      <c r="V33" s="643"/>
      <c r="W33" s="643"/>
      <c r="X33" s="643"/>
      <c r="Y33" s="644"/>
      <c r="Z33" s="675">
        <v>6.6</v>
      </c>
      <c r="AA33" s="675"/>
      <c r="AB33" s="675"/>
      <c r="AC33" s="675"/>
      <c r="AD33" s="676" t="s">
        <v>236</v>
      </c>
      <c r="AE33" s="676"/>
      <c r="AF33" s="676"/>
      <c r="AG33" s="676"/>
      <c r="AH33" s="676"/>
      <c r="AI33" s="676"/>
      <c r="AJ33" s="676"/>
      <c r="AK33" s="676"/>
      <c r="AL33" s="645" t="s">
        <v>257</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98.4</v>
      </c>
      <c r="BH33" s="627"/>
      <c r="BI33" s="627"/>
      <c r="BJ33" s="627"/>
      <c r="BK33" s="627"/>
      <c r="BL33" s="627"/>
      <c r="BM33" s="669">
        <v>94.7</v>
      </c>
      <c r="BN33" s="627"/>
      <c r="BO33" s="627"/>
      <c r="BP33" s="627"/>
      <c r="BQ33" s="671"/>
      <c r="BR33" s="706">
        <v>98.5</v>
      </c>
      <c r="BS33" s="627"/>
      <c r="BT33" s="627"/>
      <c r="BU33" s="627"/>
      <c r="BV33" s="627"/>
      <c r="BW33" s="627"/>
      <c r="BX33" s="669">
        <v>93.9</v>
      </c>
      <c r="BY33" s="627"/>
      <c r="BZ33" s="627"/>
      <c r="CA33" s="627"/>
      <c r="CB33" s="671"/>
      <c r="CD33" s="689" t="s">
        <v>318</v>
      </c>
      <c r="CE33" s="686"/>
      <c r="CF33" s="686"/>
      <c r="CG33" s="686"/>
      <c r="CH33" s="686"/>
      <c r="CI33" s="686"/>
      <c r="CJ33" s="686"/>
      <c r="CK33" s="686"/>
      <c r="CL33" s="686"/>
      <c r="CM33" s="686"/>
      <c r="CN33" s="686"/>
      <c r="CO33" s="686"/>
      <c r="CP33" s="686"/>
      <c r="CQ33" s="687"/>
      <c r="CR33" s="642">
        <v>47464858</v>
      </c>
      <c r="CS33" s="661"/>
      <c r="CT33" s="661"/>
      <c r="CU33" s="661"/>
      <c r="CV33" s="661"/>
      <c r="CW33" s="661"/>
      <c r="CX33" s="661"/>
      <c r="CY33" s="662"/>
      <c r="CZ33" s="645">
        <v>49.3</v>
      </c>
      <c r="DA33" s="663"/>
      <c r="DB33" s="663"/>
      <c r="DC33" s="664"/>
      <c r="DD33" s="648">
        <v>23642433</v>
      </c>
      <c r="DE33" s="661"/>
      <c r="DF33" s="661"/>
      <c r="DG33" s="661"/>
      <c r="DH33" s="661"/>
      <c r="DI33" s="661"/>
      <c r="DJ33" s="661"/>
      <c r="DK33" s="662"/>
      <c r="DL33" s="648">
        <v>18755091</v>
      </c>
      <c r="DM33" s="661"/>
      <c r="DN33" s="661"/>
      <c r="DO33" s="661"/>
      <c r="DP33" s="661"/>
      <c r="DQ33" s="661"/>
      <c r="DR33" s="661"/>
      <c r="DS33" s="661"/>
      <c r="DT33" s="661"/>
      <c r="DU33" s="661"/>
      <c r="DV33" s="662"/>
      <c r="DW33" s="645">
        <v>42.2</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125926</v>
      </c>
      <c r="S34" s="643"/>
      <c r="T34" s="643"/>
      <c r="U34" s="643"/>
      <c r="V34" s="643"/>
      <c r="W34" s="643"/>
      <c r="X34" s="643"/>
      <c r="Y34" s="644"/>
      <c r="Z34" s="675">
        <v>0.1</v>
      </c>
      <c r="AA34" s="675"/>
      <c r="AB34" s="675"/>
      <c r="AC34" s="675"/>
      <c r="AD34" s="676">
        <v>627</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7219660</v>
      </c>
      <c r="CS34" s="643"/>
      <c r="CT34" s="643"/>
      <c r="CU34" s="643"/>
      <c r="CV34" s="643"/>
      <c r="CW34" s="643"/>
      <c r="CX34" s="643"/>
      <c r="CY34" s="644"/>
      <c r="CZ34" s="645">
        <v>7.5</v>
      </c>
      <c r="DA34" s="663"/>
      <c r="DB34" s="663"/>
      <c r="DC34" s="664"/>
      <c r="DD34" s="648">
        <v>6021958</v>
      </c>
      <c r="DE34" s="643"/>
      <c r="DF34" s="643"/>
      <c r="DG34" s="643"/>
      <c r="DH34" s="643"/>
      <c r="DI34" s="643"/>
      <c r="DJ34" s="643"/>
      <c r="DK34" s="644"/>
      <c r="DL34" s="648">
        <v>4340002</v>
      </c>
      <c r="DM34" s="643"/>
      <c r="DN34" s="643"/>
      <c r="DO34" s="643"/>
      <c r="DP34" s="643"/>
      <c r="DQ34" s="643"/>
      <c r="DR34" s="643"/>
      <c r="DS34" s="643"/>
      <c r="DT34" s="643"/>
      <c r="DU34" s="643"/>
      <c r="DV34" s="644"/>
      <c r="DW34" s="645">
        <v>9.8000000000000007</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1282568</v>
      </c>
      <c r="S35" s="643"/>
      <c r="T35" s="643"/>
      <c r="U35" s="643"/>
      <c r="V35" s="643"/>
      <c r="W35" s="643"/>
      <c r="X35" s="643"/>
      <c r="Y35" s="644"/>
      <c r="Z35" s="675">
        <v>1.3</v>
      </c>
      <c r="AA35" s="675"/>
      <c r="AB35" s="675"/>
      <c r="AC35" s="675"/>
      <c r="AD35" s="676" t="s">
        <v>236</v>
      </c>
      <c r="AE35" s="676"/>
      <c r="AF35" s="676"/>
      <c r="AG35" s="676"/>
      <c r="AH35" s="676"/>
      <c r="AI35" s="676"/>
      <c r="AJ35" s="676"/>
      <c r="AK35" s="676"/>
      <c r="AL35" s="645" t="s">
        <v>236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425413</v>
      </c>
      <c r="CS35" s="661"/>
      <c r="CT35" s="661"/>
      <c r="CU35" s="661"/>
      <c r="CV35" s="661"/>
      <c r="CW35" s="661"/>
      <c r="CX35" s="661"/>
      <c r="CY35" s="662"/>
      <c r="CZ35" s="645">
        <v>0.4</v>
      </c>
      <c r="DA35" s="663"/>
      <c r="DB35" s="663"/>
      <c r="DC35" s="664"/>
      <c r="DD35" s="648">
        <v>372512</v>
      </c>
      <c r="DE35" s="661"/>
      <c r="DF35" s="661"/>
      <c r="DG35" s="661"/>
      <c r="DH35" s="661"/>
      <c r="DI35" s="661"/>
      <c r="DJ35" s="661"/>
      <c r="DK35" s="662"/>
      <c r="DL35" s="648">
        <v>358057</v>
      </c>
      <c r="DM35" s="661"/>
      <c r="DN35" s="661"/>
      <c r="DO35" s="661"/>
      <c r="DP35" s="661"/>
      <c r="DQ35" s="661"/>
      <c r="DR35" s="661"/>
      <c r="DS35" s="661"/>
      <c r="DT35" s="661"/>
      <c r="DU35" s="661"/>
      <c r="DV35" s="662"/>
      <c r="DW35" s="645">
        <v>0.8</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1006826</v>
      </c>
      <c r="S36" s="643"/>
      <c r="T36" s="643"/>
      <c r="U36" s="643"/>
      <c r="V36" s="643"/>
      <c r="W36" s="643"/>
      <c r="X36" s="643"/>
      <c r="Y36" s="644"/>
      <c r="Z36" s="675">
        <v>1</v>
      </c>
      <c r="AA36" s="675"/>
      <c r="AB36" s="675"/>
      <c r="AC36" s="675"/>
      <c r="AD36" s="676" t="s">
        <v>236</v>
      </c>
      <c r="AE36" s="676"/>
      <c r="AF36" s="676"/>
      <c r="AG36" s="676"/>
      <c r="AH36" s="676"/>
      <c r="AI36" s="676"/>
      <c r="AJ36" s="676"/>
      <c r="AK36" s="676"/>
      <c r="AL36" s="645" t="s">
        <v>236</v>
      </c>
      <c r="AM36" s="646"/>
      <c r="AN36" s="646"/>
      <c r="AO36" s="677"/>
      <c r="AP36" s="235"/>
      <c r="AQ36" s="694" t="s">
        <v>326</v>
      </c>
      <c r="AR36" s="695"/>
      <c r="AS36" s="695"/>
      <c r="AT36" s="695"/>
      <c r="AU36" s="695"/>
      <c r="AV36" s="695"/>
      <c r="AW36" s="695"/>
      <c r="AX36" s="695"/>
      <c r="AY36" s="696"/>
      <c r="AZ36" s="697">
        <v>10797236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586083</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32248866</v>
      </c>
      <c r="CS36" s="643"/>
      <c r="CT36" s="643"/>
      <c r="CU36" s="643"/>
      <c r="CV36" s="643"/>
      <c r="CW36" s="643"/>
      <c r="CX36" s="643"/>
      <c r="CY36" s="644"/>
      <c r="CZ36" s="645">
        <v>33.5</v>
      </c>
      <c r="DA36" s="663"/>
      <c r="DB36" s="663"/>
      <c r="DC36" s="664"/>
      <c r="DD36" s="648">
        <v>12775312</v>
      </c>
      <c r="DE36" s="643"/>
      <c r="DF36" s="643"/>
      <c r="DG36" s="643"/>
      <c r="DH36" s="643"/>
      <c r="DI36" s="643"/>
      <c r="DJ36" s="643"/>
      <c r="DK36" s="644"/>
      <c r="DL36" s="648">
        <v>9854327</v>
      </c>
      <c r="DM36" s="643"/>
      <c r="DN36" s="643"/>
      <c r="DO36" s="643"/>
      <c r="DP36" s="643"/>
      <c r="DQ36" s="643"/>
      <c r="DR36" s="643"/>
      <c r="DS36" s="643"/>
      <c r="DT36" s="643"/>
      <c r="DU36" s="643"/>
      <c r="DV36" s="644"/>
      <c r="DW36" s="645">
        <v>22.2</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417056</v>
      </c>
      <c r="S37" s="643"/>
      <c r="T37" s="643"/>
      <c r="U37" s="643"/>
      <c r="V37" s="643"/>
      <c r="W37" s="643"/>
      <c r="X37" s="643"/>
      <c r="Y37" s="644"/>
      <c r="Z37" s="675">
        <v>0.4</v>
      </c>
      <c r="AA37" s="675"/>
      <c r="AB37" s="675"/>
      <c r="AC37" s="675"/>
      <c r="AD37" s="676" t="s">
        <v>236</v>
      </c>
      <c r="AE37" s="676"/>
      <c r="AF37" s="676"/>
      <c r="AG37" s="676"/>
      <c r="AH37" s="676"/>
      <c r="AI37" s="676"/>
      <c r="AJ37" s="676"/>
      <c r="AK37" s="676"/>
      <c r="AL37" s="645" t="s">
        <v>236</v>
      </c>
      <c r="AM37" s="646"/>
      <c r="AN37" s="646"/>
      <c r="AO37" s="677"/>
      <c r="AQ37" s="682" t="s">
        <v>330</v>
      </c>
      <c r="AR37" s="683"/>
      <c r="AS37" s="683"/>
      <c r="AT37" s="683"/>
      <c r="AU37" s="683"/>
      <c r="AV37" s="683"/>
      <c r="AW37" s="683"/>
      <c r="AX37" s="683"/>
      <c r="AY37" s="684"/>
      <c r="AZ37" s="642">
        <v>3196212</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370674</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4756276</v>
      </c>
      <c r="CS37" s="661"/>
      <c r="CT37" s="661"/>
      <c r="CU37" s="661"/>
      <c r="CV37" s="661"/>
      <c r="CW37" s="661"/>
      <c r="CX37" s="661"/>
      <c r="CY37" s="662"/>
      <c r="CZ37" s="645">
        <v>4.9000000000000004</v>
      </c>
      <c r="DA37" s="663"/>
      <c r="DB37" s="663"/>
      <c r="DC37" s="664"/>
      <c r="DD37" s="648">
        <v>4755783</v>
      </c>
      <c r="DE37" s="661"/>
      <c r="DF37" s="661"/>
      <c r="DG37" s="661"/>
      <c r="DH37" s="661"/>
      <c r="DI37" s="661"/>
      <c r="DJ37" s="661"/>
      <c r="DK37" s="662"/>
      <c r="DL37" s="648">
        <v>4626976</v>
      </c>
      <c r="DM37" s="661"/>
      <c r="DN37" s="661"/>
      <c r="DO37" s="661"/>
      <c r="DP37" s="661"/>
      <c r="DQ37" s="661"/>
      <c r="DR37" s="661"/>
      <c r="DS37" s="661"/>
      <c r="DT37" s="661"/>
      <c r="DU37" s="661"/>
      <c r="DV37" s="662"/>
      <c r="DW37" s="645">
        <v>10.4</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1875326</v>
      </c>
      <c r="S38" s="643"/>
      <c r="T38" s="643"/>
      <c r="U38" s="643"/>
      <c r="V38" s="643"/>
      <c r="W38" s="643"/>
      <c r="X38" s="643"/>
      <c r="Y38" s="644"/>
      <c r="Z38" s="675">
        <v>1.9</v>
      </c>
      <c r="AA38" s="675"/>
      <c r="AB38" s="675"/>
      <c r="AC38" s="675"/>
      <c r="AD38" s="676">
        <v>1209</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1572833</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26772</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5884918</v>
      </c>
      <c r="CS38" s="643"/>
      <c r="CT38" s="643"/>
      <c r="CU38" s="643"/>
      <c r="CV38" s="643"/>
      <c r="CW38" s="643"/>
      <c r="CX38" s="643"/>
      <c r="CY38" s="644"/>
      <c r="CZ38" s="645">
        <v>6.1</v>
      </c>
      <c r="DA38" s="663"/>
      <c r="DB38" s="663"/>
      <c r="DC38" s="664"/>
      <c r="DD38" s="648">
        <v>4381895</v>
      </c>
      <c r="DE38" s="643"/>
      <c r="DF38" s="643"/>
      <c r="DG38" s="643"/>
      <c r="DH38" s="643"/>
      <c r="DI38" s="643"/>
      <c r="DJ38" s="643"/>
      <c r="DK38" s="644"/>
      <c r="DL38" s="648">
        <v>4202705</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6117300</v>
      </c>
      <c r="S39" s="643"/>
      <c r="T39" s="643"/>
      <c r="U39" s="643"/>
      <c r="V39" s="643"/>
      <c r="W39" s="643"/>
      <c r="X39" s="643"/>
      <c r="Y39" s="644"/>
      <c r="Z39" s="675">
        <v>6.3</v>
      </c>
      <c r="AA39" s="675"/>
      <c r="AB39" s="675"/>
      <c r="AC39" s="675"/>
      <c r="AD39" s="676" t="s">
        <v>128</v>
      </c>
      <c r="AE39" s="676"/>
      <c r="AF39" s="676"/>
      <c r="AG39" s="676"/>
      <c r="AH39" s="676"/>
      <c r="AI39" s="676"/>
      <c r="AJ39" s="676"/>
      <c r="AK39" s="676"/>
      <c r="AL39" s="645" t="s">
        <v>128</v>
      </c>
      <c r="AM39" s="646"/>
      <c r="AN39" s="646"/>
      <c r="AO39" s="677"/>
      <c r="AQ39" s="682" t="s">
        <v>338</v>
      </c>
      <c r="AR39" s="683"/>
      <c r="AS39" s="683"/>
      <c r="AT39" s="683"/>
      <c r="AU39" s="683"/>
      <c r="AV39" s="683"/>
      <c r="AW39" s="683"/>
      <c r="AX39" s="683"/>
      <c r="AY39" s="684"/>
      <c r="AZ39" s="642">
        <v>84676</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40464</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1321410</v>
      </c>
      <c r="CS39" s="661"/>
      <c r="CT39" s="661"/>
      <c r="CU39" s="661"/>
      <c r="CV39" s="661"/>
      <c r="CW39" s="661"/>
      <c r="CX39" s="661"/>
      <c r="CY39" s="662"/>
      <c r="CZ39" s="645">
        <v>1.4</v>
      </c>
      <c r="DA39" s="663"/>
      <c r="DB39" s="663"/>
      <c r="DC39" s="664"/>
      <c r="DD39" s="648">
        <v>75977</v>
      </c>
      <c r="DE39" s="661"/>
      <c r="DF39" s="661"/>
      <c r="DG39" s="661"/>
      <c r="DH39" s="661"/>
      <c r="DI39" s="661"/>
      <c r="DJ39" s="661"/>
      <c r="DK39" s="662"/>
      <c r="DL39" s="648" t="s">
        <v>128</v>
      </c>
      <c r="DM39" s="661"/>
      <c r="DN39" s="661"/>
      <c r="DO39" s="661"/>
      <c r="DP39" s="661"/>
      <c r="DQ39" s="661"/>
      <c r="DR39" s="661"/>
      <c r="DS39" s="661"/>
      <c r="DT39" s="661"/>
      <c r="DU39" s="661"/>
      <c r="DV39" s="662"/>
      <c r="DW39" s="645" t="s">
        <v>236</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90500</v>
      </c>
      <c r="S40" s="643"/>
      <c r="T40" s="643"/>
      <c r="U40" s="643"/>
      <c r="V40" s="643"/>
      <c r="W40" s="643"/>
      <c r="X40" s="643"/>
      <c r="Y40" s="644"/>
      <c r="Z40" s="675">
        <v>0.1</v>
      </c>
      <c r="AA40" s="675"/>
      <c r="AB40" s="675"/>
      <c r="AC40" s="675"/>
      <c r="AD40" s="676" t="s">
        <v>236</v>
      </c>
      <c r="AE40" s="676"/>
      <c r="AF40" s="676"/>
      <c r="AG40" s="676"/>
      <c r="AH40" s="676"/>
      <c r="AI40" s="676"/>
      <c r="AJ40" s="676"/>
      <c r="AK40" s="676"/>
      <c r="AL40" s="645" t="s">
        <v>236</v>
      </c>
      <c r="AM40" s="646"/>
      <c r="AN40" s="646"/>
      <c r="AO40" s="677"/>
      <c r="AQ40" s="682" t="s">
        <v>342</v>
      </c>
      <c r="AR40" s="683"/>
      <c r="AS40" s="683"/>
      <c r="AT40" s="683"/>
      <c r="AU40" s="683"/>
      <c r="AV40" s="683"/>
      <c r="AW40" s="683"/>
      <c r="AX40" s="683"/>
      <c r="AY40" s="684"/>
      <c r="AZ40" s="642">
        <v>68139</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107</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364591</v>
      </c>
      <c r="CS40" s="643"/>
      <c r="CT40" s="643"/>
      <c r="CU40" s="643"/>
      <c r="CV40" s="643"/>
      <c r="CW40" s="643"/>
      <c r="CX40" s="643"/>
      <c r="CY40" s="644"/>
      <c r="CZ40" s="645">
        <v>0.4</v>
      </c>
      <c r="DA40" s="663"/>
      <c r="DB40" s="663"/>
      <c r="DC40" s="664"/>
      <c r="DD40" s="648">
        <v>14779</v>
      </c>
      <c r="DE40" s="643"/>
      <c r="DF40" s="643"/>
      <c r="DG40" s="643"/>
      <c r="DH40" s="643"/>
      <c r="DI40" s="643"/>
      <c r="DJ40" s="643"/>
      <c r="DK40" s="644"/>
      <c r="DL40" s="648" t="s">
        <v>128</v>
      </c>
      <c r="DM40" s="643"/>
      <c r="DN40" s="643"/>
      <c r="DO40" s="643"/>
      <c r="DP40" s="643"/>
      <c r="DQ40" s="643"/>
      <c r="DR40" s="643"/>
      <c r="DS40" s="643"/>
      <c r="DT40" s="643"/>
      <c r="DU40" s="643"/>
      <c r="DV40" s="644"/>
      <c r="DW40" s="645" t="s">
        <v>236</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236</v>
      </c>
      <c r="S41" s="643"/>
      <c r="T41" s="643"/>
      <c r="U41" s="643"/>
      <c r="V41" s="643"/>
      <c r="W41" s="643"/>
      <c r="X41" s="643"/>
      <c r="Y41" s="644"/>
      <c r="Z41" s="675" t="s">
        <v>236</v>
      </c>
      <c r="AA41" s="675"/>
      <c r="AB41" s="675"/>
      <c r="AC41" s="675"/>
      <c r="AD41" s="676" t="s">
        <v>128</v>
      </c>
      <c r="AE41" s="676"/>
      <c r="AF41" s="676"/>
      <c r="AG41" s="676"/>
      <c r="AH41" s="676"/>
      <c r="AI41" s="676"/>
      <c r="AJ41" s="676"/>
      <c r="AK41" s="676"/>
      <c r="AL41" s="645" t="s">
        <v>128</v>
      </c>
      <c r="AM41" s="646"/>
      <c r="AN41" s="646"/>
      <c r="AO41" s="677"/>
      <c r="AQ41" s="682" t="s">
        <v>347</v>
      </c>
      <c r="AR41" s="683"/>
      <c r="AS41" s="683"/>
      <c r="AT41" s="683"/>
      <c r="AU41" s="683"/>
      <c r="AV41" s="683"/>
      <c r="AW41" s="683"/>
      <c r="AX41" s="683"/>
      <c r="AY41" s="684"/>
      <c r="AZ41" s="642">
        <v>1842407</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1</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3198400</v>
      </c>
      <c r="S42" s="643"/>
      <c r="T42" s="643"/>
      <c r="U42" s="643"/>
      <c r="V42" s="643"/>
      <c r="W42" s="643"/>
      <c r="X42" s="643"/>
      <c r="Y42" s="644"/>
      <c r="Z42" s="675">
        <v>3.3</v>
      </c>
      <c r="AA42" s="675"/>
      <c r="AB42" s="675"/>
      <c r="AC42" s="675"/>
      <c r="AD42" s="676" t="s">
        <v>128</v>
      </c>
      <c r="AE42" s="676"/>
      <c r="AF42" s="676"/>
      <c r="AG42" s="676"/>
      <c r="AH42" s="676"/>
      <c r="AI42" s="676"/>
      <c r="AJ42" s="676"/>
      <c r="AK42" s="676"/>
      <c r="AL42" s="645" t="s">
        <v>236</v>
      </c>
      <c r="AM42" s="646"/>
      <c r="AN42" s="646"/>
      <c r="AO42" s="677"/>
      <c r="AQ42" s="678" t="s">
        <v>351</v>
      </c>
      <c r="AR42" s="679"/>
      <c r="AS42" s="679"/>
      <c r="AT42" s="679"/>
      <c r="AU42" s="679"/>
      <c r="AV42" s="679"/>
      <c r="AW42" s="679"/>
      <c r="AX42" s="679"/>
      <c r="AY42" s="680"/>
      <c r="AZ42" s="626">
        <v>4032969</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306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7763311</v>
      </c>
      <c r="CS42" s="643"/>
      <c r="CT42" s="643"/>
      <c r="CU42" s="643"/>
      <c r="CV42" s="643"/>
      <c r="CW42" s="643"/>
      <c r="CX42" s="643"/>
      <c r="CY42" s="644"/>
      <c r="CZ42" s="645">
        <v>8.1</v>
      </c>
      <c r="DA42" s="646"/>
      <c r="DB42" s="646"/>
      <c r="DC42" s="647"/>
      <c r="DD42" s="648">
        <v>977409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97766417</v>
      </c>
      <c r="S43" s="665"/>
      <c r="T43" s="665"/>
      <c r="U43" s="665"/>
      <c r="V43" s="665"/>
      <c r="W43" s="665"/>
      <c r="X43" s="665"/>
      <c r="Y43" s="666"/>
      <c r="Z43" s="667">
        <v>100</v>
      </c>
      <c r="AA43" s="667"/>
      <c r="AB43" s="667"/>
      <c r="AC43" s="667"/>
      <c r="AD43" s="668">
        <v>41135346</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103538</v>
      </c>
      <c r="CS43" s="661"/>
      <c r="CT43" s="661"/>
      <c r="CU43" s="661"/>
      <c r="CV43" s="661"/>
      <c r="CW43" s="661"/>
      <c r="CX43" s="661"/>
      <c r="CY43" s="662"/>
      <c r="CZ43" s="645">
        <v>0.1</v>
      </c>
      <c r="DA43" s="663"/>
      <c r="DB43" s="663"/>
      <c r="DC43" s="664"/>
      <c r="DD43" s="648">
        <v>93624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7749099</v>
      </c>
      <c r="CS44" s="643"/>
      <c r="CT44" s="643"/>
      <c r="CU44" s="643"/>
      <c r="CV44" s="643"/>
      <c r="CW44" s="643"/>
      <c r="CX44" s="643"/>
      <c r="CY44" s="644"/>
      <c r="CZ44" s="645">
        <v>8.1</v>
      </c>
      <c r="DA44" s="646"/>
      <c r="DB44" s="646"/>
      <c r="DC44" s="647"/>
      <c r="DD44" s="648">
        <v>977409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3258685</v>
      </c>
      <c r="CS45" s="661"/>
      <c r="CT45" s="661"/>
      <c r="CU45" s="661"/>
      <c r="CV45" s="661"/>
      <c r="CW45" s="661"/>
      <c r="CX45" s="661"/>
      <c r="CY45" s="662"/>
      <c r="CZ45" s="645">
        <v>3.4</v>
      </c>
      <c r="DA45" s="663"/>
      <c r="DB45" s="663"/>
      <c r="DC45" s="664"/>
      <c r="DD45" s="648">
        <v>205279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4179416</v>
      </c>
      <c r="CS46" s="643"/>
      <c r="CT46" s="643"/>
      <c r="CU46" s="643"/>
      <c r="CV46" s="643"/>
      <c r="CW46" s="643"/>
      <c r="CX46" s="643"/>
      <c r="CY46" s="644"/>
      <c r="CZ46" s="645">
        <v>4.3</v>
      </c>
      <c r="DA46" s="646"/>
      <c r="DB46" s="646"/>
      <c r="DC46" s="647"/>
      <c r="DD46" s="648">
        <v>768120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14212</v>
      </c>
      <c r="CS47" s="661"/>
      <c r="CT47" s="661"/>
      <c r="CU47" s="661"/>
      <c r="CV47" s="661"/>
      <c r="CW47" s="661"/>
      <c r="CX47" s="661"/>
      <c r="CY47" s="662"/>
      <c r="CZ47" s="645">
        <v>0</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236</v>
      </c>
      <c r="CS48" s="643"/>
      <c r="CT48" s="643"/>
      <c r="CU48" s="643"/>
      <c r="CV48" s="643"/>
      <c r="CW48" s="643"/>
      <c r="CX48" s="643"/>
      <c r="CY48" s="644"/>
      <c r="CZ48" s="645" t="s">
        <v>128</v>
      </c>
      <c r="DA48" s="646"/>
      <c r="DB48" s="646"/>
      <c r="DC48" s="647"/>
      <c r="DD48" s="648" t="s">
        <v>236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96183075</v>
      </c>
      <c r="CS49" s="627"/>
      <c r="CT49" s="627"/>
      <c r="CU49" s="627"/>
      <c r="CV49" s="627"/>
      <c r="CW49" s="627"/>
      <c r="CX49" s="627"/>
      <c r="CY49" s="628"/>
      <c r="CZ49" s="629">
        <v>100</v>
      </c>
      <c r="DA49" s="630"/>
      <c r="DB49" s="630"/>
      <c r="DC49" s="631"/>
      <c r="DD49" s="632">
        <v>48606351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jrrDAR52xL+ImwVSgVS4p0AMAwDr1fE1oJajx3koJCKPJbVEkpT8qjEgC6s27trAThYylsaULhLP/P1pv8n/Q==" saltValue="d6b9ni3rbNkk2ZRD2OCH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02" sqref="CW102:DA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97719</v>
      </c>
      <c r="R7" s="1162"/>
      <c r="S7" s="1162"/>
      <c r="T7" s="1162"/>
      <c r="U7" s="1162"/>
      <c r="V7" s="1162">
        <v>96127</v>
      </c>
      <c r="W7" s="1162"/>
      <c r="X7" s="1162"/>
      <c r="Y7" s="1162"/>
      <c r="Z7" s="1162"/>
      <c r="AA7" s="1162">
        <v>1592</v>
      </c>
      <c r="AB7" s="1162"/>
      <c r="AC7" s="1162"/>
      <c r="AD7" s="1162"/>
      <c r="AE7" s="1163"/>
      <c r="AF7" s="1164">
        <v>1476</v>
      </c>
      <c r="AG7" s="1165"/>
      <c r="AH7" s="1165"/>
      <c r="AI7" s="1165"/>
      <c r="AJ7" s="1166"/>
      <c r="AK7" s="1148">
        <v>1007</v>
      </c>
      <c r="AL7" s="1149"/>
      <c r="AM7" s="1149"/>
      <c r="AN7" s="1149"/>
      <c r="AO7" s="1149"/>
      <c r="AP7" s="1149">
        <v>78043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624</v>
      </c>
      <c r="BT7" s="1153"/>
      <c r="BU7" s="1153"/>
      <c r="BV7" s="1153"/>
      <c r="BW7" s="1153"/>
      <c r="BX7" s="1153"/>
      <c r="BY7" s="1153"/>
      <c r="BZ7" s="1153"/>
      <c r="CA7" s="1153"/>
      <c r="CB7" s="1153"/>
      <c r="CC7" s="1153"/>
      <c r="CD7" s="1153"/>
      <c r="CE7" s="1153"/>
      <c r="CF7" s="1153"/>
      <c r="CG7" s="1154"/>
      <c r="CH7" s="1145">
        <v>-1</v>
      </c>
      <c r="CI7" s="1146"/>
      <c r="CJ7" s="1146"/>
      <c r="CK7" s="1146"/>
      <c r="CL7" s="1147"/>
      <c r="CM7" s="1145">
        <v>49</v>
      </c>
      <c r="CN7" s="1146"/>
      <c r="CO7" s="1146"/>
      <c r="CP7" s="1146"/>
      <c r="CQ7" s="1147"/>
      <c r="CR7" s="1145">
        <v>4</v>
      </c>
      <c r="CS7" s="1146"/>
      <c r="CT7" s="1146"/>
      <c r="CU7" s="1146"/>
      <c r="CV7" s="1147"/>
      <c r="CW7" s="1145">
        <v>17</v>
      </c>
      <c r="CX7" s="1146"/>
      <c r="CY7" s="1146"/>
      <c r="CZ7" s="1146"/>
      <c r="DA7" s="1147"/>
      <c r="DB7" s="1145" t="s">
        <v>603</v>
      </c>
      <c r="DC7" s="1146"/>
      <c r="DD7" s="1146"/>
      <c r="DE7" s="1146"/>
      <c r="DF7" s="1147"/>
      <c r="DG7" s="1145" t="s">
        <v>603</v>
      </c>
      <c r="DH7" s="1146"/>
      <c r="DI7" s="1146"/>
      <c r="DJ7" s="1146"/>
      <c r="DK7" s="1147"/>
      <c r="DL7" s="1145" t="s">
        <v>603</v>
      </c>
      <c r="DM7" s="1146"/>
      <c r="DN7" s="1146"/>
      <c r="DO7" s="1146"/>
      <c r="DP7" s="1147"/>
      <c r="DQ7" s="1145" t="s">
        <v>603</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21</v>
      </c>
      <c r="R8" s="1101"/>
      <c r="S8" s="1101"/>
      <c r="T8" s="1101"/>
      <c r="U8" s="1101"/>
      <c r="V8" s="1101">
        <v>50</v>
      </c>
      <c r="W8" s="1101"/>
      <c r="X8" s="1101"/>
      <c r="Y8" s="1101"/>
      <c r="Z8" s="1101"/>
      <c r="AA8" s="1101">
        <v>-29</v>
      </c>
      <c r="AB8" s="1101"/>
      <c r="AC8" s="1101"/>
      <c r="AD8" s="1101"/>
      <c r="AE8" s="1102"/>
      <c r="AF8" s="1076" t="s">
        <v>389</v>
      </c>
      <c r="AG8" s="1077"/>
      <c r="AH8" s="1077"/>
      <c r="AI8" s="1077"/>
      <c r="AJ8" s="1078"/>
      <c r="AK8" s="1143">
        <v>21</v>
      </c>
      <c r="AL8" s="1144"/>
      <c r="AM8" s="1144"/>
      <c r="AN8" s="1144"/>
      <c r="AO8" s="1144"/>
      <c r="AP8" s="1144">
        <v>149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626</v>
      </c>
      <c r="BT8" s="1072"/>
      <c r="BU8" s="1072"/>
      <c r="BV8" s="1072"/>
      <c r="BW8" s="1072"/>
      <c r="BX8" s="1072"/>
      <c r="BY8" s="1072"/>
      <c r="BZ8" s="1072"/>
      <c r="CA8" s="1072"/>
      <c r="CB8" s="1072"/>
      <c r="CC8" s="1072"/>
      <c r="CD8" s="1072"/>
      <c r="CE8" s="1072"/>
      <c r="CF8" s="1072"/>
      <c r="CG8" s="1073"/>
      <c r="CH8" s="1046">
        <v>-2</v>
      </c>
      <c r="CI8" s="1047"/>
      <c r="CJ8" s="1047"/>
      <c r="CK8" s="1047"/>
      <c r="CL8" s="1048"/>
      <c r="CM8" s="1046">
        <v>192</v>
      </c>
      <c r="CN8" s="1047"/>
      <c r="CO8" s="1047"/>
      <c r="CP8" s="1047"/>
      <c r="CQ8" s="1048"/>
      <c r="CR8" s="1046">
        <v>149</v>
      </c>
      <c r="CS8" s="1047"/>
      <c r="CT8" s="1047"/>
      <c r="CU8" s="1047"/>
      <c r="CV8" s="1048"/>
      <c r="CW8" s="1046">
        <v>34</v>
      </c>
      <c r="CX8" s="1047"/>
      <c r="CY8" s="1047"/>
      <c r="CZ8" s="1047"/>
      <c r="DA8" s="1048"/>
      <c r="DB8" s="1046" t="s">
        <v>603</v>
      </c>
      <c r="DC8" s="1047"/>
      <c r="DD8" s="1047"/>
      <c r="DE8" s="1047"/>
      <c r="DF8" s="1048"/>
      <c r="DG8" s="1046" t="s">
        <v>603</v>
      </c>
      <c r="DH8" s="1047"/>
      <c r="DI8" s="1047"/>
      <c r="DJ8" s="1047"/>
      <c r="DK8" s="1048"/>
      <c r="DL8" s="1046" t="s">
        <v>603</v>
      </c>
      <c r="DM8" s="1047"/>
      <c r="DN8" s="1047"/>
      <c r="DO8" s="1047"/>
      <c r="DP8" s="1048"/>
      <c r="DQ8" s="1046" t="s">
        <v>603</v>
      </c>
      <c r="DR8" s="1047"/>
      <c r="DS8" s="1047"/>
      <c r="DT8" s="1047"/>
      <c r="DU8" s="1048"/>
      <c r="DV8" s="1049"/>
      <c r="DW8" s="1050"/>
      <c r="DX8" s="1050"/>
      <c r="DY8" s="1050"/>
      <c r="DZ8" s="1051"/>
      <c r="EA8" s="256"/>
    </row>
    <row r="9" spans="1:131" s="257" customFormat="1" ht="26.25" customHeight="1" x14ac:dyDescent="0.15">
      <c r="A9" s="263">
        <v>3</v>
      </c>
      <c r="B9" s="1094" t="s">
        <v>390</v>
      </c>
      <c r="C9" s="1095"/>
      <c r="D9" s="1095"/>
      <c r="E9" s="1095"/>
      <c r="F9" s="1095"/>
      <c r="G9" s="1095"/>
      <c r="H9" s="1095"/>
      <c r="I9" s="1095"/>
      <c r="J9" s="1095"/>
      <c r="K9" s="1095"/>
      <c r="L9" s="1095"/>
      <c r="M9" s="1095"/>
      <c r="N9" s="1095"/>
      <c r="O9" s="1095"/>
      <c r="P9" s="1096"/>
      <c r="Q9" s="1100">
        <v>26</v>
      </c>
      <c r="R9" s="1101"/>
      <c r="S9" s="1101"/>
      <c r="T9" s="1101"/>
      <c r="U9" s="1101"/>
      <c r="V9" s="1101">
        <v>6</v>
      </c>
      <c r="W9" s="1101"/>
      <c r="X9" s="1101"/>
      <c r="Y9" s="1101"/>
      <c r="Z9" s="1101"/>
      <c r="AA9" s="1101">
        <v>20</v>
      </c>
      <c r="AB9" s="1101"/>
      <c r="AC9" s="1101"/>
      <c r="AD9" s="1101"/>
      <c r="AE9" s="1102"/>
      <c r="AF9" s="1076">
        <v>20</v>
      </c>
      <c r="AG9" s="1077"/>
      <c r="AH9" s="1077"/>
      <c r="AI9" s="1077"/>
      <c r="AJ9" s="1078"/>
      <c r="AK9" s="1143">
        <v>26</v>
      </c>
      <c r="AL9" s="1144"/>
      <c r="AM9" s="1144"/>
      <c r="AN9" s="1144"/>
      <c r="AO9" s="1144"/>
      <c r="AP9" s="1144">
        <v>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625</v>
      </c>
      <c r="BT9" s="1072"/>
      <c r="BU9" s="1072"/>
      <c r="BV9" s="1072"/>
      <c r="BW9" s="1072"/>
      <c r="BX9" s="1072"/>
      <c r="BY9" s="1072"/>
      <c r="BZ9" s="1072"/>
      <c r="CA9" s="1072"/>
      <c r="CB9" s="1072"/>
      <c r="CC9" s="1072"/>
      <c r="CD9" s="1072"/>
      <c r="CE9" s="1072"/>
      <c r="CF9" s="1072"/>
      <c r="CG9" s="1073"/>
      <c r="CH9" s="1046">
        <v>-2</v>
      </c>
      <c r="CI9" s="1047"/>
      <c r="CJ9" s="1047"/>
      <c r="CK9" s="1047"/>
      <c r="CL9" s="1048"/>
      <c r="CM9" s="1046">
        <v>1</v>
      </c>
      <c r="CN9" s="1047"/>
      <c r="CO9" s="1047"/>
      <c r="CP9" s="1047"/>
      <c r="CQ9" s="1048"/>
      <c r="CR9" s="1046">
        <v>40</v>
      </c>
      <c r="CS9" s="1047"/>
      <c r="CT9" s="1047"/>
      <c r="CU9" s="1047"/>
      <c r="CV9" s="1048"/>
      <c r="CW9" s="1046">
        <v>10</v>
      </c>
      <c r="CX9" s="1047"/>
      <c r="CY9" s="1047"/>
      <c r="CZ9" s="1047"/>
      <c r="DA9" s="1048"/>
      <c r="DB9" s="1046" t="s">
        <v>603</v>
      </c>
      <c r="DC9" s="1047"/>
      <c r="DD9" s="1047"/>
      <c r="DE9" s="1047"/>
      <c r="DF9" s="1048"/>
      <c r="DG9" s="1046" t="s">
        <v>603</v>
      </c>
      <c r="DH9" s="1047"/>
      <c r="DI9" s="1047"/>
      <c r="DJ9" s="1047"/>
      <c r="DK9" s="1048"/>
      <c r="DL9" s="1046" t="s">
        <v>603</v>
      </c>
      <c r="DM9" s="1047"/>
      <c r="DN9" s="1047"/>
      <c r="DO9" s="1047"/>
      <c r="DP9" s="1048"/>
      <c r="DQ9" s="1046" t="s">
        <v>603</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t="s">
        <v>629</v>
      </c>
      <c r="BS10" s="1071" t="s">
        <v>627</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75</v>
      </c>
      <c r="CN10" s="1047"/>
      <c r="CO10" s="1047"/>
      <c r="CP10" s="1047"/>
      <c r="CQ10" s="1048"/>
      <c r="CR10" s="1046">
        <v>5</v>
      </c>
      <c r="CS10" s="1047"/>
      <c r="CT10" s="1047"/>
      <c r="CU10" s="1047"/>
      <c r="CV10" s="1048"/>
      <c r="CW10" s="1046">
        <v>0</v>
      </c>
      <c r="CX10" s="1047"/>
      <c r="CY10" s="1047"/>
      <c r="CZ10" s="1047"/>
      <c r="DA10" s="1048"/>
      <c r="DB10" s="1046" t="s">
        <v>603</v>
      </c>
      <c r="DC10" s="1047"/>
      <c r="DD10" s="1047"/>
      <c r="DE10" s="1047"/>
      <c r="DF10" s="1048"/>
      <c r="DG10" s="1046" t="s">
        <v>603</v>
      </c>
      <c r="DH10" s="1047"/>
      <c r="DI10" s="1047"/>
      <c r="DJ10" s="1047"/>
      <c r="DK10" s="1048"/>
      <c r="DL10" s="1046" t="s">
        <v>603</v>
      </c>
      <c r="DM10" s="1047"/>
      <c r="DN10" s="1047"/>
      <c r="DO10" s="1047"/>
      <c r="DP10" s="1048"/>
      <c r="DQ10" s="1046" t="s">
        <v>603</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97766</v>
      </c>
      <c r="R23" s="1126"/>
      <c r="S23" s="1126"/>
      <c r="T23" s="1126"/>
      <c r="U23" s="1126"/>
      <c r="V23" s="1126">
        <v>96183</v>
      </c>
      <c r="W23" s="1126"/>
      <c r="X23" s="1126"/>
      <c r="Y23" s="1126"/>
      <c r="Z23" s="1126"/>
      <c r="AA23" s="1126">
        <v>1583</v>
      </c>
      <c r="AB23" s="1126"/>
      <c r="AC23" s="1126"/>
      <c r="AD23" s="1126"/>
      <c r="AE23" s="1127"/>
      <c r="AF23" s="1128">
        <v>1497</v>
      </c>
      <c r="AG23" s="1126"/>
      <c r="AH23" s="1126"/>
      <c r="AI23" s="1126"/>
      <c r="AJ23" s="1129"/>
      <c r="AK23" s="1130"/>
      <c r="AL23" s="1131"/>
      <c r="AM23" s="1131"/>
      <c r="AN23" s="1131"/>
      <c r="AO23" s="1131"/>
      <c r="AP23" s="1126">
        <v>78193</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19003</v>
      </c>
      <c r="R28" s="1111"/>
      <c r="S28" s="1111"/>
      <c r="T28" s="1111"/>
      <c r="U28" s="1111"/>
      <c r="V28" s="1111">
        <v>18417</v>
      </c>
      <c r="W28" s="1111"/>
      <c r="X28" s="1111"/>
      <c r="Y28" s="1111"/>
      <c r="Z28" s="1111"/>
      <c r="AA28" s="1111">
        <v>586</v>
      </c>
      <c r="AB28" s="1111"/>
      <c r="AC28" s="1111"/>
      <c r="AD28" s="1111"/>
      <c r="AE28" s="1112"/>
      <c r="AF28" s="1113">
        <v>586</v>
      </c>
      <c r="AG28" s="1111"/>
      <c r="AH28" s="1111"/>
      <c r="AI28" s="1111"/>
      <c r="AJ28" s="1114"/>
      <c r="AK28" s="1115">
        <v>1842</v>
      </c>
      <c r="AL28" s="1103"/>
      <c r="AM28" s="1103"/>
      <c r="AN28" s="1103"/>
      <c r="AO28" s="1103"/>
      <c r="AP28" s="1103" t="s">
        <v>603</v>
      </c>
      <c r="AQ28" s="1103"/>
      <c r="AR28" s="1103"/>
      <c r="AS28" s="1103"/>
      <c r="AT28" s="1103"/>
      <c r="AU28" s="1103" t="s">
        <v>533</v>
      </c>
      <c r="AV28" s="1103"/>
      <c r="AW28" s="1103"/>
      <c r="AX28" s="1103"/>
      <c r="AY28" s="1103"/>
      <c r="AZ28" s="1104" t="s">
        <v>533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21430</v>
      </c>
      <c r="R29" s="1101"/>
      <c r="S29" s="1101"/>
      <c r="T29" s="1101"/>
      <c r="U29" s="1101"/>
      <c r="V29" s="1101">
        <v>20953</v>
      </c>
      <c r="W29" s="1101"/>
      <c r="X29" s="1101"/>
      <c r="Y29" s="1101"/>
      <c r="Z29" s="1101"/>
      <c r="AA29" s="1101">
        <v>477</v>
      </c>
      <c r="AB29" s="1101"/>
      <c r="AC29" s="1101"/>
      <c r="AD29" s="1101"/>
      <c r="AE29" s="1102"/>
      <c r="AF29" s="1076">
        <v>477</v>
      </c>
      <c r="AG29" s="1077"/>
      <c r="AH29" s="1077"/>
      <c r="AI29" s="1077"/>
      <c r="AJ29" s="1078"/>
      <c r="AK29" s="1037">
        <v>3207</v>
      </c>
      <c r="AL29" s="1028"/>
      <c r="AM29" s="1028"/>
      <c r="AN29" s="1028"/>
      <c r="AO29" s="1028"/>
      <c r="AP29" s="1028" t="s">
        <v>603</v>
      </c>
      <c r="AQ29" s="1028"/>
      <c r="AR29" s="1028"/>
      <c r="AS29" s="1028"/>
      <c r="AT29" s="1028"/>
      <c r="AU29" s="1028" t="s">
        <v>533</v>
      </c>
      <c r="AV29" s="1028"/>
      <c r="AW29" s="1028"/>
      <c r="AX29" s="1028"/>
      <c r="AY29" s="1028"/>
      <c r="AZ29" s="1099" t="s">
        <v>533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2488</v>
      </c>
      <c r="R30" s="1101"/>
      <c r="S30" s="1101"/>
      <c r="T30" s="1101"/>
      <c r="U30" s="1101"/>
      <c r="V30" s="1101">
        <v>2485</v>
      </c>
      <c r="W30" s="1101"/>
      <c r="X30" s="1101"/>
      <c r="Y30" s="1101"/>
      <c r="Z30" s="1101"/>
      <c r="AA30" s="1101">
        <v>3</v>
      </c>
      <c r="AB30" s="1101"/>
      <c r="AC30" s="1101"/>
      <c r="AD30" s="1101"/>
      <c r="AE30" s="1102"/>
      <c r="AF30" s="1076">
        <v>3</v>
      </c>
      <c r="AG30" s="1077"/>
      <c r="AH30" s="1077"/>
      <c r="AI30" s="1077"/>
      <c r="AJ30" s="1078"/>
      <c r="AK30" s="1037">
        <v>563</v>
      </c>
      <c r="AL30" s="1028"/>
      <c r="AM30" s="1028"/>
      <c r="AN30" s="1028"/>
      <c r="AO30" s="1028"/>
      <c r="AP30" s="1028" t="s">
        <v>603</v>
      </c>
      <c r="AQ30" s="1028"/>
      <c r="AR30" s="1028"/>
      <c r="AS30" s="1028"/>
      <c r="AT30" s="1028"/>
      <c r="AU30" s="1028" t="s">
        <v>533</v>
      </c>
      <c r="AV30" s="1028"/>
      <c r="AW30" s="1028"/>
      <c r="AX30" s="1028"/>
      <c r="AY30" s="1028"/>
      <c r="AZ30" s="1099" t="s">
        <v>533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39</v>
      </c>
      <c r="R31" s="1101"/>
      <c r="S31" s="1101"/>
      <c r="T31" s="1101"/>
      <c r="U31" s="1101"/>
      <c r="V31" s="1101">
        <v>39</v>
      </c>
      <c r="W31" s="1101"/>
      <c r="X31" s="1101"/>
      <c r="Y31" s="1101"/>
      <c r="Z31" s="1101"/>
      <c r="AA31" s="1101">
        <v>0</v>
      </c>
      <c r="AB31" s="1101"/>
      <c r="AC31" s="1101"/>
      <c r="AD31" s="1101"/>
      <c r="AE31" s="1102"/>
      <c r="AF31" s="1076" t="s">
        <v>409</v>
      </c>
      <c r="AG31" s="1077"/>
      <c r="AH31" s="1077"/>
      <c r="AI31" s="1077"/>
      <c r="AJ31" s="1078"/>
      <c r="AK31" s="1037">
        <v>6</v>
      </c>
      <c r="AL31" s="1028"/>
      <c r="AM31" s="1028"/>
      <c r="AN31" s="1028"/>
      <c r="AO31" s="1028"/>
      <c r="AP31" s="1028" t="s">
        <v>603</v>
      </c>
      <c r="AQ31" s="1028"/>
      <c r="AR31" s="1028"/>
      <c r="AS31" s="1028"/>
      <c r="AT31" s="1028"/>
      <c r="AU31" s="1028" t="s">
        <v>533</v>
      </c>
      <c r="AV31" s="1028"/>
      <c r="AW31" s="1028"/>
      <c r="AX31" s="1028"/>
      <c r="AY31" s="1028"/>
      <c r="AZ31" s="1099" t="s">
        <v>533</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5511</v>
      </c>
      <c r="R32" s="1101"/>
      <c r="S32" s="1101"/>
      <c r="T32" s="1101"/>
      <c r="U32" s="1101"/>
      <c r="V32" s="1101">
        <v>4566</v>
      </c>
      <c r="W32" s="1101"/>
      <c r="X32" s="1101"/>
      <c r="Y32" s="1101"/>
      <c r="Z32" s="1101"/>
      <c r="AA32" s="1101">
        <v>945</v>
      </c>
      <c r="AB32" s="1101"/>
      <c r="AC32" s="1101"/>
      <c r="AD32" s="1101"/>
      <c r="AE32" s="1102"/>
      <c r="AF32" s="1076">
        <v>4270</v>
      </c>
      <c r="AG32" s="1077"/>
      <c r="AH32" s="1077"/>
      <c r="AI32" s="1077"/>
      <c r="AJ32" s="1078"/>
      <c r="AK32" s="1037">
        <v>38</v>
      </c>
      <c r="AL32" s="1028"/>
      <c r="AM32" s="1028"/>
      <c r="AN32" s="1028"/>
      <c r="AO32" s="1028"/>
      <c r="AP32" s="1028">
        <v>2101</v>
      </c>
      <c r="AQ32" s="1028"/>
      <c r="AR32" s="1028"/>
      <c r="AS32" s="1028"/>
      <c r="AT32" s="1028"/>
      <c r="AU32" s="1028">
        <v>111</v>
      </c>
      <c r="AV32" s="1028"/>
      <c r="AW32" s="1028"/>
      <c r="AX32" s="1028"/>
      <c r="AY32" s="1028"/>
      <c r="AZ32" s="1099" t="s">
        <v>533</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8867</v>
      </c>
      <c r="R33" s="1101"/>
      <c r="S33" s="1101"/>
      <c r="T33" s="1101"/>
      <c r="U33" s="1101"/>
      <c r="V33" s="1101">
        <v>8955</v>
      </c>
      <c r="W33" s="1101"/>
      <c r="X33" s="1101"/>
      <c r="Y33" s="1101"/>
      <c r="Z33" s="1101"/>
      <c r="AA33" s="1101">
        <v>-88</v>
      </c>
      <c r="AB33" s="1101"/>
      <c r="AC33" s="1101"/>
      <c r="AD33" s="1101"/>
      <c r="AE33" s="1102"/>
      <c r="AF33" s="1076">
        <v>-585</v>
      </c>
      <c r="AG33" s="1077"/>
      <c r="AH33" s="1077"/>
      <c r="AI33" s="1077"/>
      <c r="AJ33" s="1078"/>
      <c r="AK33" s="1037">
        <v>2020</v>
      </c>
      <c r="AL33" s="1028"/>
      <c r="AM33" s="1028"/>
      <c r="AN33" s="1028"/>
      <c r="AO33" s="1028"/>
      <c r="AP33" s="1028">
        <v>6502</v>
      </c>
      <c r="AQ33" s="1028"/>
      <c r="AR33" s="1028"/>
      <c r="AS33" s="1028"/>
      <c r="AT33" s="1028"/>
      <c r="AU33" s="1028">
        <v>4032</v>
      </c>
      <c r="AV33" s="1028"/>
      <c r="AW33" s="1028"/>
      <c r="AX33" s="1028"/>
      <c r="AY33" s="1028"/>
      <c r="AZ33" s="1099">
        <v>7.9</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414</v>
      </c>
      <c r="C34" s="1095"/>
      <c r="D34" s="1095"/>
      <c r="E34" s="1095"/>
      <c r="F34" s="1095"/>
      <c r="G34" s="1095"/>
      <c r="H34" s="1095"/>
      <c r="I34" s="1095"/>
      <c r="J34" s="1095"/>
      <c r="K34" s="1095"/>
      <c r="L34" s="1095"/>
      <c r="M34" s="1095"/>
      <c r="N34" s="1095"/>
      <c r="O34" s="1095"/>
      <c r="P34" s="1096"/>
      <c r="Q34" s="1100">
        <v>445</v>
      </c>
      <c r="R34" s="1101"/>
      <c r="S34" s="1101"/>
      <c r="T34" s="1101"/>
      <c r="U34" s="1101"/>
      <c r="V34" s="1101">
        <v>320</v>
      </c>
      <c r="W34" s="1101"/>
      <c r="X34" s="1101"/>
      <c r="Y34" s="1101"/>
      <c r="Z34" s="1101"/>
      <c r="AA34" s="1101">
        <v>125</v>
      </c>
      <c r="AB34" s="1101"/>
      <c r="AC34" s="1101"/>
      <c r="AD34" s="1101"/>
      <c r="AE34" s="1102"/>
      <c r="AF34" s="1076">
        <v>529</v>
      </c>
      <c r="AG34" s="1077"/>
      <c r="AH34" s="1077"/>
      <c r="AI34" s="1077"/>
      <c r="AJ34" s="1078"/>
      <c r="AK34" s="1037">
        <v>85</v>
      </c>
      <c r="AL34" s="1028"/>
      <c r="AM34" s="1028"/>
      <c r="AN34" s="1028"/>
      <c r="AO34" s="1028"/>
      <c r="AP34" s="1028">
        <v>752</v>
      </c>
      <c r="AQ34" s="1028"/>
      <c r="AR34" s="1028"/>
      <c r="AS34" s="1028"/>
      <c r="AT34" s="1028"/>
      <c r="AU34" s="1028">
        <v>457</v>
      </c>
      <c r="AV34" s="1028"/>
      <c r="AW34" s="1028"/>
      <c r="AX34" s="1028"/>
      <c r="AY34" s="1028"/>
      <c r="AZ34" s="1099" t="s">
        <v>533</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415</v>
      </c>
      <c r="C35" s="1095"/>
      <c r="D35" s="1095"/>
      <c r="E35" s="1095"/>
      <c r="F35" s="1095"/>
      <c r="G35" s="1095"/>
      <c r="H35" s="1095"/>
      <c r="I35" s="1095"/>
      <c r="J35" s="1095"/>
      <c r="K35" s="1095"/>
      <c r="L35" s="1095"/>
      <c r="M35" s="1095"/>
      <c r="N35" s="1095"/>
      <c r="O35" s="1095"/>
      <c r="P35" s="1096"/>
      <c r="Q35" s="1100">
        <v>7494</v>
      </c>
      <c r="R35" s="1101"/>
      <c r="S35" s="1101"/>
      <c r="T35" s="1101"/>
      <c r="U35" s="1101"/>
      <c r="V35" s="1101">
        <v>5952</v>
      </c>
      <c r="W35" s="1101"/>
      <c r="X35" s="1101"/>
      <c r="Y35" s="1101"/>
      <c r="Z35" s="1101"/>
      <c r="AA35" s="1101">
        <v>1542</v>
      </c>
      <c r="AB35" s="1101"/>
      <c r="AC35" s="1101"/>
      <c r="AD35" s="1101"/>
      <c r="AE35" s="1102"/>
      <c r="AF35" s="1076">
        <v>2198</v>
      </c>
      <c r="AG35" s="1077"/>
      <c r="AH35" s="1077"/>
      <c r="AI35" s="1077"/>
      <c r="AJ35" s="1078"/>
      <c r="AK35" s="1037">
        <v>3155</v>
      </c>
      <c r="AL35" s="1028"/>
      <c r="AM35" s="1028"/>
      <c r="AN35" s="1028"/>
      <c r="AO35" s="1028"/>
      <c r="AP35" s="1028">
        <v>40302</v>
      </c>
      <c r="AQ35" s="1028"/>
      <c r="AR35" s="1028"/>
      <c r="AS35" s="1028"/>
      <c r="AT35" s="1028"/>
      <c r="AU35" s="1028">
        <v>26922</v>
      </c>
      <c r="AV35" s="1028"/>
      <c r="AW35" s="1028"/>
      <c r="AX35" s="1028"/>
      <c r="AY35" s="1028"/>
      <c r="AZ35" s="1099" t="s">
        <v>533</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416</v>
      </c>
      <c r="C36" s="1095"/>
      <c r="D36" s="1095"/>
      <c r="E36" s="1095"/>
      <c r="F36" s="1095"/>
      <c r="G36" s="1095"/>
      <c r="H36" s="1095"/>
      <c r="I36" s="1095"/>
      <c r="J36" s="1095"/>
      <c r="K36" s="1095"/>
      <c r="L36" s="1095"/>
      <c r="M36" s="1095"/>
      <c r="N36" s="1095"/>
      <c r="O36" s="1095"/>
      <c r="P36" s="1096"/>
      <c r="Q36" s="1100">
        <v>73</v>
      </c>
      <c r="R36" s="1101"/>
      <c r="S36" s="1101"/>
      <c r="T36" s="1101"/>
      <c r="U36" s="1101"/>
      <c r="V36" s="1101">
        <v>83</v>
      </c>
      <c r="W36" s="1101"/>
      <c r="X36" s="1101"/>
      <c r="Y36" s="1101"/>
      <c r="Z36" s="1101"/>
      <c r="AA36" s="1101">
        <v>-10</v>
      </c>
      <c r="AB36" s="1101"/>
      <c r="AC36" s="1101"/>
      <c r="AD36" s="1101"/>
      <c r="AE36" s="1102"/>
      <c r="AF36" s="1076">
        <v>7</v>
      </c>
      <c r="AG36" s="1077"/>
      <c r="AH36" s="1077"/>
      <c r="AI36" s="1077"/>
      <c r="AJ36" s="1078"/>
      <c r="AK36" s="1037">
        <v>68</v>
      </c>
      <c r="AL36" s="1028"/>
      <c r="AM36" s="1028"/>
      <c r="AN36" s="1028"/>
      <c r="AO36" s="1028"/>
      <c r="AP36" s="1028">
        <v>150</v>
      </c>
      <c r="AQ36" s="1028"/>
      <c r="AR36" s="1028"/>
      <c r="AS36" s="1028"/>
      <c r="AT36" s="1028"/>
      <c r="AU36" s="1028">
        <v>144</v>
      </c>
      <c r="AV36" s="1028"/>
      <c r="AW36" s="1028"/>
      <c r="AX36" s="1028"/>
      <c r="AY36" s="1028"/>
      <c r="AZ36" s="1099" t="s">
        <v>533</v>
      </c>
      <c r="BA36" s="1099"/>
      <c r="BB36" s="1099"/>
      <c r="BC36" s="1099"/>
      <c r="BD36" s="1099"/>
      <c r="BE36" s="1089" t="s">
        <v>417</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418</v>
      </c>
      <c r="C37" s="1095"/>
      <c r="D37" s="1095"/>
      <c r="E37" s="1095"/>
      <c r="F37" s="1095"/>
      <c r="G37" s="1095"/>
      <c r="H37" s="1095"/>
      <c r="I37" s="1095"/>
      <c r="J37" s="1095"/>
      <c r="K37" s="1095"/>
      <c r="L37" s="1095"/>
      <c r="M37" s="1095"/>
      <c r="N37" s="1095"/>
      <c r="O37" s="1095"/>
      <c r="P37" s="1096"/>
      <c r="Q37" s="1100">
        <v>31</v>
      </c>
      <c r="R37" s="1101"/>
      <c r="S37" s="1101"/>
      <c r="T37" s="1101"/>
      <c r="U37" s="1101"/>
      <c r="V37" s="1101">
        <v>31</v>
      </c>
      <c r="W37" s="1101"/>
      <c r="X37" s="1101"/>
      <c r="Y37" s="1101"/>
      <c r="Z37" s="1101"/>
      <c r="AA37" s="1101">
        <v>0</v>
      </c>
      <c r="AB37" s="1101"/>
      <c r="AC37" s="1101"/>
      <c r="AD37" s="1101"/>
      <c r="AE37" s="1102"/>
      <c r="AF37" s="1076" t="s">
        <v>409</v>
      </c>
      <c r="AG37" s="1077"/>
      <c r="AH37" s="1077"/>
      <c r="AI37" s="1077"/>
      <c r="AJ37" s="1078"/>
      <c r="AK37" s="1037">
        <v>24</v>
      </c>
      <c r="AL37" s="1028"/>
      <c r="AM37" s="1028"/>
      <c r="AN37" s="1028"/>
      <c r="AO37" s="1028"/>
      <c r="AP37" s="1028">
        <v>76</v>
      </c>
      <c r="AQ37" s="1028"/>
      <c r="AR37" s="1028"/>
      <c r="AS37" s="1028"/>
      <c r="AT37" s="1028"/>
      <c r="AU37" s="1028">
        <v>68</v>
      </c>
      <c r="AV37" s="1028"/>
      <c r="AW37" s="1028"/>
      <c r="AX37" s="1028"/>
      <c r="AY37" s="1028"/>
      <c r="AZ37" s="1099" t="s">
        <v>533</v>
      </c>
      <c r="BA37" s="1099"/>
      <c r="BB37" s="1099"/>
      <c r="BC37" s="1099"/>
      <c r="BD37" s="1099"/>
      <c r="BE37" s="1089" t="s">
        <v>419</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420</v>
      </c>
      <c r="C38" s="1095"/>
      <c r="D38" s="1095"/>
      <c r="E38" s="1095"/>
      <c r="F38" s="1095"/>
      <c r="G38" s="1095"/>
      <c r="H38" s="1095"/>
      <c r="I38" s="1095"/>
      <c r="J38" s="1095"/>
      <c r="K38" s="1095"/>
      <c r="L38" s="1095"/>
      <c r="M38" s="1095"/>
      <c r="N38" s="1095"/>
      <c r="O38" s="1095"/>
      <c r="P38" s="1096"/>
      <c r="Q38" s="1100">
        <v>25</v>
      </c>
      <c r="R38" s="1101"/>
      <c r="S38" s="1101"/>
      <c r="T38" s="1101"/>
      <c r="U38" s="1101"/>
      <c r="V38" s="1101">
        <v>25</v>
      </c>
      <c r="W38" s="1101"/>
      <c r="X38" s="1101"/>
      <c r="Y38" s="1101"/>
      <c r="Z38" s="1101"/>
      <c r="AA38" s="1101">
        <v>0</v>
      </c>
      <c r="AB38" s="1101"/>
      <c r="AC38" s="1101"/>
      <c r="AD38" s="1101"/>
      <c r="AE38" s="1102"/>
      <c r="AF38" s="1076" t="s">
        <v>409</v>
      </c>
      <c r="AG38" s="1077"/>
      <c r="AH38" s="1077"/>
      <c r="AI38" s="1077"/>
      <c r="AJ38" s="1078"/>
      <c r="AK38" s="1037">
        <v>18</v>
      </c>
      <c r="AL38" s="1028"/>
      <c r="AM38" s="1028"/>
      <c r="AN38" s="1028"/>
      <c r="AO38" s="1028"/>
      <c r="AP38" s="1028">
        <v>76</v>
      </c>
      <c r="AQ38" s="1028"/>
      <c r="AR38" s="1028"/>
      <c r="AS38" s="1028"/>
      <c r="AT38" s="1028"/>
      <c r="AU38" s="1028">
        <v>76</v>
      </c>
      <c r="AV38" s="1028"/>
      <c r="AW38" s="1028"/>
      <c r="AX38" s="1028"/>
      <c r="AY38" s="1028"/>
      <c r="AZ38" s="1099" t="s">
        <v>533</v>
      </c>
      <c r="BA38" s="1099"/>
      <c r="BB38" s="1099"/>
      <c r="BC38" s="1099"/>
      <c r="BD38" s="1099"/>
      <c r="BE38" s="1089" t="s">
        <v>419</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7485</v>
      </c>
      <c r="AG63" s="1016"/>
      <c r="AH63" s="1016"/>
      <c r="AI63" s="1016"/>
      <c r="AJ63" s="1087"/>
      <c r="AK63" s="1088"/>
      <c r="AL63" s="1020"/>
      <c r="AM63" s="1020"/>
      <c r="AN63" s="1020"/>
      <c r="AO63" s="1020"/>
      <c r="AP63" s="1016">
        <v>49959</v>
      </c>
      <c r="AQ63" s="1016"/>
      <c r="AR63" s="1016"/>
      <c r="AS63" s="1016"/>
      <c r="AT63" s="1016"/>
      <c r="AU63" s="1016">
        <v>31810</v>
      </c>
      <c r="AV63" s="1016"/>
      <c r="AW63" s="1016"/>
      <c r="AX63" s="1016"/>
      <c r="AY63" s="1016"/>
      <c r="AZ63" s="1082"/>
      <c r="BA63" s="1082"/>
      <c r="BB63" s="1082"/>
      <c r="BC63" s="1082"/>
      <c r="BD63" s="1082"/>
      <c r="BE63" s="1017"/>
      <c r="BF63" s="1017"/>
      <c r="BG63" s="1017"/>
      <c r="BH63" s="1017"/>
      <c r="BI63" s="1018"/>
      <c r="BJ63" s="1083" t="s">
        <v>423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425</v>
      </c>
      <c r="B66" s="1053"/>
      <c r="C66" s="1053"/>
      <c r="D66" s="1053"/>
      <c r="E66" s="1053"/>
      <c r="F66" s="1053"/>
      <c r="G66" s="1053"/>
      <c r="H66" s="1053"/>
      <c r="I66" s="1053"/>
      <c r="J66" s="1053"/>
      <c r="K66" s="1053"/>
      <c r="L66" s="1053"/>
      <c r="M66" s="1053"/>
      <c r="N66" s="1053"/>
      <c r="O66" s="1053"/>
      <c r="P66" s="1054"/>
      <c r="Q66" s="1058" t="s">
        <v>426</v>
      </c>
      <c r="R66" s="1059"/>
      <c r="S66" s="1059"/>
      <c r="T66" s="1059"/>
      <c r="U66" s="1060"/>
      <c r="V66" s="1058" t="s">
        <v>427</v>
      </c>
      <c r="W66" s="1059"/>
      <c r="X66" s="1059"/>
      <c r="Y66" s="1059"/>
      <c r="Z66" s="1060"/>
      <c r="AA66" s="1058" t="s">
        <v>428</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604</v>
      </c>
      <c r="C68" s="1043"/>
      <c r="D68" s="1043"/>
      <c r="E68" s="1043"/>
      <c r="F68" s="1043"/>
      <c r="G68" s="1043"/>
      <c r="H68" s="1043"/>
      <c r="I68" s="1043"/>
      <c r="J68" s="1043"/>
      <c r="K68" s="1043"/>
      <c r="L68" s="1043"/>
      <c r="M68" s="1043"/>
      <c r="N68" s="1043"/>
      <c r="O68" s="1043"/>
      <c r="P68" s="1044"/>
      <c r="Q68" s="1045">
        <v>50</v>
      </c>
      <c r="R68" s="1039"/>
      <c r="S68" s="1039"/>
      <c r="T68" s="1039"/>
      <c r="U68" s="1039"/>
      <c r="V68" s="1039">
        <v>46</v>
      </c>
      <c r="W68" s="1039"/>
      <c r="X68" s="1039"/>
      <c r="Y68" s="1039"/>
      <c r="Z68" s="1039"/>
      <c r="AA68" s="1039">
        <v>4</v>
      </c>
      <c r="AB68" s="1039"/>
      <c r="AC68" s="1039"/>
      <c r="AD68" s="1039"/>
      <c r="AE68" s="1039"/>
      <c r="AF68" s="1039">
        <v>4</v>
      </c>
      <c r="AG68" s="1039"/>
      <c r="AH68" s="1039"/>
      <c r="AI68" s="1039"/>
      <c r="AJ68" s="1039"/>
      <c r="AK68" s="1039" t="s">
        <v>603</v>
      </c>
      <c r="AL68" s="1039"/>
      <c r="AM68" s="1039"/>
      <c r="AN68" s="1039"/>
      <c r="AO68" s="1039"/>
      <c r="AP68" s="1039" t="s">
        <v>533</v>
      </c>
      <c r="AQ68" s="1039"/>
      <c r="AR68" s="1039"/>
      <c r="AS68" s="1039"/>
      <c r="AT68" s="1039"/>
      <c r="AU68" s="1039" t="s">
        <v>533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605</v>
      </c>
      <c r="C69" s="1032"/>
      <c r="D69" s="1032"/>
      <c r="E69" s="1032"/>
      <c r="F69" s="1032"/>
      <c r="G69" s="1032"/>
      <c r="H69" s="1032"/>
      <c r="I69" s="1032"/>
      <c r="J69" s="1032"/>
      <c r="K69" s="1032"/>
      <c r="L69" s="1032"/>
      <c r="M69" s="1032"/>
      <c r="N69" s="1032"/>
      <c r="O69" s="1032"/>
      <c r="P69" s="1033"/>
      <c r="Q69" s="1034">
        <v>0</v>
      </c>
      <c r="R69" s="1028"/>
      <c r="S69" s="1028"/>
      <c r="T69" s="1028"/>
      <c r="U69" s="1028"/>
      <c r="V69" s="1028">
        <v>0</v>
      </c>
      <c r="W69" s="1028"/>
      <c r="X69" s="1028"/>
      <c r="Y69" s="1028"/>
      <c r="Z69" s="1028"/>
      <c r="AA69" s="1028">
        <v>0</v>
      </c>
      <c r="AB69" s="1028"/>
      <c r="AC69" s="1028"/>
      <c r="AD69" s="1028"/>
      <c r="AE69" s="1028"/>
      <c r="AF69" s="1028">
        <v>0</v>
      </c>
      <c r="AG69" s="1028"/>
      <c r="AH69" s="1028"/>
      <c r="AI69" s="1028"/>
      <c r="AJ69" s="1028"/>
      <c r="AK69" s="1028" t="s">
        <v>533</v>
      </c>
      <c r="AL69" s="1028"/>
      <c r="AM69" s="1028"/>
      <c r="AN69" s="1028"/>
      <c r="AO69" s="1028"/>
      <c r="AP69" s="1028" t="s">
        <v>533</v>
      </c>
      <c r="AQ69" s="1028"/>
      <c r="AR69" s="1028"/>
      <c r="AS69" s="1028"/>
      <c r="AT69" s="1028"/>
      <c r="AU69" s="1028" t="s">
        <v>533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606</v>
      </c>
      <c r="C70" s="1032"/>
      <c r="D70" s="1032"/>
      <c r="E70" s="1032"/>
      <c r="F70" s="1032"/>
      <c r="G70" s="1032"/>
      <c r="H70" s="1032"/>
      <c r="I70" s="1032"/>
      <c r="J70" s="1032"/>
      <c r="K70" s="1032"/>
      <c r="L70" s="1032"/>
      <c r="M70" s="1032"/>
      <c r="N70" s="1032"/>
      <c r="O70" s="1032"/>
      <c r="P70" s="1033"/>
      <c r="Q70" s="1034">
        <v>3554</v>
      </c>
      <c r="R70" s="1028"/>
      <c r="S70" s="1028"/>
      <c r="T70" s="1028"/>
      <c r="U70" s="1028"/>
      <c r="V70" s="1028">
        <v>3474</v>
      </c>
      <c r="W70" s="1028"/>
      <c r="X70" s="1028"/>
      <c r="Y70" s="1028"/>
      <c r="Z70" s="1028"/>
      <c r="AA70" s="1028">
        <v>80</v>
      </c>
      <c r="AB70" s="1028"/>
      <c r="AC70" s="1028"/>
      <c r="AD70" s="1028"/>
      <c r="AE70" s="1028"/>
      <c r="AF70" s="1028">
        <v>80</v>
      </c>
      <c r="AG70" s="1028"/>
      <c r="AH70" s="1028"/>
      <c r="AI70" s="1028"/>
      <c r="AJ70" s="1028"/>
      <c r="AK70" s="1028" t="s">
        <v>533</v>
      </c>
      <c r="AL70" s="1028"/>
      <c r="AM70" s="1028"/>
      <c r="AN70" s="1028"/>
      <c r="AO70" s="1028"/>
      <c r="AP70" s="1028">
        <v>1188</v>
      </c>
      <c r="AQ70" s="1028"/>
      <c r="AR70" s="1028"/>
      <c r="AS70" s="1028"/>
      <c r="AT70" s="1028"/>
      <c r="AU70" s="1028">
        <v>629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607</v>
      </c>
      <c r="C71" s="1032"/>
      <c r="D71" s="1032"/>
      <c r="E71" s="1032"/>
      <c r="F71" s="1032"/>
      <c r="G71" s="1032"/>
      <c r="H71" s="1032"/>
      <c r="I71" s="1032"/>
      <c r="J71" s="1032"/>
      <c r="K71" s="1032"/>
      <c r="L71" s="1032"/>
      <c r="M71" s="1032"/>
      <c r="N71" s="1032"/>
      <c r="O71" s="1032"/>
      <c r="P71" s="1033"/>
      <c r="Q71" s="1034">
        <v>0</v>
      </c>
      <c r="R71" s="1028"/>
      <c r="S71" s="1028"/>
      <c r="T71" s="1028"/>
      <c r="U71" s="1028"/>
      <c r="V71" s="1028">
        <v>0</v>
      </c>
      <c r="W71" s="1028"/>
      <c r="X71" s="1028"/>
      <c r="Y71" s="1028"/>
      <c r="Z71" s="1028"/>
      <c r="AA71" s="1028">
        <v>0</v>
      </c>
      <c r="AB71" s="1028"/>
      <c r="AC71" s="1028"/>
      <c r="AD71" s="1028"/>
      <c r="AE71" s="1028"/>
      <c r="AF71" s="1028">
        <v>0</v>
      </c>
      <c r="AG71" s="1028"/>
      <c r="AH71" s="1028"/>
      <c r="AI71" s="1028"/>
      <c r="AJ71" s="1028"/>
      <c r="AK71" s="1028" t="s">
        <v>533</v>
      </c>
      <c r="AL71" s="1028"/>
      <c r="AM71" s="1028"/>
      <c r="AN71" s="1028"/>
      <c r="AO71" s="1028"/>
      <c r="AP71" s="1028" t="s">
        <v>533</v>
      </c>
      <c r="AQ71" s="1028"/>
      <c r="AR71" s="1028"/>
      <c r="AS71" s="1028"/>
      <c r="AT71" s="1028"/>
      <c r="AU71" s="1028" t="s">
        <v>533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608</v>
      </c>
      <c r="C72" s="1032"/>
      <c r="D72" s="1032"/>
      <c r="E72" s="1032"/>
      <c r="F72" s="1032"/>
      <c r="G72" s="1032"/>
      <c r="H72" s="1032"/>
      <c r="I72" s="1032"/>
      <c r="J72" s="1032"/>
      <c r="K72" s="1032"/>
      <c r="L72" s="1032"/>
      <c r="M72" s="1032"/>
      <c r="N72" s="1032"/>
      <c r="O72" s="1032"/>
      <c r="P72" s="1033"/>
      <c r="Q72" s="1034">
        <v>18</v>
      </c>
      <c r="R72" s="1028"/>
      <c r="S72" s="1028"/>
      <c r="T72" s="1028"/>
      <c r="U72" s="1028"/>
      <c r="V72" s="1028">
        <v>15</v>
      </c>
      <c r="W72" s="1028"/>
      <c r="X72" s="1028"/>
      <c r="Y72" s="1028"/>
      <c r="Z72" s="1028"/>
      <c r="AA72" s="1028">
        <v>3</v>
      </c>
      <c r="AB72" s="1028"/>
      <c r="AC72" s="1028"/>
      <c r="AD72" s="1028"/>
      <c r="AE72" s="1028"/>
      <c r="AF72" s="1028">
        <v>3</v>
      </c>
      <c r="AG72" s="1028"/>
      <c r="AH72" s="1028"/>
      <c r="AI72" s="1028"/>
      <c r="AJ72" s="1028"/>
      <c r="AK72" s="1028" t="s">
        <v>533</v>
      </c>
      <c r="AL72" s="1028"/>
      <c r="AM72" s="1028"/>
      <c r="AN72" s="1028"/>
      <c r="AO72" s="1028"/>
      <c r="AP72" s="1028" t="s">
        <v>533</v>
      </c>
      <c r="AQ72" s="1028"/>
      <c r="AR72" s="1028"/>
      <c r="AS72" s="1028"/>
      <c r="AT72" s="1028"/>
      <c r="AU72" s="1028" t="s">
        <v>533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609</v>
      </c>
      <c r="C73" s="1032"/>
      <c r="D73" s="1032"/>
      <c r="E73" s="1032"/>
      <c r="F73" s="1032"/>
      <c r="G73" s="1032"/>
      <c r="H73" s="1032"/>
      <c r="I73" s="1032"/>
      <c r="J73" s="1032"/>
      <c r="K73" s="1032"/>
      <c r="L73" s="1032"/>
      <c r="M73" s="1032"/>
      <c r="N73" s="1032"/>
      <c r="O73" s="1032"/>
      <c r="P73" s="1033"/>
      <c r="Q73" s="1034">
        <v>58</v>
      </c>
      <c r="R73" s="1028"/>
      <c r="S73" s="1028"/>
      <c r="T73" s="1028"/>
      <c r="U73" s="1028"/>
      <c r="V73" s="1028">
        <v>55</v>
      </c>
      <c r="W73" s="1028"/>
      <c r="X73" s="1028"/>
      <c r="Y73" s="1028"/>
      <c r="Z73" s="1028"/>
      <c r="AA73" s="1028">
        <v>3</v>
      </c>
      <c r="AB73" s="1028"/>
      <c r="AC73" s="1028"/>
      <c r="AD73" s="1028"/>
      <c r="AE73" s="1028"/>
      <c r="AF73" s="1028">
        <v>3</v>
      </c>
      <c r="AG73" s="1028"/>
      <c r="AH73" s="1028"/>
      <c r="AI73" s="1028"/>
      <c r="AJ73" s="1028"/>
      <c r="AK73" s="1028">
        <v>2</v>
      </c>
      <c r="AL73" s="1028"/>
      <c r="AM73" s="1028"/>
      <c r="AN73" s="1028"/>
      <c r="AO73" s="1028"/>
      <c r="AP73" s="1028" t="s">
        <v>533</v>
      </c>
      <c r="AQ73" s="1028"/>
      <c r="AR73" s="1028"/>
      <c r="AS73" s="1028"/>
      <c r="AT73" s="1028"/>
      <c r="AU73" s="1028" t="s">
        <v>533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610</v>
      </c>
      <c r="C74" s="1032"/>
      <c r="D74" s="1032"/>
      <c r="E74" s="1032"/>
      <c r="F74" s="1032"/>
      <c r="G74" s="1032"/>
      <c r="H74" s="1032"/>
      <c r="I74" s="1032"/>
      <c r="J74" s="1032"/>
      <c r="K74" s="1032"/>
      <c r="L74" s="1032"/>
      <c r="M74" s="1032"/>
      <c r="N74" s="1032"/>
      <c r="O74" s="1032"/>
      <c r="P74" s="1033"/>
      <c r="Q74" s="1034">
        <v>1614</v>
      </c>
      <c r="R74" s="1028"/>
      <c r="S74" s="1028"/>
      <c r="T74" s="1028"/>
      <c r="U74" s="1028"/>
      <c r="V74" s="1028">
        <v>1558</v>
      </c>
      <c r="W74" s="1028"/>
      <c r="X74" s="1028"/>
      <c r="Y74" s="1028"/>
      <c r="Z74" s="1028"/>
      <c r="AA74" s="1028">
        <v>56</v>
      </c>
      <c r="AB74" s="1028"/>
      <c r="AC74" s="1028"/>
      <c r="AD74" s="1028"/>
      <c r="AE74" s="1028"/>
      <c r="AF74" s="1028">
        <v>56</v>
      </c>
      <c r="AG74" s="1028"/>
      <c r="AH74" s="1028"/>
      <c r="AI74" s="1028"/>
      <c r="AJ74" s="1028"/>
      <c r="AK74" s="1028">
        <v>301</v>
      </c>
      <c r="AL74" s="1028"/>
      <c r="AM74" s="1028"/>
      <c r="AN74" s="1028"/>
      <c r="AO74" s="1028"/>
      <c r="AP74" s="1028">
        <v>1850</v>
      </c>
      <c r="AQ74" s="1028"/>
      <c r="AR74" s="1028"/>
      <c r="AS74" s="1028"/>
      <c r="AT74" s="1028"/>
      <c r="AU74" s="1028" t="s">
        <v>533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611</v>
      </c>
      <c r="C75" s="1032"/>
      <c r="D75" s="1032"/>
      <c r="E75" s="1032"/>
      <c r="F75" s="1032"/>
      <c r="G75" s="1032"/>
      <c r="H75" s="1032"/>
      <c r="I75" s="1032"/>
      <c r="J75" s="1032"/>
      <c r="K75" s="1032"/>
      <c r="L75" s="1032"/>
      <c r="M75" s="1032"/>
      <c r="N75" s="1032"/>
      <c r="O75" s="1032"/>
      <c r="P75" s="1033"/>
      <c r="Q75" s="1035">
        <v>10</v>
      </c>
      <c r="R75" s="1036"/>
      <c r="S75" s="1036"/>
      <c r="T75" s="1036"/>
      <c r="U75" s="1037"/>
      <c r="V75" s="1038">
        <v>9</v>
      </c>
      <c r="W75" s="1036"/>
      <c r="X75" s="1036"/>
      <c r="Y75" s="1036"/>
      <c r="Z75" s="1037"/>
      <c r="AA75" s="1038">
        <v>1</v>
      </c>
      <c r="AB75" s="1036"/>
      <c r="AC75" s="1036"/>
      <c r="AD75" s="1036"/>
      <c r="AE75" s="1037"/>
      <c r="AF75" s="1038">
        <v>1</v>
      </c>
      <c r="AG75" s="1036"/>
      <c r="AH75" s="1036"/>
      <c r="AI75" s="1036"/>
      <c r="AJ75" s="1037"/>
      <c r="AK75" s="1038" t="s">
        <v>533</v>
      </c>
      <c r="AL75" s="1036"/>
      <c r="AM75" s="1036"/>
      <c r="AN75" s="1036"/>
      <c r="AO75" s="1037"/>
      <c r="AP75" s="1038" t="s">
        <v>533</v>
      </c>
      <c r="AQ75" s="1036"/>
      <c r="AR75" s="1036"/>
      <c r="AS75" s="1036"/>
      <c r="AT75" s="1037"/>
      <c r="AU75" s="1038" t="s">
        <v>533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612</v>
      </c>
      <c r="C76" s="1032"/>
      <c r="D76" s="1032"/>
      <c r="E76" s="1032"/>
      <c r="F76" s="1032"/>
      <c r="G76" s="1032"/>
      <c r="H76" s="1032"/>
      <c r="I76" s="1032"/>
      <c r="J76" s="1032"/>
      <c r="K76" s="1032"/>
      <c r="L76" s="1032"/>
      <c r="M76" s="1032"/>
      <c r="N76" s="1032"/>
      <c r="O76" s="1032"/>
      <c r="P76" s="1033"/>
      <c r="Q76" s="1035">
        <v>33</v>
      </c>
      <c r="R76" s="1036"/>
      <c r="S76" s="1036"/>
      <c r="T76" s="1036"/>
      <c r="U76" s="1037"/>
      <c r="V76" s="1038">
        <v>31</v>
      </c>
      <c r="W76" s="1036"/>
      <c r="X76" s="1036"/>
      <c r="Y76" s="1036"/>
      <c r="Z76" s="1037"/>
      <c r="AA76" s="1038">
        <v>2</v>
      </c>
      <c r="AB76" s="1036"/>
      <c r="AC76" s="1036"/>
      <c r="AD76" s="1036"/>
      <c r="AE76" s="1037"/>
      <c r="AF76" s="1038">
        <v>2</v>
      </c>
      <c r="AG76" s="1036"/>
      <c r="AH76" s="1036"/>
      <c r="AI76" s="1036"/>
      <c r="AJ76" s="1037"/>
      <c r="AK76" s="1038" t="s">
        <v>533</v>
      </c>
      <c r="AL76" s="1036"/>
      <c r="AM76" s="1036"/>
      <c r="AN76" s="1036"/>
      <c r="AO76" s="1037"/>
      <c r="AP76" s="1038" t="s">
        <v>533</v>
      </c>
      <c r="AQ76" s="1036"/>
      <c r="AR76" s="1036"/>
      <c r="AS76" s="1036"/>
      <c r="AT76" s="1037"/>
      <c r="AU76" s="1038" t="s">
        <v>533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613</v>
      </c>
      <c r="C77" s="1032"/>
      <c r="D77" s="1032"/>
      <c r="E77" s="1032"/>
      <c r="F77" s="1032"/>
      <c r="G77" s="1032"/>
      <c r="H77" s="1032"/>
      <c r="I77" s="1032"/>
      <c r="J77" s="1032"/>
      <c r="K77" s="1032"/>
      <c r="L77" s="1032"/>
      <c r="M77" s="1032"/>
      <c r="N77" s="1032"/>
      <c r="O77" s="1032"/>
      <c r="P77" s="1033"/>
      <c r="Q77" s="1035">
        <v>52</v>
      </c>
      <c r="R77" s="1036"/>
      <c r="S77" s="1036"/>
      <c r="T77" s="1036"/>
      <c r="U77" s="1037"/>
      <c r="V77" s="1038">
        <v>48</v>
      </c>
      <c r="W77" s="1036"/>
      <c r="X77" s="1036"/>
      <c r="Y77" s="1036"/>
      <c r="Z77" s="1037"/>
      <c r="AA77" s="1038">
        <v>4</v>
      </c>
      <c r="AB77" s="1036"/>
      <c r="AC77" s="1036"/>
      <c r="AD77" s="1036"/>
      <c r="AE77" s="1037"/>
      <c r="AF77" s="1038">
        <v>4</v>
      </c>
      <c r="AG77" s="1036"/>
      <c r="AH77" s="1036"/>
      <c r="AI77" s="1036"/>
      <c r="AJ77" s="1037"/>
      <c r="AK77" s="1038" t="s">
        <v>533</v>
      </c>
      <c r="AL77" s="1036"/>
      <c r="AM77" s="1036"/>
      <c r="AN77" s="1036"/>
      <c r="AO77" s="1037"/>
      <c r="AP77" s="1038">
        <v>6</v>
      </c>
      <c r="AQ77" s="1036"/>
      <c r="AR77" s="1036"/>
      <c r="AS77" s="1036"/>
      <c r="AT77" s="1037"/>
      <c r="AU77" s="1038">
        <v>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614</v>
      </c>
      <c r="C78" s="1032"/>
      <c r="D78" s="1032"/>
      <c r="E78" s="1032"/>
      <c r="F78" s="1032"/>
      <c r="G78" s="1032"/>
      <c r="H78" s="1032"/>
      <c r="I78" s="1032"/>
      <c r="J78" s="1032"/>
      <c r="K78" s="1032"/>
      <c r="L78" s="1032"/>
      <c r="M78" s="1032"/>
      <c r="N78" s="1032"/>
      <c r="O78" s="1032"/>
      <c r="P78" s="1033"/>
      <c r="Q78" s="1034">
        <v>247</v>
      </c>
      <c r="R78" s="1028"/>
      <c r="S78" s="1028"/>
      <c r="T78" s="1028"/>
      <c r="U78" s="1028"/>
      <c r="V78" s="1028">
        <v>242</v>
      </c>
      <c r="W78" s="1028"/>
      <c r="X78" s="1028"/>
      <c r="Y78" s="1028"/>
      <c r="Z78" s="1028"/>
      <c r="AA78" s="1028">
        <v>5</v>
      </c>
      <c r="AB78" s="1028"/>
      <c r="AC78" s="1028"/>
      <c r="AD78" s="1028"/>
      <c r="AE78" s="1028"/>
      <c r="AF78" s="1028">
        <v>5</v>
      </c>
      <c r="AG78" s="1028"/>
      <c r="AH78" s="1028"/>
      <c r="AI78" s="1028"/>
      <c r="AJ78" s="1028"/>
      <c r="AK78" s="1028" t="s">
        <v>533</v>
      </c>
      <c r="AL78" s="1028"/>
      <c r="AM78" s="1028"/>
      <c r="AN78" s="1028"/>
      <c r="AO78" s="1028"/>
      <c r="AP78" s="1028" t="s">
        <v>533</v>
      </c>
      <c r="AQ78" s="1028"/>
      <c r="AR78" s="1028"/>
      <c r="AS78" s="1028"/>
      <c r="AT78" s="1028"/>
      <c r="AU78" s="1028" t="s">
        <v>533</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615</v>
      </c>
      <c r="C79" s="1032"/>
      <c r="D79" s="1032"/>
      <c r="E79" s="1032"/>
      <c r="F79" s="1032"/>
      <c r="G79" s="1032"/>
      <c r="H79" s="1032"/>
      <c r="I79" s="1032"/>
      <c r="J79" s="1032"/>
      <c r="K79" s="1032"/>
      <c r="L79" s="1032"/>
      <c r="M79" s="1032"/>
      <c r="N79" s="1032"/>
      <c r="O79" s="1032"/>
      <c r="P79" s="1033"/>
      <c r="Q79" s="1034">
        <v>156</v>
      </c>
      <c r="R79" s="1028"/>
      <c r="S79" s="1028"/>
      <c r="T79" s="1028"/>
      <c r="U79" s="1028"/>
      <c r="V79" s="1028">
        <v>130</v>
      </c>
      <c r="W79" s="1028"/>
      <c r="X79" s="1028"/>
      <c r="Y79" s="1028"/>
      <c r="Z79" s="1028"/>
      <c r="AA79" s="1028">
        <v>26</v>
      </c>
      <c r="AB79" s="1028"/>
      <c r="AC79" s="1028"/>
      <c r="AD79" s="1028"/>
      <c r="AE79" s="1028"/>
      <c r="AF79" s="1028">
        <v>26</v>
      </c>
      <c r="AG79" s="1028"/>
      <c r="AH79" s="1028"/>
      <c r="AI79" s="1028"/>
      <c r="AJ79" s="1028"/>
      <c r="AK79" s="1028" t="s">
        <v>533</v>
      </c>
      <c r="AL79" s="1028"/>
      <c r="AM79" s="1028"/>
      <c r="AN79" s="1028"/>
      <c r="AO79" s="1028"/>
      <c r="AP79" s="1028" t="s">
        <v>533</v>
      </c>
      <c r="AQ79" s="1028"/>
      <c r="AR79" s="1028"/>
      <c r="AS79" s="1028"/>
      <c r="AT79" s="1028"/>
      <c r="AU79" s="1028" t="s">
        <v>533</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616</v>
      </c>
      <c r="C80" s="1032"/>
      <c r="D80" s="1032"/>
      <c r="E80" s="1032"/>
      <c r="F80" s="1032"/>
      <c r="G80" s="1032"/>
      <c r="H80" s="1032"/>
      <c r="I80" s="1032"/>
      <c r="J80" s="1032"/>
      <c r="K80" s="1032"/>
      <c r="L80" s="1032"/>
      <c r="M80" s="1032"/>
      <c r="N80" s="1032"/>
      <c r="O80" s="1032"/>
      <c r="P80" s="1033"/>
      <c r="Q80" s="1034">
        <v>521</v>
      </c>
      <c r="R80" s="1028"/>
      <c r="S80" s="1028"/>
      <c r="T80" s="1028"/>
      <c r="U80" s="1028"/>
      <c r="V80" s="1028">
        <v>495</v>
      </c>
      <c r="W80" s="1028"/>
      <c r="X80" s="1028"/>
      <c r="Y80" s="1028"/>
      <c r="Z80" s="1028"/>
      <c r="AA80" s="1028">
        <v>26</v>
      </c>
      <c r="AB80" s="1028"/>
      <c r="AC80" s="1028"/>
      <c r="AD80" s="1028"/>
      <c r="AE80" s="1028"/>
      <c r="AF80" s="1028">
        <v>26</v>
      </c>
      <c r="AG80" s="1028"/>
      <c r="AH80" s="1028"/>
      <c r="AI80" s="1028"/>
      <c r="AJ80" s="1028"/>
      <c r="AK80" s="1028" t="s">
        <v>628</v>
      </c>
      <c r="AL80" s="1028"/>
      <c r="AM80" s="1028"/>
      <c r="AN80" s="1028"/>
      <c r="AO80" s="1028"/>
      <c r="AP80" s="1028" t="s">
        <v>628</v>
      </c>
      <c r="AQ80" s="1028"/>
      <c r="AR80" s="1028"/>
      <c r="AS80" s="1028"/>
      <c r="AT80" s="1028"/>
      <c r="AU80" s="1028" t="s">
        <v>628</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617</v>
      </c>
      <c r="C81" s="1032"/>
      <c r="D81" s="1032"/>
      <c r="E81" s="1032"/>
      <c r="F81" s="1032"/>
      <c r="G81" s="1032"/>
      <c r="H81" s="1032"/>
      <c r="I81" s="1032"/>
      <c r="J81" s="1032"/>
      <c r="K81" s="1032"/>
      <c r="L81" s="1032"/>
      <c r="M81" s="1032"/>
      <c r="N81" s="1032"/>
      <c r="O81" s="1032"/>
      <c r="P81" s="1033"/>
      <c r="Q81" s="1034">
        <v>103844</v>
      </c>
      <c r="R81" s="1028"/>
      <c r="S81" s="1028"/>
      <c r="T81" s="1028"/>
      <c r="U81" s="1028"/>
      <c r="V81" s="1028">
        <v>101503</v>
      </c>
      <c r="W81" s="1028"/>
      <c r="X81" s="1028"/>
      <c r="Y81" s="1028"/>
      <c r="Z81" s="1028"/>
      <c r="AA81" s="1028">
        <v>2341</v>
      </c>
      <c r="AB81" s="1028"/>
      <c r="AC81" s="1028"/>
      <c r="AD81" s="1028"/>
      <c r="AE81" s="1028"/>
      <c r="AF81" s="1028">
        <v>2341</v>
      </c>
      <c r="AG81" s="1028"/>
      <c r="AH81" s="1028"/>
      <c r="AI81" s="1028"/>
      <c r="AJ81" s="1028"/>
      <c r="AK81" s="1028">
        <v>313</v>
      </c>
      <c r="AL81" s="1028"/>
      <c r="AM81" s="1028"/>
      <c r="AN81" s="1028"/>
      <c r="AO81" s="1028"/>
      <c r="AP81" s="1028" t="s">
        <v>628</v>
      </c>
      <c r="AQ81" s="1028"/>
      <c r="AR81" s="1028"/>
      <c r="AS81" s="1028"/>
      <c r="AT81" s="1028"/>
      <c r="AU81" s="1028" t="s">
        <v>628</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618</v>
      </c>
      <c r="C82" s="1032"/>
      <c r="D82" s="1032"/>
      <c r="E82" s="1032"/>
      <c r="F82" s="1032"/>
      <c r="G82" s="1032"/>
      <c r="H82" s="1032"/>
      <c r="I82" s="1032"/>
      <c r="J82" s="1032"/>
      <c r="K82" s="1032"/>
      <c r="L82" s="1032"/>
      <c r="M82" s="1032"/>
      <c r="N82" s="1032"/>
      <c r="O82" s="1032"/>
      <c r="P82" s="1033"/>
      <c r="Q82" s="1034">
        <v>1902</v>
      </c>
      <c r="R82" s="1028"/>
      <c r="S82" s="1028"/>
      <c r="T82" s="1028"/>
      <c r="U82" s="1028"/>
      <c r="V82" s="1028">
        <v>1849</v>
      </c>
      <c r="W82" s="1028"/>
      <c r="X82" s="1028"/>
      <c r="Y82" s="1028"/>
      <c r="Z82" s="1028"/>
      <c r="AA82" s="1028">
        <v>53</v>
      </c>
      <c r="AB82" s="1028"/>
      <c r="AC82" s="1028"/>
      <c r="AD82" s="1028"/>
      <c r="AE82" s="1028"/>
      <c r="AF82" s="1028">
        <v>53</v>
      </c>
      <c r="AG82" s="1028"/>
      <c r="AH82" s="1028"/>
      <c r="AI82" s="1028"/>
      <c r="AJ82" s="1028"/>
      <c r="AK82" s="1028" t="s">
        <v>533</v>
      </c>
      <c r="AL82" s="1028"/>
      <c r="AM82" s="1028"/>
      <c r="AN82" s="1028"/>
      <c r="AO82" s="1028"/>
      <c r="AP82" s="1028">
        <v>8018</v>
      </c>
      <c r="AQ82" s="1028"/>
      <c r="AR82" s="1028"/>
      <c r="AS82" s="1028"/>
      <c r="AT82" s="1028"/>
      <c r="AU82" s="1028">
        <v>5698</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619</v>
      </c>
      <c r="C83" s="1032"/>
      <c r="D83" s="1032"/>
      <c r="E83" s="1032"/>
      <c r="F83" s="1032"/>
      <c r="G83" s="1032"/>
      <c r="H83" s="1032"/>
      <c r="I83" s="1032"/>
      <c r="J83" s="1032"/>
      <c r="K83" s="1032"/>
      <c r="L83" s="1032"/>
      <c r="M83" s="1032"/>
      <c r="N83" s="1032"/>
      <c r="O83" s="1032"/>
      <c r="P83" s="1033"/>
      <c r="Q83" s="1034">
        <v>4511</v>
      </c>
      <c r="R83" s="1028"/>
      <c r="S83" s="1028"/>
      <c r="T83" s="1028"/>
      <c r="U83" s="1028"/>
      <c r="V83" s="1028">
        <v>4229</v>
      </c>
      <c r="W83" s="1028"/>
      <c r="X83" s="1028"/>
      <c r="Y83" s="1028"/>
      <c r="Z83" s="1028"/>
      <c r="AA83" s="1028">
        <v>282</v>
      </c>
      <c r="AB83" s="1028"/>
      <c r="AC83" s="1028"/>
      <c r="AD83" s="1028"/>
      <c r="AE83" s="1028"/>
      <c r="AF83" s="1028">
        <v>282</v>
      </c>
      <c r="AG83" s="1028"/>
      <c r="AH83" s="1028"/>
      <c r="AI83" s="1028"/>
      <c r="AJ83" s="1028"/>
      <c r="AK83" s="1028">
        <v>63</v>
      </c>
      <c r="AL83" s="1028"/>
      <c r="AM83" s="1028"/>
      <c r="AN83" s="1028"/>
      <c r="AO83" s="1028"/>
      <c r="AP83" s="1028" t="s">
        <v>533</v>
      </c>
      <c r="AQ83" s="1028"/>
      <c r="AR83" s="1028"/>
      <c r="AS83" s="1028"/>
      <c r="AT83" s="1028"/>
      <c r="AU83" s="1028" t="s">
        <v>533</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620</v>
      </c>
      <c r="C84" s="1032"/>
      <c r="D84" s="1032"/>
      <c r="E84" s="1032"/>
      <c r="F84" s="1032"/>
      <c r="G84" s="1032"/>
      <c r="H84" s="1032"/>
      <c r="I84" s="1032"/>
      <c r="J84" s="1032"/>
      <c r="K84" s="1032"/>
      <c r="L84" s="1032"/>
      <c r="M84" s="1032"/>
      <c r="N84" s="1032"/>
      <c r="O84" s="1032"/>
      <c r="P84" s="1033"/>
      <c r="Q84" s="1034">
        <v>553</v>
      </c>
      <c r="R84" s="1028"/>
      <c r="S84" s="1028"/>
      <c r="T84" s="1028"/>
      <c r="U84" s="1028"/>
      <c r="V84" s="1028">
        <v>547</v>
      </c>
      <c r="W84" s="1028"/>
      <c r="X84" s="1028"/>
      <c r="Y84" s="1028"/>
      <c r="Z84" s="1028"/>
      <c r="AA84" s="1028">
        <v>6</v>
      </c>
      <c r="AB84" s="1028"/>
      <c r="AC84" s="1028"/>
      <c r="AD84" s="1028"/>
      <c r="AE84" s="1028"/>
      <c r="AF84" s="1028">
        <v>5</v>
      </c>
      <c r="AG84" s="1028"/>
      <c r="AH84" s="1028"/>
      <c r="AI84" s="1028"/>
      <c r="AJ84" s="1028"/>
      <c r="AK84" s="1028">
        <v>8</v>
      </c>
      <c r="AL84" s="1028"/>
      <c r="AM84" s="1028"/>
      <c r="AN84" s="1028"/>
      <c r="AO84" s="1028"/>
      <c r="AP84" s="1028" t="s">
        <v>533</v>
      </c>
      <c r="AQ84" s="1028"/>
      <c r="AR84" s="1028"/>
      <c r="AS84" s="1028"/>
      <c r="AT84" s="1028"/>
      <c r="AU84" s="1028" t="s">
        <v>533</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621</v>
      </c>
      <c r="C85" s="1032"/>
      <c r="D85" s="1032"/>
      <c r="E85" s="1032"/>
      <c r="F85" s="1032"/>
      <c r="G85" s="1032"/>
      <c r="H85" s="1032"/>
      <c r="I85" s="1032"/>
      <c r="J85" s="1032"/>
      <c r="K85" s="1032"/>
      <c r="L85" s="1032"/>
      <c r="M85" s="1032"/>
      <c r="N85" s="1032"/>
      <c r="O85" s="1032"/>
      <c r="P85" s="1033"/>
      <c r="Q85" s="1034">
        <v>477</v>
      </c>
      <c r="R85" s="1028"/>
      <c r="S85" s="1028"/>
      <c r="T85" s="1028"/>
      <c r="U85" s="1028"/>
      <c r="V85" s="1028">
        <v>444</v>
      </c>
      <c r="W85" s="1028"/>
      <c r="X85" s="1028"/>
      <c r="Y85" s="1028"/>
      <c r="Z85" s="1028"/>
      <c r="AA85" s="1028">
        <v>33</v>
      </c>
      <c r="AB85" s="1028"/>
      <c r="AC85" s="1028"/>
      <c r="AD85" s="1028"/>
      <c r="AE85" s="1028"/>
      <c r="AF85" s="1028">
        <v>33</v>
      </c>
      <c r="AG85" s="1028"/>
      <c r="AH85" s="1028"/>
      <c r="AI85" s="1028"/>
      <c r="AJ85" s="1028"/>
      <c r="AK85" s="1028" t="s">
        <v>533</v>
      </c>
      <c r="AL85" s="1028"/>
      <c r="AM85" s="1028"/>
      <c r="AN85" s="1028"/>
      <c r="AO85" s="1028"/>
      <c r="AP85" s="1028">
        <v>3814</v>
      </c>
      <c r="AQ85" s="1028"/>
      <c r="AR85" s="1028"/>
      <c r="AS85" s="1028"/>
      <c r="AT85" s="1028"/>
      <c r="AU85" s="1028">
        <v>1088</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t="s">
        <v>622</v>
      </c>
      <c r="C86" s="1032"/>
      <c r="D86" s="1032"/>
      <c r="E86" s="1032"/>
      <c r="F86" s="1032"/>
      <c r="G86" s="1032"/>
      <c r="H86" s="1032"/>
      <c r="I86" s="1032"/>
      <c r="J86" s="1032"/>
      <c r="K86" s="1032"/>
      <c r="L86" s="1032"/>
      <c r="M86" s="1032"/>
      <c r="N86" s="1032"/>
      <c r="O86" s="1032"/>
      <c r="P86" s="1033"/>
      <c r="Q86" s="1034">
        <v>14</v>
      </c>
      <c r="R86" s="1028"/>
      <c r="S86" s="1028"/>
      <c r="T86" s="1028"/>
      <c r="U86" s="1028"/>
      <c r="V86" s="1028">
        <v>12</v>
      </c>
      <c r="W86" s="1028"/>
      <c r="X86" s="1028"/>
      <c r="Y86" s="1028"/>
      <c r="Z86" s="1028"/>
      <c r="AA86" s="1028">
        <v>2</v>
      </c>
      <c r="AB86" s="1028"/>
      <c r="AC86" s="1028"/>
      <c r="AD86" s="1028"/>
      <c r="AE86" s="1028"/>
      <c r="AF86" s="1028">
        <v>2</v>
      </c>
      <c r="AG86" s="1028"/>
      <c r="AH86" s="1028"/>
      <c r="AI86" s="1028"/>
      <c r="AJ86" s="1028"/>
      <c r="AK86" s="1028" t="s">
        <v>533</v>
      </c>
      <c r="AL86" s="1028"/>
      <c r="AM86" s="1028"/>
      <c r="AN86" s="1028"/>
      <c r="AO86" s="1028"/>
      <c r="AP86" s="1028" t="s">
        <v>533</v>
      </c>
      <c r="AQ86" s="1028"/>
      <c r="AR86" s="1028"/>
      <c r="AS86" s="1028"/>
      <c r="AT86" s="1028"/>
      <c r="AU86" s="1028" t="s">
        <v>533</v>
      </c>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t="s">
        <v>623</v>
      </c>
      <c r="C87" s="1022"/>
      <c r="D87" s="1022"/>
      <c r="E87" s="1022"/>
      <c r="F87" s="1022"/>
      <c r="G87" s="1022"/>
      <c r="H87" s="1022"/>
      <c r="I87" s="1022"/>
      <c r="J87" s="1022"/>
      <c r="K87" s="1022"/>
      <c r="L87" s="1022"/>
      <c r="M87" s="1022"/>
      <c r="N87" s="1022"/>
      <c r="O87" s="1022"/>
      <c r="P87" s="1023"/>
      <c r="Q87" s="1024">
        <v>51</v>
      </c>
      <c r="R87" s="1025"/>
      <c r="S87" s="1025"/>
      <c r="T87" s="1025"/>
      <c r="U87" s="1025"/>
      <c r="V87" s="1025">
        <v>51</v>
      </c>
      <c r="W87" s="1025"/>
      <c r="X87" s="1025"/>
      <c r="Y87" s="1025"/>
      <c r="Z87" s="1025"/>
      <c r="AA87" s="1025">
        <v>0</v>
      </c>
      <c r="AB87" s="1025"/>
      <c r="AC87" s="1025"/>
      <c r="AD87" s="1025"/>
      <c r="AE87" s="1025"/>
      <c r="AF87" s="1025">
        <v>0</v>
      </c>
      <c r="AG87" s="1025"/>
      <c r="AH87" s="1025"/>
      <c r="AI87" s="1025"/>
      <c r="AJ87" s="1025"/>
      <c r="AK87" s="1025" t="s">
        <v>533</v>
      </c>
      <c r="AL87" s="1025"/>
      <c r="AM87" s="1025"/>
      <c r="AN87" s="1025"/>
      <c r="AO87" s="1025"/>
      <c r="AP87" s="1025" t="s">
        <v>533</v>
      </c>
      <c r="AQ87" s="1025"/>
      <c r="AR87" s="1025"/>
      <c r="AS87" s="1025"/>
      <c r="AT87" s="1025"/>
      <c r="AU87" s="1025" t="s">
        <v>533</v>
      </c>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2926</v>
      </c>
      <c r="AG88" s="1016"/>
      <c r="AH88" s="1016"/>
      <c r="AI88" s="1016"/>
      <c r="AJ88" s="1016"/>
      <c r="AK88" s="1020"/>
      <c r="AL88" s="1020"/>
      <c r="AM88" s="1020"/>
      <c r="AN88" s="1020"/>
      <c r="AO88" s="1020"/>
      <c r="AP88" s="1016">
        <v>14876</v>
      </c>
      <c r="AQ88" s="1016"/>
      <c r="AR88" s="1016"/>
      <c r="AS88" s="1016"/>
      <c r="AT88" s="1016"/>
      <c r="AU88" s="1016">
        <v>7416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198</v>
      </c>
      <c r="CS102" s="1008"/>
      <c r="CT102" s="1008"/>
      <c r="CU102" s="1008"/>
      <c r="CV102" s="1009"/>
      <c r="CW102" s="1007">
        <v>61</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305</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305</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305</v>
      </c>
      <c r="DR109" s="951"/>
      <c r="DS109" s="951"/>
      <c r="DT109" s="951"/>
      <c r="DU109" s="952"/>
      <c r="DV109" s="953" t="s">
        <v>444</v>
      </c>
      <c r="DW109" s="951"/>
      <c r="DX109" s="951"/>
      <c r="DY109" s="951"/>
      <c r="DZ109" s="982"/>
    </row>
    <row r="110" spans="1:131" s="248" customFormat="1" ht="26.25" customHeight="1" x14ac:dyDescent="0.15">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6945977</v>
      </c>
      <c r="AB110" s="944"/>
      <c r="AC110" s="944"/>
      <c r="AD110" s="944"/>
      <c r="AE110" s="945"/>
      <c r="AF110" s="946">
        <v>7165634</v>
      </c>
      <c r="AG110" s="944"/>
      <c r="AH110" s="944"/>
      <c r="AI110" s="944"/>
      <c r="AJ110" s="945"/>
      <c r="AK110" s="946">
        <v>7544192</v>
      </c>
      <c r="AL110" s="944"/>
      <c r="AM110" s="944"/>
      <c r="AN110" s="944"/>
      <c r="AO110" s="945"/>
      <c r="AP110" s="947">
        <v>20.5</v>
      </c>
      <c r="AQ110" s="948"/>
      <c r="AR110" s="948"/>
      <c r="AS110" s="948"/>
      <c r="AT110" s="949"/>
      <c r="AU110" s="983" t="s">
        <v>71</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79083096</v>
      </c>
      <c r="BR110" s="891"/>
      <c r="BS110" s="891"/>
      <c r="BT110" s="891"/>
      <c r="BU110" s="891"/>
      <c r="BV110" s="891">
        <v>79312795</v>
      </c>
      <c r="BW110" s="891"/>
      <c r="BX110" s="891"/>
      <c r="BY110" s="891"/>
      <c r="BZ110" s="891"/>
      <c r="CA110" s="891">
        <v>78192947</v>
      </c>
      <c r="CB110" s="891"/>
      <c r="CC110" s="891"/>
      <c r="CD110" s="891"/>
      <c r="CE110" s="891"/>
      <c r="CF110" s="915">
        <v>212.2</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409</v>
      </c>
      <c r="DH110" s="891"/>
      <c r="DI110" s="891"/>
      <c r="DJ110" s="891"/>
      <c r="DK110" s="891"/>
      <c r="DL110" s="891" t="s">
        <v>450</v>
      </c>
      <c r="DM110" s="891"/>
      <c r="DN110" s="891"/>
      <c r="DO110" s="891"/>
      <c r="DP110" s="891"/>
      <c r="DQ110" s="891" t="s">
        <v>451</v>
      </c>
      <c r="DR110" s="891"/>
      <c r="DS110" s="891"/>
      <c r="DT110" s="891"/>
      <c r="DU110" s="891"/>
      <c r="DV110" s="892" t="s">
        <v>452</v>
      </c>
      <c r="DW110" s="892"/>
      <c r="DX110" s="892"/>
      <c r="DY110" s="892"/>
      <c r="DZ110" s="893"/>
    </row>
    <row r="111" spans="1:131" s="248" customFormat="1" ht="26.25" customHeight="1" x14ac:dyDescent="0.15">
      <c r="A111" s="820" t="s">
        <v>453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454</v>
      </c>
      <c r="AB111" s="972"/>
      <c r="AC111" s="972"/>
      <c r="AD111" s="972"/>
      <c r="AE111" s="973"/>
      <c r="AF111" s="974" t="s">
        <v>455</v>
      </c>
      <c r="AG111" s="972"/>
      <c r="AH111" s="972"/>
      <c r="AI111" s="972"/>
      <c r="AJ111" s="973"/>
      <c r="AK111" s="974" t="s">
        <v>456</v>
      </c>
      <c r="AL111" s="972"/>
      <c r="AM111" s="972"/>
      <c r="AN111" s="972"/>
      <c r="AO111" s="973"/>
      <c r="AP111" s="975" t="s">
        <v>455</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t="s">
        <v>450</v>
      </c>
      <c r="BR111" s="863"/>
      <c r="BS111" s="863"/>
      <c r="BT111" s="863"/>
      <c r="BU111" s="863"/>
      <c r="BV111" s="863" t="s">
        <v>454</v>
      </c>
      <c r="BW111" s="863"/>
      <c r="BX111" s="863"/>
      <c r="BY111" s="863"/>
      <c r="BZ111" s="863"/>
      <c r="CA111" s="863" t="s">
        <v>455</v>
      </c>
      <c r="CB111" s="863"/>
      <c r="CC111" s="863"/>
      <c r="CD111" s="863"/>
      <c r="CE111" s="863"/>
      <c r="CF111" s="924" t="s">
        <v>455</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394</v>
      </c>
      <c r="DH111" s="863"/>
      <c r="DI111" s="863"/>
      <c r="DJ111" s="863"/>
      <c r="DK111" s="863"/>
      <c r="DL111" s="863" t="s">
        <v>455</v>
      </c>
      <c r="DM111" s="863"/>
      <c r="DN111" s="863"/>
      <c r="DO111" s="863"/>
      <c r="DP111" s="863"/>
      <c r="DQ111" s="863" t="s">
        <v>454</v>
      </c>
      <c r="DR111" s="863"/>
      <c r="DS111" s="863"/>
      <c r="DT111" s="863"/>
      <c r="DU111" s="863"/>
      <c r="DV111" s="840" t="s">
        <v>454</v>
      </c>
      <c r="DW111" s="840"/>
      <c r="DX111" s="840"/>
      <c r="DY111" s="840"/>
      <c r="DZ111" s="841"/>
    </row>
    <row r="112" spans="1:131" s="248" customFormat="1" ht="26.25" customHeight="1" x14ac:dyDescent="0.15">
      <c r="A112" s="965" t="s">
        <v>459</v>
      </c>
      <c r="B112" s="966"/>
      <c r="C112" s="796" t="s">
        <v>460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454</v>
      </c>
      <c r="AB112" s="826"/>
      <c r="AC112" s="826"/>
      <c r="AD112" s="826"/>
      <c r="AE112" s="827"/>
      <c r="AF112" s="828" t="s">
        <v>451</v>
      </c>
      <c r="AG112" s="826"/>
      <c r="AH112" s="826"/>
      <c r="AI112" s="826"/>
      <c r="AJ112" s="827"/>
      <c r="AK112" s="828" t="s">
        <v>394</v>
      </c>
      <c r="AL112" s="826"/>
      <c r="AM112" s="826"/>
      <c r="AN112" s="826"/>
      <c r="AO112" s="827"/>
      <c r="AP112" s="873" t="s">
        <v>452</v>
      </c>
      <c r="AQ112" s="874"/>
      <c r="AR112" s="874"/>
      <c r="AS112" s="874"/>
      <c r="AT112" s="875"/>
      <c r="AU112" s="985"/>
      <c r="AV112" s="986"/>
      <c r="AW112" s="986"/>
      <c r="AX112" s="986"/>
      <c r="AY112" s="986"/>
      <c r="AZ112" s="861" t="s">
        <v>461</v>
      </c>
      <c r="BA112" s="796"/>
      <c r="BB112" s="796"/>
      <c r="BC112" s="796"/>
      <c r="BD112" s="796"/>
      <c r="BE112" s="796"/>
      <c r="BF112" s="796"/>
      <c r="BG112" s="796"/>
      <c r="BH112" s="796"/>
      <c r="BI112" s="796"/>
      <c r="BJ112" s="796"/>
      <c r="BK112" s="796"/>
      <c r="BL112" s="796"/>
      <c r="BM112" s="796"/>
      <c r="BN112" s="796"/>
      <c r="BO112" s="796"/>
      <c r="BP112" s="797"/>
      <c r="BQ112" s="862">
        <v>37250671</v>
      </c>
      <c r="BR112" s="863"/>
      <c r="BS112" s="863"/>
      <c r="BT112" s="863"/>
      <c r="BU112" s="863"/>
      <c r="BV112" s="863">
        <v>35618194</v>
      </c>
      <c r="BW112" s="863"/>
      <c r="BX112" s="863"/>
      <c r="BY112" s="863"/>
      <c r="BZ112" s="863"/>
      <c r="CA112" s="863">
        <v>31810949</v>
      </c>
      <c r="CB112" s="863"/>
      <c r="CC112" s="863"/>
      <c r="CD112" s="863"/>
      <c r="CE112" s="863"/>
      <c r="CF112" s="924">
        <v>86.3</v>
      </c>
      <c r="CG112" s="925"/>
      <c r="CH112" s="925"/>
      <c r="CI112" s="925"/>
      <c r="CJ112" s="925"/>
      <c r="CK112" s="980"/>
      <c r="CL112" s="867"/>
      <c r="CM112" s="870" t="s">
        <v>462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452</v>
      </c>
      <c r="DH112" s="863"/>
      <c r="DI112" s="863"/>
      <c r="DJ112" s="863"/>
      <c r="DK112" s="863"/>
      <c r="DL112" s="863" t="s">
        <v>452</v>
      </c>
      <c r="DM112" s="863"/>
      <c r="DN112" s="863"/>
      <c r="DO112" s="863"/>
      <c r="DP112" s="863"/>
      <c r="DQ112" s="863" t="s">
        <v>454</v>
      </c>
      <c r="DR112" s="863"/>
      <c r="DS112" s="863"/>
      <c r="DT112" s="863"/>
      <c r="DU112" s="863"/>
      <c r="DV112" s="840" t="s">
        <v>394</v>
      </c>
      <c r="DW112" s="840"/>
      <c r="DX112" s="840"/>
      <c r="DY112" s="840"/>
      <c r="DZ112" s="841"/>
    </row>
    <row r="113" spans="1:130" s="248" customFormat="1" ht="26.25" customHeight="1" x14ac:dyDescent="0.15">
      <c r="A113" s="967"/>
      <c r="B113" s="968"/>
      <c r="C113" s="796" t="s">
        <v>463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3864258</v>
      </c>
      <c r="AB113" s="972"/>
      <c r="AC113" s="972"/>
      <c r="AD113" s="972"/>
      <c r="AE113" s="973"/>
      <c r="AF113" s="974">
        <v>3889247</v>
      </c>
      <c r="AG113" s="972"/>
      <c r="AH113" s="972"/>
      <c r="AI113" s="972"/>
      <c r="AJ113" s="973"/>
      <c r="AK113" s="974">
        <v>3649396</v>
      </c>
      <c r="AL113" s="972"/>
      <c r="AM113" s="972"/>
      <c r="AN113" s="972"/>
      <c r="AO113" s="973"/>
      <c r="AP113" s="975">
        <v>9.9</v>
      </c>
      <c r="AQ113" s="976"/>
      <c r="AR113" s="976"/>
      <c r="AS113" s="976"/>
      <c r="AT113" s="977"/>
      <c r="AU113" s="985"/>
      <c r="AV113" s="986"/>
      <c r="AW113" s="986"/>
      <c r="AX113" s="986"/>
      <c r="AY113" s="986"/>
      <c r="AZ113" s="861" t="s">
        <v>464</v>
      </c>
      <c r="BA113" s="796"/>
      <c r="BB113" s="796"/>
      <c r="BC113" s="796"/>
      <c r="BD113" s="796"/>
      <c r="BE113" s="796"/>
      <c r="BF113" s="796"/>
      <c r="BG113" s="796"/>
      <c r="BH113" s="796"/>
      <c r="BI113" s="796"/>
      <c r="BJ113" s="796"/>
      <c r="BK113" s="796"/>
      <c r="BL113" s="796"/>
      <c r="BM113" s="796"/>
      <c r="BN113" s="796"/>
      <c r="BO113" s="796"/>
      <c r="BP113" s="797"/>
      <c r="BQ113" s="862">
        <v>8553340</v>
      </c>
      <c r="BR113" s="863"/>
      <c r="BS113" s="863"/>
      <c r="BT113" s="863"/>
      <c r="BU113" s="863"/>
      <c r="BV113" s="863">
        <v>8129079</v>
      </c>
      <c r="BW113" s="863"/>
      <c r="BX113" s="863"/>
      <c r="BY113" s="863"/>
      <c r="BZ113" s="863"/>
      <c r="CA113" s="863">
        <v>7415582</v>
      </c>
      <c r="CB113" s="863"/>
      <c r="CC113" s="863"/>
      <c r="CD113" s="863"/>
      <c r="CE113" s="863"/>
      <c r="CF113" s="924">
        <v>20.100000000000001</v>
      </c>
      <c r="CG113" s="925"/>
      <c r="CH113" s="925"/>
      <c r="CI113" s="925"/>
      <c r="CJ113" s="925"/>
      <c r="CK113" s="980"/>
      <c r="CL113" s="867"/>
      <c r="CM113" s="870" t="s">
        <v>465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452</v>
      </c>
      <c r="DM113" s="826"/>
      <c r="DN113" s="826"/>
      <c r="DO113" s="826"/>
      <c r="DP113" s="827"/>
      <c r="DQ113" s="828" t="s">
        <v>450</v>
      </c>
      <c r="DR113" s="826"/>
      <c r="DS113" s="826"/>
      <c r="DT113" s="826"/>
      <c r="DU113" s="827"/>
      <c r="DV113" s="873" t="s">
        <v>455</v>
      </c>
      <c r="DW113" s="874"/>
      <c r="DX113" s="874"/>
      <c r="DY113" s="874"/>
      <c r="DZ113" s="875"/>
    </row>
    <row r="114" spans="1:130" s="248" customFormat="1" ht="26.25" customHeight="1" x14ac:dyDescent="0.15">
      <c r="A114" s="967"/>
      <c r="B114" s="968"/>
      <c r="C114" s="796" t="s">
        <v>466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227631</v>
      </c>
      <c r="AB114" s="826"/>
      <c r="AC114" s="826"/>
      <c r="AD114" s="826"/>
      <c r="AE114" s="827"/>
      <c r="AF114" s="828">
        <v>480802</v>
      </c>
      <c r="AG114" s="826"/>
      <c r="AH114" s="826"/>
      <c r="AI114" s="826"/>
      <c r="AJ114" s="827"/>
      <c r="AK114" s="828">
        <v>705736</v>
      </c>
      <c r="AL114" s="826"/>
      <c r="AM114" s="826"/>
      <c r="AN114" s="826"/>
      <c r="AO114" s="827"/>
      <c r="AP114" s="873">
        <v>1.9</v>
      </c>
      <c r="AQ114" s="874"/>
      <c r="AR114" s="874"/>
      <c r="AS114" s="874"/>
      <c r="AT114" s="875"/>
      <c r="AU114" s="985"/>
      <c r="AV114" s="986"/>
      <c r="AW114" s="986"/>
      <c r="AX114" s="986"/>
      <c r="AY114" s="986"/>
      <c r="AZ114" s="861" t="s">
        <v>467</v>
      </c>
      <c r="BA114" s="796"/>
      <c r="BB114" s="796"/>
      <c r="BC114" s="796"/>
      <c r="BD114" s="796"/>
      <c r="BE114" s="796"/>
      <c r="BF114" s="796"/>
      <c r="BG114" s="796"/>
      <c r="BH114" s="796"/>
      <c r="BI114" s="796"/>
      <c r="BJ114" s="796"/>
      <c r="BK114" s="796"/>
      <c r="BL114" s="796"/>
      <c r="BM114" s="796"/>
      <c r="BN114" s="796"/>
      <c r="BO114" s="796"/>
      <c r="BP114" s="797"/>
      <c r="BQ114" s="862">
        <v>11913254</v>
      </c>
      <c r="BR114" s="863"/>
      <c r="BS114" s="863"/>
      <c r="BT114" s="863"/>
      <c r="BU114" s="863"/>
      <c r="BV114" s="863">
        <v>11999678</v>
      </c>
      <c r="BW114" s="863"/>
      <c r="BX114" s="863"/>
      <c r="BY114" s="863"/>
      <c r="BZ114" s="863"/>
      <c r="CA114" s="863">
        <v>11793491</v>
      </c>
      <c r="CB114" s="863"/>
      <c r="CC114" s="863"/>
      <c r="CD114" s="863"/>
      <c r="CE114" s="863"/>
      <c r="CF114" s="924">
        <v>32</v>
      </c>
      <c r="CG114" s="925"/>
      <c r="CH114" s="925"/>
      <c r="CI114" s="925"/>
      <c r="CJ114" s="925"/>
      <c r="CK114" s="980"/>
      <c r="CL114" s="867"/>
      <c r="CM114" s="870" t="s">
        <v>468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469</v>
      </c>
      <c r="DH114" s="826"/>
      <c r="DI114" s="826"/>
      <c r="DJ114" s="826"/>
      <c r="DK114" s="827"/>
      <c r="DL114" s="828" t="s">
        <v>454</v>
      </c>
      <c r="DM114" s="826"/>
      <c r="DN114" s="826"/>
      <c r="DO114" s="826"/>
      <c r="DP114" s="827"/>
      <c r="DQ114" s="828" t="s">
        <v>394</v>
      </c>
      <c r="DR114" s="826"/>
      <c r="DS114" s="826"/>
      <c r="DT114" s="826"/>
      <c r="DU114" s="827"/>
      <c r="DV114" s="873" t="s">
        <v>470</v>
      </c>
      <c r="DW114" s="874"/>
      <c r="DX114" s="874"/>
      <c r="DY114" s="874"/>
      <c r="DZ114" s="875"/>
    </row>
    <row r="115" spans="1:130" s="248" customFormat="1" ht="26.25" customHeight="1" x14ac:dyDescent="0.15">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450</v>
      </c>
      <c r="AG115" s="972"/>
      <c r="AH115" s="972"/>
      <c r="AI115" s="972"/>
      <c r="AJ115" s="973"/>
      <c r="AK115" s="974" t="s">
        <v>469</v>
      </c>
      <c r="AL115" s="972"/>
      <c r="AM115" s="972"/>
      <c r="AN115" s="972"/>
      <c r="AO115" s="973"/>
      <c r="AP115" s="975" t="s">
        <v>454</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v>13364</v>
      </c>
      <c r="BR115" s="863"/>
      <c r="BS115" s="863"/>
      <c r="BT115" s="863"/>
      <c r="BU115" s="863"/>
      <c r="BV115" s="863">
        <v>12546</v>
      </c>
      <c r="BW115" s="863"/>
      <c r="BX115" s="863"/>
      <c r="BY115" s="863"/>
      <c r="BZ115" s="863"/>
      <c r="CA115" s="863">
        <v>11233</v>
      </c>
      <c r="CB115" s="863"/>
      <c r="CC115" s="863"/>
      <c r="CD115" s="863"/>
      <c r="CE115" s="863"/>
      <c r="CF115" s="924">
        <v>0</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452</v>
      </c>
      <c r="DM115" s="826"/>
      <c r="DN115" s="826"/>
      <c r="DO115" s="826"/>
      <c r="DP115" s="827"/>
      <c r="DQ115" s="828" t="s">
        <v>409</v>
      </c>
      <c r="DR115" s="826"/>
      <c r="DS115" s="826"/>
      <c r="DT115" s="826"/>
      <c r="DU115" s="827"/>
      <c r="DV115" s="873" t="s">
        <v>452</v>
      </c>
      <c r="DW115" s="874"/>
      <c r="DX115" s="874"/>
      <c r="DY115" s="874"/>
      <c r="DZ115" s="875"/>
    </row>
    <row r="116" spans="1:130" s="248" customFormat="1" ht="26.25" customHeight="1" x14ac:dyDescent="0.15">
      <c r="A116" s="969"/>
      <c r="B116" s="970"/>
      <c r="C116" s="929" t="s">
        <v>474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456</v>
      </c>
      <c r="AB116" s="826"/>
      <c r="AC116" s="826"/>
      <c r="AD116" s="826"/>
      <c r="AE116" s="827"/>
      <c r="AF116" s="828" t="s">
        <v>454</v>
      </c>
      <c r="AG116" s="826"/>
      <c r="AH116" s="826"/>
      <c r="AI116" s="826"/>
      <c r="AJ116" s="827"/>
      <c r="AK116" s="828" t="s">
        <v>455</v>
      </c>
      <c r="AL116" s="826"/>
      <c r="AM116" s="826"/>
      <c r="AN116" s="826"/>
      <c r="AO116" s="827"/>
      <c r="AP116" s="873" t="s">
        <v>456</v>
      </c>
      <c r="AQ116" s="874"/>
      <c r="AR116" s="874"/>
      <c r="AS116" s="874"/>
      <c r="AT116" s="875"/>
      <c r="AU116" s="985"/>
      <c r="AV116" s="986"/>
      <c r="AW116" s="986"/>
      <c r="AX116" s="986"/>
      <c r="AY116" s="986"/>
      <c r="AZ116" s="912" t="s">
        <v>475</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394</v>
      </c>
      <c r="BW116" s="863"/>
      <c r="BX116" s="863"/>
      <c r="BY116" s="863"/>
      <c r="BZ116" s="863"/>
      <c r="CA116" s="863" t="s">
        <v>394</v>
      </c>
      <c r="CB116" s="863"/>
      <c r="CC116" s="863"/>
      <c r="CD116" s="863"/>
      <c r="CE116" s="863"/>
      <c r="CF116" s="924" t="s">
        <v>452</v>
      </c>
      <c r="CG116" s="925"/>
      <c r="CH116" s="925"/>
      <c r="CI116" s="925"/>
      <c r="CJ116" s="925"/>
      <c r="CK116" s="980"/>
      <c r="CL116" s="867"/>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455</v>
      </c>
      <c r="DM116" s="826"/>
      <c r="DN116" s="826"/>
      <c r="DO116" s="826"/>
      <c r="DP116" s="827"/>
      <c r="DQ116" s="828" t="s">
        <v>394</v>
      </c>
      <c r="DR116" s="826"/>
      <c r="DS116" s="826"/>
      <c r="DT116" s="826"/>
      <c r="DU116" s="827"/>
      <c r="DV116" s="873" t="s">
        <v>455</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477</v>
      </c>
      <c r="Z117" s="952"/>
      <c r="AA117" s="957">
        <v>11037866</v>
      </c>
      <c r="AB117" s="958"/>
      <c r="AC117" s="958"/>
      <c r="AD117" s="958"/>
      <c r="AE117" s="959"/>
      <c r="AF117" s="960">
        <v>11535683</v>
      </c>
      <c r="AG117" s="958"/>
      <c r="AH117" s="958"/>
      <c r="AI117" s="958"/>
      <c r="AJ117" s="959"/>
      <c r="AK117" s="960">
        <v>11899324</v>
      </c>
      <c r="AL117" s="958"/>
      <c r="AM117" s="958"/>
      <c r="AN117" s="958"/>
      <c r="AO117" s="959"/>
      <c r="AP117" s="961"/>
      <c r="AQ117" s="962"/>
      <c r="AR117" s="962"/>
      <c r="AS117" s="962"/>
      <c r="AT117" s="963"/>
      <c r="AU117" s="985"/>
      <c r="AV117" s="986"/>
      <c r="AW117" s="986"/>
      <c r="AX117" s="986"/>
      <c r="AY117" s="986"/>
      <c r="AZ117" s="912" t="s">
        <v>478</v>
      </c>
      <c r="BA117" s="913"/>
      <c r="BB117" s="913"/>
      <c r="BC117" s="913"/>
      <c r="BD117" s="913"/>
      <c r="BE117" s="913"/>
      <c r="BF117" s="913"/>
      <c r="BG117" s="913"/>
      <c r="BH117" s="913"/>
      <c r="BI117" s="913"/>
      <c r="BJ117" s="913"/>
      <c r="BK117" s="913"/>
      <c r="BL117" s="913"/>
      <c r="BM117" s="913"/>
      <c r="BN117" s="913"/>
      <c r="BO117" s="913"/>
      <c r="BP117" s="914"/>
      <c r="BQ117" s="862" t="s">
        <v>451</v>
      </c>
      <c r="BR117" s="863"/>
      <c r="BS117" s="863"/>
      <c r="BT117" s="863"/>
      <c r="BU117" s="863"/>
      <c r="BV117" s="863" t="s">
        <v>394</v>
      </c>
      <c r="BW117" s="863"/>
      <c r="BX117" s="863"/>
      <c r="BY117" s="863"/>
      <c r="BZ117" s="863"/>
      <c r="CA117" s="863" t="s">
        <v>469</v>
      </c>
      <c r="CB117" s="863"/>
      <c r="CC117" s="863"/>
      <c r="CD117" s="863"/>
      <c r="CE117" s="863"/>
      <c r="CF117" s="924" t="s">
        <v>469</v>
      </c>
      <c r="CG117" s="925"/>
      <c r="CH117" s="925"/>
      <c r="CI117" s="925"/>
      <c r="CJ117" s="925"/>
      <c r="CK117" s="980"/>
      <c r="CL117" s="867"/>
      <c r="CM117" s="870" t="s">
        <v>479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469</v>
      </c>
      <c r="DH117" s="826"/>
      <c r="DI117" s="826"/>
      <c r="DJ117" s="826"/>
      <c r="DK117" s="827"/>
      <c r="DL117" s="828" t="s">
        <v>454</v>
      </c>
      <c r="DM117" s="826"/>
      <c r="DN117" s="826"/>
      <c r="DO117" s="826"/>
      <c r="DP117" s="827"/>
      <c r="DQ117" s="828" t="s">
        <v>454</v>
      </c>
      <c r="DR117" s="826"/>
      <c r="DS117" s="826"/>
      <c r="DT117" s="826"/>
      <c r="DU117" s="827"/>
      <c r="DV117" s="873" t="s">
        <v>469</v>
      </c>
      <c r="DW117" s="874"/>
      <c r="DX117" s="874"/>
      <c r="DY117" s="874"/>
      <c r="DZ117" s="875"/>
    </row>
    <row r="118" spans="1:130" s="248" customFormat="1" ht="26.25" customHeight="1" x14ac:dyDescent="0.15">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305</v>
      </c>
      <c r="AL118" s="951"/>
      <c r="AM118" s="951"/>
      <c r="AN118" s="951"/>
      <c r="AO118" s="952"/>
      <c r="AP118" s="954" t="s">
        <v>444</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456</v>
      </c>
      <c r="BR118" s="894"/>
      <c r="BS118" s="894"/>
      <c r="BT118" s="894"/>
      <c r="BU118" s="894"/>
      <c r="BV118" s="894" t="s">
        <v>394</v>
      </c>
      <c r="BW118" s="894"/>
      <c r="BX118" s="894"/>
      <c r="BY118" s="894"/>
      <c r="BZ118" s="894"/>
      <c r="CA118" s="894" t="s">
        <v>455</v>
      </c>
      <c r="CB118" s="894"/>
      <c r="CC118" s="894"/>
      <c r="CD118" s="894"/>
      <c r="CE118" s="894"/>
      <c r="CF118" s="924" t="s">
        <v>454</v>
      </c>
      <c r="CG118" s="925"/>
      <c r="CH118" s="925"/>
      <c r="CI118" s="925"/>
      <c r="CJ118" s="925"/>
      <c r="CK118" s="980"/>
      <c r="CL118" s="867"/>
      <c r="CM118" s="870" t="s">
        <v>481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469</v>
      </c>
      <c r="DH118" s="826"/>
      <c r="DI118" s="826"/>
      <c r="DJ118" s="826"/>
      <c r="DK118" s="827"/>
      <c r="DL118" s="828" t="s">
        <v>482</v>
      </c>
      <c r="DM118" s="826"/>
      <c r="DN118" s="826"/>
      <c r="DO118" s="826"/>
      <c r="DP118" s="827"/>
      <c r="DQ118" s="828" t="s">
        <v>451</v>
      </c>
      <c r="DR118" s="826"/>
      <c r="DS118" s="826"/>
      <c r="DT118" s="826"/>
      <c r="DU118" s="827"/>
      <c r="DV118" s="873" t="s">
        <v>394</v>
      </c>
      <c r="DW118" s="874"/>
      <c r="DX118" s="874"/>
      <c r="DY118" s="874"/>
      <c r="DZ118" s="875"/>
    </row>
    <row r="119" spans="1:130" s="248" customFormat="1" ht="26.25" customHeight="1" x14ac:dyDescent="0.15">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454</v>
      </c>
      <c r="AB119" s="944"/>
      <c r="AC119" s="944"/>
      <c r="AD119" s="944"/>
      <c r="AE119" s="945"/>
      <c r="AF119" s="946" t="s">
        <v>455</v>
      </c>
      <c r="AG119" s="944"/>
      <c r="AH119" s="944"/>
      <c r="AI119" s="944"/>
      <c r="AJ119" s="945"/>
      <c r="AK119" s="946" t="s">
        <v>454</v>
      </c>
      <c r="AL119" s="944"/>
      <c r="AM119" s="944"/>
      <c r="AN119" s="944"/>
      <c r="AO119" s="945"/>
      <c r="AP119" s="947" t="s">
        <v>454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483</v>
      </c>
      <c r="BP119" s="927"/>
      <c r="BQ119" s="931">
        <v>136813725</v>
      </c>
      <c r="BR119" s="894"/>
      <c r="BS119" s="894"/>
      <c r="BT119" s="894"/>
      <c r="BU119" s="894"/>
      <c r="BV119" s="894">
        <v>135072292</v>
      </c>
      <c r="BW119" s="894"/>
      <c r="BX119" s="894"/>
      <c r="BY119" s="894"/>
      <c r="BZ119" s="894"/>
      <c r="CA119" s="894">
        <v>129224202</v>
      </c>
      <c r="CB119" s="894"/>
      <c r="CC119" s="894"/>
      <c r="CD119" s="894"/>
      <c r="CE119" s="894"/>
      <c r="CF119" s="792"/>
      <c r="CG119" s="793"/>
      <c r="CH119" s="793"/>
      <c r="CI119" s="793"/>
      <c r="CJ119" s="883"/>
      <c r="CK119" s="981"/>
      <c r="CL119" s="869"/>
      <c r="CM119" s="887" t="s">
        <v>484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454</v>
      </c>
      <c r="DH119" s="809"/>
      <c r="DI119" s="809"/>
      <c r="DJ119" s="809"/>
      <c r="DK119" s="810"/>
      <c r="DL119" s="811" t="s">
        <v>455</v>
      </c>
      <c r="DM119" s="809"/>
      <c r="DN119" s="809"/>
      <c r="DO119" s="809"/>
      <c r="DP119" s="810"/>
      <c r="DQ119" s="811" t="s">
        <v>469</v>
      </c>
      <c r="DR119" s="809"/>
      <c r="DS119" s="809"/>
      <c r="DT119" s="809"/>
      <c r="DU119" s="810"/>
      <c r="DV119" s="897" t="s">
        <v>469</v>
      </c>
      <c r="DW119" s="898"/>
      <c r="DX119" s="898"/>
      <c r="DY119" s="898"/>
      <c r="DZ119" s="899"/>
    </row>
    <row r="120" spans="1:130" s="248" customFormat="1" ht="26.25" customHeight="1" x14ac:dyDescent="0.15">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469</v>
      </c>
      <c r="AB120" s="826"/>
      <c r="AC120" s="826"/>
      <c r="AD120" s="826"/>
      <c r="AE120" s="827"/>
      <c r="AF120" s="828" t="s">
        <v>409</v>
      </c>
      <c r="AG120" s="826"/>
      <c r="AH120" s="826"/>
      <c r="AI120" s="826"/>
      <c r="AJ120" s="827"/>
      <c r="AK120" s="828" t="s">
        <v>455</v>
      </c>
      <c r="AL120" s="826"/>
      <c r="AM120" s="826"/>
      <c r="AN120" s="826"/>
      <c r="AO120" s="827"/>
      <c r="AP120" s="873" t="s">
        <v>455</v>
      </c>
      <c r="AQ120" s="874"/>
      <c r="AR120" s="874"/>
      <c r="AS120" s="874"/>
      <c r="AT120" s="875"/>
      <c r="AU120" s="932" t="s">
        <v>485</v>
      </c>
      <c r="AV120" s="933"/>
      <c r="AW120" s="933"/>
      <c r="AX120" s="933"/>
      <c r="AY120" s="934"/>
      <c r="AZ120" s="909" t="s">
        <v>486</v>
      </c>
      <c r="BA120" s="854"/>
      <c r="BB120" s="854"/>
      <c r="BC120" s="854"/>
      <c r="BD120" s="854"/>
      <c r="BE120" s="854"/>
      <c r="BF120" s="854"/>
      <c r="BG120" s="854"/>
      <c r="BH120" s="854"/>
      <c r="BI120" s="854"/>
      <c r="BJ120" s="854"/>
      <c r="BK120" s="854"/>
      <c r="BL120" s="854"/>
      <c r="BM120" s="854"/>
      <c r="BN120" s="854"/>
      <c r="BO120" s="854"/>
      <c r="BP120" s="855"/>
      <c r="BQ120" s="910">
        <v>7521587</v>
      </c>
      <c r="BR120" s="891"/>
      <c r="BS120" s="891"/>
      <c r="BT120" s="891"/>
      <c r="BU120" s="891"/>
      <c r="BV120" s="891">
        <v>9044282</v>
      </c>
      <c r="BW120" s="891"/>
      <c r="BX120" s="891"/>
      <c r="BY120" s="891"/>
      <c r="BZ120" s="891"/>
      <c r="CA120" s="891">
        <v>10521722</v>
      </c>
      <c r="CB120" s="891"/>
      <c r="CC120" s="891"/>
      <c r="CD120" s="891"/>
      <c r="CE120" s="891"/>
      <c r="CF120" s="915">
        <v>28.5</v>
      </c>
      <c r="CG120" s="916"/>
      <c r="CH120" s="916"/>
      <c r="CI120" s="916"/>
      <c r="CJ120" s="916"/>
      <c r="CK120" s="917" t="s">
        <v>487</v>
      </c>
      <c r="CL120" s="901"/>
      <c r="CM120" s="901"/>
      <c r="CN120" s="901"/>
      <c r="CO120" s="902"/>
      <c r="CP120" s="921" t="s">
        <v>488</v>
      </c>
      <c r="CQ120" s="922"/>
      <c r="CR120" s="922"/>
      <c r="CS120" s="922"/>
      <c r="CT120" s="922"/>
      <c r="CU120" s="922"/>
      <c r="CV120" s="922"/>
      <c r="CW120" s="922"/>
      <c r="CX120" s="922"/>
      <c r="CY120" s="922"/>
      <c r="CZ120" s="922"/>
      <c r="DA120" s="922"/>
      <c r="DB120" s="922"/>
      <c r="DC120" s="922"/>
      <c r="DD120" s="922"/>
      <c r="DE120" s="922"/>
      <c r="DF120" s="923"/>
      <c r="DG120" s="910">
        <v>30911298</v>
      </c>
      <c r="DH120" s="891"/>
      <c r="DI120" s="891"/>
      <c r="DJ120" s="891"/>
      <c r="DK120" s="891"/>
      <c r="DL120" s="891">
        <v>29596735</v>
      </c>
      <c r="DM120" s="891"/>
      <c r="DN120" s="891"/>
      <c r="DO120" s="891"/>
      <c r="DP120" s="891"/>
      <c r="DQ120" s="891">
        <v>26921503</v>
      </c>
      <c r="DR120" s="891"/>
      <c r="DS120" s="891"/>
      <c r="DT120" s="891"/>
      <c r="DU120" s="891"/>
      <c r="DV120" s="892">
        <v>73</v>
      </c>
      <c r="DW120" s="892"/>
      <c r="DX120" s="892"/>
      <c r="DY120" s="892"/>
      <c r="DZ120" s="893"/>
    </row>
    <row r="121" spans="1:130" s="248" customFormat="1" ht="26.25" customHeight="1" x14ac:dyDescent="0.15">
      <c r="A121" s="866"/>
      <c r="B121" s="867"/>
      <c r="C121" s="912" t="s">
        <v>489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409</v>
      </c>
      <c r="AG121" s="826"/>
      <c r="AH121" s="826"/>
      <c r="AI121" s="826"/>
      <c r="AJ121" s="827"/>
      <c r="AK121" s="828" t="s">
        <v>455</v>
      </c>
      <c r="AL121" s="826"/>
      <c r="AM121" s="826"/>
      <c r="AN121" s="826"/>
      <c r="AO121" s="827"/>
      <c r="AP121" s="873" t="s">
        <v>454</v>
      </c>
      <c r="AQ121" s="874"/>
      <c r="AR121" s="874"/>
      <c r="AS121" s="874"/>
      <c r="AT121" s="875"/>
      <c r="AU121" s="935"/>
      <c r="AV121" s="936"/>
      <c r="AW121" s="936"/>
      <c r="AX121" s="936"/>
      <c r="AY121" s="937"/>
      <c r="AZ121" s="861" t="s">
        <v>490</v>
      </c>
      <c r="BA121" s="796"/>
      <c r="BB121" s="796"/>
      <c r="BC121" s="796"/>
      <c r="BD121" s="796"/>
      <c r="BE121" s="796"/>
      <c r="BF121" s="796"/>
      <c r="BG121" s="796"/>
      <c r="BH121" s="796"/>
      <c r="BI121" s="796"/>
      <c r="BJ121" s="796"/>
      <c r="BK121" s="796"/>
      <c r="BL121" s="796"/>
      <c r="BM121" s="796"/>
      <c r="BN121" s="796"/>
      <c r="BO121" s="796"/>
      <c r="BP121" s="797"/>
      <c r="BQ121" s="862">
        <v>16333031</v>
      </c>
      <c r="BR121" s="863"/>
      <c r="BS121" s="863"/>
      <c r="BT121" s="863"/>
      <c r="BU121" s="863"/>
      <c r="BV121" s="863">
        <v>16796696</v>
      </c>
      <c r="BW121" s="863"/>
      <c r="BX121" s="863"/>
      <c r="BY121" s="863"/>
      <c r="BZ121" s="863"/>
      <c r="CA121" s="863">
        <v>16538577</v>
      </c>
      <c r="CB121" s="863"/>
      <c r="CC121" s="863"/>
      <c r="CD121" s="863"/>
      <c r="CE121" s="863"/>
      <c r="CF121" s="924">
        <v>44.9</v>
      </c>
      <c r="CG121" s="925"/>
      <c r="CH121" s="925"/>
      <c r="CI121" s="925"/>
      <c r="CJ121" s="925"/>
      <c r="CK121" s="918"/>
      <c r="CL121" s="904"/>
      <c r="CM121" s="904"/>
      <c r="CN121" s="904"/>
      <c r="CO121" s="905"/>
      <c r="CP121" s="884" t="s">
        <v>491</v>
      </c>
      <c r="CQ121" s="885"/>
      <c r="CR121" s="885"/>
      <c r="CS121" s="885"/>
      <c r="CT121" s="885"/>
      <c r="CU121" s="885"/>
      <c r="CV121" s="885"/>
      <c r="CW121" s="885"/>
      <c r="CX121" s="885"/>
      <c r="CY121" s="885"/>
      <c r="CZ121" s="885"/>
      <c r="DA121" s="885"/>
      <c r="DB121" s="885"/>
      <c r="DC121" s="885"/>
      <c r="DD121" s="885"/>
      <c r="DE121" s="885"/>
      <c r="DF121" s="886"/>
      <c r="DG121" s="862">
        <v>5307073</v>
      </c>
      <c r="DH121" s="863"/>
      <c r="DI121" s="863"/>
      <c r="DJ121" s="863"/>
      <c r="DK121" s="863"/>
      <c r="DL121" s="863">
        <v>4660713</v>
      </c>
      <c r="DM121" s="863"/>
      <c r="DN121" s="863"/>
      <c r="DO121" s="863"/>
      <c r="DP121" s="863"/>
      <c r="DQ121" s="863">
        <v>4032441</v>
      </c>
      <c r="DR121" s="863"/>
      <c r="DS121" s="863"/>
      <c r="DT121" s="863"/>
      <c r="DU121" s="863"/>
      <c r="DV121" s="840">
        <v>10.9</v>
      </c>
      <c r="DW121" s="840"/>
      <c r="DX121" s="840"/>
      <c r="DY121" s="840"/>
      <c r="DZ121" s="841"/>
    </row>
    <row r="122" spans="1:130" s="248" customFormat="1" ht="26.25" customHeight="1" x14ac:dyDescent="0.15">
      <c r="A122" s="866"/>
      <c r="B122" s="867"/>
      <c r="C122" s="870" t="s">
        <v>468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455</v>
      </c>
      <c r="AB122" s="826"/>
      <c r="AC122" s="826"/>
      <c r="AD122" s="826"/>
      <c r="AE122" s="827"/>
      <c r="AF122" s="828" t="s">
        <v>455</v>
      </c>
      <c r="AG122" s="826"/>
      <c r="AH122" s="826"/>
      <c r="AI122" s="826"/>
      <c r="AJ122" s="827"/>
      <c r="AK122" s="828" t="s">
        <v>454</v>
      </c>
      <c r="AL122" s="826"/>
      <c r="AM122" s="826"/>
      <c r="AN122" s="826"/>
      <c r="AO122" s="827"/>
      <c r="AP122" s="873" t="s">
        <v>454</v>
      </c>
      <c r="AQ122" s="874"/>
      <c r="AR122" s="874"/>
      <c r="AS122" s="874"/>
      <c r="AT122" s="875"/>
      <c r="AU122" s="935"/>
      <c r="AV122" s="936"/>
      <c r="AW122" s="936"/>
      <c r="AX122" s="936"/>
      <c r="AY122" s="937"/>
      <c r="AZ122" s="928" t="s">
        <v>492</v>
      </c>
      <c r="BA122" s="929"/>
      <c r="BB122" s="929"/>
      <c r="BC122" s="929"/>
      <c r="BD122" s="929"/>
      <c r="BE122" s="929"/>
      <c r="BF122" s="929"/>
      <c r="BG122" s="929"/>
      <c r="BH122" s="929"/>
      <c r="BI122" s="929"/>
      <c r="BJ122" s="929"/>
      <c r="BK122" s="929"/>
      <c r="BL122" s="929"/>
      <c r="BM122" s="929"/>
      <c r="BN122" s="929"/>
      <c r="BO122" s="929"/>
      <c r="BP122" s="930"/>
      <c r="BQ122" s="931">
        <v>85019445</v>
      </c>
      <c r="BR122" s="894"/>
      <c r="BS122" s="894"/>
      <c r="BT122" s="894"/>
      <c r="BU122" s="894"/>
      <c r="BV122" s="894">
        <v>83312470</v>
      </c>
      <c r="BW122" s="894"/>
      <c r="BX122" s="894"/>
      <c r="BY122" s="894"/>
      <c r="BZ122" s="894"/>
      <c r="CA122" s="894">
        <v>80689015</v>
      </c>
      <c r="CB122" s="894"/>
      <c r="CC122" s="894"/>
      <c r="CD122" s="894"/>
      <c r="CE122" s="894"/>
      <c r="CF122" s="895">
        <v>218.9</v>
      </c>
      <c r="CG122" s="896"/>
      <c r="CH122" s="896"/>
      <c r="CI122" s="896"/>
      <c r="CJ122" s="896"/>
      <c r="CK122" s="918"/>
      <c r="CL122" s="904"/>
      <c r="CM122" s="904"/>
      <c r="CN122" s="904"/>
      <c r="CO122" s="905"/>
      <c r="CP122" s="884" t="s">
        <v>493</v>
      </c>
      <c r="CQ122" s="885"/>
      <c r="CR122" s="885"/>
      <c r="CS122" s="885"/>
      <c r="CT122" s="885"/>
      <c r="CU122" s="885"/>
      <c r="CV122" s="885"/>
      <c r="CW122" s="885"/>
      <c r="CX122" s="885"/>
      <c r="CY122" s="885"/>
      <c r="CZ122" s="885"/>
      <c r="DA122" s="885"/>
      <c r="DB122" s="885"/>
      <c r="DC122" s="885"/>
      <c r="DD122" s="885"/>
      <c r="DE122" s="885"/>
      <c r="DF122" s="886"/>
      <c r="DG122" s="862">
        <v>477782</v>
      </c>
      <c r="DH122" s="863"/>
      <c r="DI122" s="863"/>
      <c r="DJ122" s="863"/>
      <c r="DK122" s="863"/>
      <c r="DL122" s="863">
        <v>483169</v>
      </c>
      <c r="DM122" s="863"/>
      <c r="DN122" s="863"/>
      <c r="DO122" s="863"/>
      <c r="DP122" s="863"/>
      <c r="DQ122" s="863">
        <v>457380</v>
      </c>
      <c r="DR122" s="863"/>
      <c r="DS122" s="863"/>
      <c r="DT122" s="863"/>
      <c r="DU122" s="863"/>
      <c r="DV122" s="840">
        <v>1.2</v>
      </c>
      <c r="DW122" s="840"/>
      <c r="DX122" s="840"/>
      <c r="DY122" s="840"/>
      <c r="DZ122" s="841"/>
    </row>
    <row r="123" spans="1:130" s="248" customFormat="1" ht="26.25" customHeight="1" x14ac:dyDescent="0.15">
      <c r="A123" s="866"/>
      <c r="B123" s="867"/>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394</v>
      </c>
      <c r="AB123" s="826"/>
      <c r="AC123" s="826"/>
      <c r="AD123" s="826"/>
      <c r="AE123" s="827"/>
      <c r="AF123" s="828" t="s">
        <v>469</v>
      </c>
      <c r="AG123" s="826"/>
      <c r="AH123" s="826"/>
      <c r="AI123" s="826"/>
      <c r="AJ123" s="827"/>
      <c r="AK123" s="828" t="s">
        <v>469</v>
      </c>
      <c r="AL123" s="826"/>
      <c r="AM123" s="826"/>
      <c r="AN123" s="826"/>
      <c r="AO123" s="827"/>
      <c r="AP123" s="873" t="s">
        <v>455</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494</v>
      </c>
      <c r="BP123" s="927"/>
      <c r="BQ123" s="881">
        <v>108874063</v>
      </c>
      <c r="BR123" s="882"/>
      <c r="BS123" s="882"/>
      <c r="BT123" s="882"/>
      <c r="BU123" s="882"/>
      <c r="BV123" s="882">
        <v>109153448</v>
      </c>
      <c r="BW123" s="882"/>
      <c r="BX123" s="882"/>
      <c r="BY123" s="882"/>
      <c r="BZ123" s="882"/>
      <c r="CA123" s="882">
        <v>107749314</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t="s">
        <v>451</v>
      </c>
      <c r="DH123" s="826"/>
      <c r="DI123" s="826"/>
      <c r="DJ123" s="826"/>
      <c r="DK123" s="827"/>
      <c r="DL123" s="828" t="s">
        <v>482</v>
      </c>
      <c r="DM123" s="826"/>
      <c r="DN123" s="826"/>
      <c r="DO123" s="826"/>
      <c r="DP123" s="827"/>
      <c r="DQ123" s="828">
        <v>144124</v>
      </c>
      <c r="DR123" s="826"/>
      <c r="DS123" s="826"/>
      <c r="DT123" s="826"/>
      <c r="DU123" s="827"/>
      <c r="DV123" s="873">
        <v>0.4</v>
      </c>
      <c r="DW123" s="874"/>
      <c r="DX123" s="874"/>
      <c r="DY123" s="874"/>
      <c r="DZ123" s="875"/>
    </row>
    <row r="124" spans="1:130" s="248" customFormat="1" ht="26.25" customHeight="1" thickBot="1" x14ac:dyDescent="0.2">
      <c r="A124" s="866"/>
      <c r="B124" s="867"/>
      <c r="C124" s="870" t="s">
        <v>479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469</v>
      </c>
      <c r="AB124" s="826"/>
      <c r="AC124" s="826"/>
      <c r="AD124" s="826"/>
      <c r="AE124" s="827"/>
      <c r="AF124" s="828" t="s">
        <v>469</v>
      </c>
      <c r="AG124" s="826"/>
      <c r="AH124" s="826"/>
      <c r="AI124" s="826"/>
      <c r="AJ124" s="827"/>
      <c r="AK124" s="828" t="s">
        <v>469</v>
      </c>
      <c r="AL124" s="826"/>
      <c r="AM124" s="826"/>
      <c r="AN124" s="826"/>
      <c r="AO124" s="827"/>
      <c r="AP124" s="873" t="s">
        <v>470</v>
      </c>
      <c r="AQ124" s="874"/>
      <c r="AR124" s="874"/>
      <c r="AS124" s="874"/>
      <c r="AT124" s="875"/>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80</v>
      </c>
      <c r="BR124" s="880"/>
      <c r="BS124" s="880"/>
      <c r="BT124" s="880"/>
      <c r="BU124" s="880"/>
      <c r="BV124" s="880">
        <v>72.400000000000006</v>
      </c>
      <c r="BW124" s="880"/>
      <c r="BX124" s="880"/>
      <c r="BY124" s="880"/>
      <c r="BZ124" s="880"/>
      <c r="CA124" s="880">
        <v>58.2</v>
      </c>
      <c r="CB124" s="880"/>
      <c r="CC124" s="880"/>
      <c r="CD124" s="880"/>
      <c r="CE124" s="880"/>
      <c r="CF124" s="770"/>
      <c r="CG124" s="771"/>
      <c r="CH124" s="771"/>
      <c r="CI124" s="771"/>
      <c r="CJ124" s="911"/>
      <c r="CK124" s="919"/>
      <c r="CL124" s="919"/>
      <c r="CM124" s="919"/>
      <c r="CN124" s="919"/>
      <c r="CO124" s="920"/>
      <c r="CP124" s="884" t="s">
        <v>497</v>
      </c>
      <c r="CQ124" s="885"/>
      <c r="CR124" s="885"/>
      <c r="CS124" s="885"/>
      <c r="CT124" s="885"/>
      <c r="CU124" s="885"/>
      <c r="CV124" s="885"/>
      <c r="CW124" s="885"/>
      <c r="CX124" s="885"/>
      <c r="CY124" s="885"/>
      <c r="CZ124" s="885"/>
      <c r="DA124" s="885"/>
      <c r="DB124" s="885"/>
      <c r="DC124" s="885"/>
      <c r="DD124" s="885"/>
      <c r="DE124" s="885"/>
      <c r="DF124" s="886"/>
      <c r="DG124" s="808">
        <v>554518</v>
      </c>
      <c r="DH124" s="809"/>
      <c r="DI124" s="809"/>
      <c r="DJ124" s="809"/>
      <c r="DK124" s="810"/>
      <c r="DL124" s="811">
        <v>877577</v>
      </c>
      <c r="DM124" s="809"/>
      <c r="DN124" s="809"/>
      <c r="DO124" s="809"/>
      <c r="DP124" s="810"/>
      <c r="DQ124" s="811">
        <v>255501</v>
      </c>
      <c r="DR124" s="809"/>
      <c r="DS124" s="809"/>
      <c r="DT124" s="809"/>
      <c r="DU124" s="810"/>
      <c r="DV124" s="897">
        <v>0.7</v>
      </c>
      <c r="DW124" s="898"/>
      <c r="DX124" s="898"/>
      <c r="DY124" s="898"/>
      <c r="DZ124" s="899"/>
    </row>
    <row r="125" spans="1:130" s="248" customFormat="1" ht="26.25" customHeight="1" x14ac:dyDescent="0.15">
      <c r="A125" s="866"/>
      <c r="B125" s="867"/>
      <c r="C125" s="870" t="s">
        <v>481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482</v>
      </c>
      <c r="AB125" s="826"/>
      <c r="AC125" s="826"/>
      <c r="AD125" s="826"/>
      <c r="AE125" s="827"/>
      <c r="AF125" s="828" t="s">
        <v>455</v>
      </c>
      <c r="AG125" s="826"/>
      <c r="AH125" s="826"/>
      <c r="AI125" s="826"/>
      <c r="AJ125" s="827"/>
      <c r="AK125" s="828" t="s">
        <v>469</v>
      </c>
      <c r="AL125" s="826"/>
      <c r="AM125" s="826"/>
      <c r="AN125" s="826"/>
      <c r="AO125" s="827"/>
      <c r="AP125" s="873" t="s">
        <v>469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498</v>
      </c>
      <c r="CL125" s="901"/>
      <c r="CM125" s="901"/>
      <c r="CN125" s="901"/>
      <c r="CO125" s="902"/>
      <c r="CP125" s="909" t="s">
        <v>499</v>
      </c>
      <c r="CQ125" s="854"/>
      <c r="CR125" s="854"/>
      <c r="CS125" s="854"/>
      <c r="CT125" s="854"/>
      <c r="CU125" s="854"/>
      <c r="CV125" s="854"/>
      <c r="CW125" s="854"/>
      <c r="CX125" s="854"/>
      <c r="CY125" s="854"/>
      <c r="CZ125" s="854"/>
      <c r="DA125" s="854"/>
      <c r="DB125" s="854"/>
      <c r="DC125" s="854"/>
      <c r="DD125" s="854"/>
      <c r="DE125" s="854"/>
      <c r="DF125" s="855"/>
      <c r="DG125" s="910" t="s">
        <v>394</v>
      </c>
      <c r="DH125" s="891"/>
      <c r="DI125" s="891"/>
      <c r="DJ125" s="891"/>
      <c r="DK125" s="891"/>
      <c r="DL125" s="891" t="s">
        <v>482</v>
      </c>
      <c r="DM125" s="891"/>
      <c r="DN125" s="891"/>
      <c r="DO125" s="891"/>
      <c r="DP125" s="891"/>
      <c r="DQ125" s="891" t="s">
        <v>469</v>
      </c>
      <c r="DR125" s="891"/>
      <c r="DS125" s="891"/>
      <c r="DT125" s="891"/>
      <c r="DU125" s="891"/>
      <c r="DV125" s="892" t="s">
        <v>469</v>
      </c>
      <c r="DW125" s="892"/>
      <c r="DX125" s="892"/>
      <c r="DY125" s="892"/>
      <c r="DZ125" s="893"/>
    </row>
    <row r="126" spans="1:130" s="248" customFormat="1" ht="26.25" customHeight="1" thickBot="1" x14ac:dyDescent="0.2">
      <c r="A126" s="866"/>
      <c r="B126" s="867"/>
      <c r="C126" s="870" t="s">
        <v>484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455</v>
      </c>
      <c r="AG126" s="826"/>
      <c r="AH126" s="826"/>
      <c r="AI126" s="826"/>
      <c r="AJ126" s="827"/>
      <c r="AK126" s="828" t="s">
        <v>469</v>
      </c>
      <c r="AL126" s="826"/>
      <c r="AM126" s="826"/>
      <c r="AN126" s="826"/>
      <c r="AO126" s="827"/>
      <c r="AP126" s="873" t="s">
        <v>482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500</v>
      </c>
      <c r="CQ126" s="796"/>
      <c r="CR126" s="796"/>
      <c r="CS126" s="796"/>
      <c r="CT126" s="796"/>
      <c r="CU126" s="796"/>
      <c r="CV126" s="796"/>
      <c r="CW126" s="796"/>
      <c r="CX126" s="796"/>
      <c r="CY126" s="796"/>
      <c r="CZ126" s="796"/>
      <c r="DA126" s="796"/>
      <c r="DB126" s="796"/>
      <c r="DC126" s="796"/>
      <c r="DD126" s="796"/>
      <c r="DE126" s="796"/>
      <c r="DF126" s="797"/>
      <c r="DG126" s="862" t="s">
        <v>482</v>
      </c>
      <c r="DH126" s="863"/>
      <c r="DI126" s="863"/>
      <c r="DJ126" s="863"/>
      <c r="DK126" s="863"/>
      <c r="DL126" s="863" t="s">
        <v>451</v>
      </c>
      <c r="DM126" s="863"/>
      <c r="DN126" s="863"/>
      <c r="DO126" s="863"/>
      <c r="DP126" s="863"/>
      <c r="DQ126" s="863" t="s">
        <v>394</v>
      </c>
      <c r="DR126" s="863"/>
      <c r="DS126" s="863"/>
      <c r="DT126" s="863"/>
      <c r="DU126" s="863"/>
      <c r="DV126" s="840" t="s">
        <v>469</v>
      </c>
      <c r="DW126" s="840"/>
      <c r="DX126" s="840"/>
      <c r="DY126" s="840"/>
      <c r="DZ126" s="841"/>
    </row>
    <row r="127" spans="1:130" s="248" customFormat="1" ht="26.25" customHeight="1" x14ac:dyDescent="0.15">
      <c r="A127" s="868"/>
      <c r="B127" s="869"/>
      <c r="C127" s="887" t="s">
        <v>501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469</v>
      </c>
      <c r="AB127" s="826"/>
      <c r="AC127" s="826"/>
      <c r="AD127" s="826"/>
      <c r="AE127" s="827"/>
      <c r="AF127" s="828" t="s">
        <v>451</v>
      </c>
      <c r="AG127" s="826"/>
      <c r="AH127" s="826"/>
      <c r="AI127" s="826"/>
      <c r="AJ127" s="827"/>
      <c r="AK127" s="828" t="s">
        <v>394</v>
      </c>
      <c r="AL127" s="826"/>
      <c r="AM127" s="826"/>
      <c r="AN127" s="826"/>
      <c r="AO127" s="827"/>
      <c r="AP127" s="873" t="s">
        <v>394</v>
      </c>
      <c r="AQ127" s="874"/>
      <c r="AR127" s="874"/>
      <c r="AS127" s="874"/>
      <c r="AT127" s="875"/>
      <c r="AU127" s="284"/>
      <c r="AV127" s="284"/>
      <c r="AW127" s="284"/>
      <c r="AX127" s="890" t="s">
        <v>502</v>
      </c>
      <c r="AY127" s="858"/>
      <c r="AZ127" s="858"/>
      <c r="BA127" s="858"/>
      <c r="BB127" s="858"/>
      <c r="BC127" s="858"/>
      <c r="BD127" s="858"/>
      <c r="BE127" s="859"/>
      <c r="BF127" s="857" t="s">
        <v>503</v>
      </c>
      <c r="BG127" s="858"/>
      <c r="BH127" s="858"/>
      <c r="BI127" s="858"/>
      <c r="BJ127" s="858"/>
      <c r="BK127" s="858"/>
      <c r="BL127" s="859"/>
      <c r="BM127" s="857" t="s">
        <v>504</v>
      </c>
      <c r="BN127" s="858"/>
      <c r="BO127" s="858"/>
      <c r="BP127" s="858"/>
      <c r="BQ127" s="858"/>
      <c r="BR127" s="858"/>
      <c r="BS127" s="859"/>
      <c r="BT127" s="857" t="s">
        <v>505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506</v>
      </c>
      <c r="CQ127" s="796"/>
      <c r="CR127" s="796"/>
      <c r="CS127" s="796"/>
      <c r="CT127" s="796"/>
      <c r="CU127" s="796"/>
      <c r="CV127" s="796"/>
      <c r="CW127" s="796"/>
      <c r="CX127" s="796"/>
      <c r="CY127" s="796"/>
      <c r="CZ127" s="796"/>
      <c r="DA127" s="796"/>
      <c r="DB127" s="796"/>
      <c r="DC127" s="796"/>
      <c r="DD127" s="796"/>
      <c r="DE127" s="796"/>
      <c r="DF127" s="797"/>
      <c r="DG127" s="862" t="s">
        <v>482</v>
      </c>
      <c r="DH127" s="863"/>
      <c r="DI127" s="863"/>
      <c r="DJ127" s="863"/>
      <c r="DK127" s="863"/>
      <c r="DL127" s="863" t="s">
        <v>451</v>
      </c>
      <c r="DM127" s="863"/>
      <c r="DN127" s="863"/>
      <c r="DO127" s="863"/>
      <c r="DP127" s="863"/>
      <c r="DQ127" s="863" t="s">
        <v>394</v>
      </c>
      <c r="DR127" s="863"/>
      <c r="DS127" s="863"/>
      <c r="DT127" s="863"/>
      <c r="DU127" s="863"/>
      <c r="DV127" s="840" t="s">
        <v>455</v>
      </c>
      <c r="DW127" s="840"/>
      <c r="DX127" s="840"/>
      <c r="DY127" s="840"/>
      <c r="DZ127" s="841"/>
    </row>
    <row r="128" spans="1:130" s="248" customFormat="1" ht="26.25" customHeight="1" thickBot="1" x14ac:dyDescent="0.2">
      <c r="A128" s="842" t="s">
        <v>507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508</v>
      </c>
      <c r="X128" s="844"/>
      <c r="Y128" s="844"/>
      <c r="Z128" s="845"/>
      <c r="AA128" s="846">
        <v>1832912</v>
      </c>
      <c r="AB128" s="847"/>
      <c r="AC128" s="847"/>
      <c r="AD128" s="847"/>
      <c r="AE128" s="848"/>
      <c r="AF128" s="849">
        <v>1798168</v>
      </c>
      <c r="AG128" s="847"/>
      <c r="AH128" s="847"/>
      <c r="AI128" s="847"/>
      <c r="AJ128" s="848"/>
      <c r="AK128" s="849">
        <v>1893420</v>
      </c>
      <c r="AL128" s="847"/>
      <c r="AM128" s="847"/>
      <c r="AN128" s="847"/>
      <c r="AO128" s="848"/>
      <c r="AP128" s="850"/>
      <c r="AQ128" s="851"/>
      <c r="AR128" s="851"/>
      <c r="AS128" s="851"/>
      <c r="AT128" s="852"/>
      <c r="AU128" s="284"/>
      <c r="AV128" s="284"/>
      <c r="AW128" s="284"/>
      <c r="AX128" s="853" t="s">
        <v>509</v>
      </c>
      <c r="AY128" s="854"/>
      <c r="AZ128" s="854"/>
      <c r="BA128" s="854"/>
      <c r="BB128" s="854"/>
      <c r="BC128" s="854"/>
      <c r="BD128" s="854"/>
      <c r="BE128" s="855"/>
      <c r="BF128" s="832" t="s">
        <v>455</v>
      </c>
      <c r="BG128" s="833"/>
      <c r="BH128" s="833"/>
      <c r="BI128" s="833"/>
      <c r="BJ128" s="833"/>
      <c r="BK128" s="833"/>
      <c r="BL128" s="856"/>
      <c r="BM128" s="832">
        <v>11.36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510</v>
      </c>
      <c r="CQ128" s="774"/>
      <c r="CR128" s="774"/>
      <c r="CS128" s="774"/>
      <c r="CT128" s="774"/>
      <c r="CU128" s="774"/>
      <c r="CV128" s="774"/>
      <c r="CW128" s="774"/>
      <c r="CX128" s="774"/>
      <c r="CY128" s="774"/>
      <c r="CZ128" s="774"/>
      <c r="DA128" s="774"/>
      <c r="DB128" s="774"/>
      <c r="DC128" s="774"/>
      <c r="DD128" s="774"/>
      <c r="DE128" s="774"/>
      <c r="DF128" s="775"/>
      <c r="DG128" s="836">
        <v>13364</v>
      </c>
      <c r="DH128" s="837"/>
      <c r="DI128" s="837"/>
      <c r="DJ128" s="837"/>
      <c r="DK128" s="837"/>
      <c r="DL128" s="837">
        <v>12546</v>
      </c>
      <c r="DM128" s="837"/>
      <c r="DN128" s="837"/>
      <c r="DO128" s="837"/>
      <c r="DP128" s="837"/>
      <c r="DQ128" s="837">
        <v>11233</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511</v>
      </c>
      <c r="X129" s="823"/>
      <c r="Y129" s="823"/>
      <c r="Z129" s="824"/>
      <c r="AA129" s="825">
        <v>41894649</v>
      </c>
      <c r="AB129" s="826"/>
      <c r="AC129" s="826"/>
      <c r="AD129" s="826"/>
      <c r="AE129" s="827"/>
      <c r="AF129" s="828">
        <v>42807231</v>
      </c>
      <c r="AG129" s="826"/>
      <c r="AH129" s="826"/>
      <c r="AI129" s="826"/>
      <c r="AJ129" s="827"/>
      <c r="AK129" s="828">
        <v>44194082</v>
      </c>
      <c r="AL129" s="826"/>
      <c r="AM129" s="826"/>
      <c r="AN129" s="826"/>
      <c r="AO129" s="827"/>
      <c r="AP129" s="829"/>
      <c r="AQ129" s="830"/>
      <c r="AR129" s="830"/>
      <c r="AS129" s="830"/>
      <c r="AT129" s="831"/>
      <c r="AU129" s="286"/>
      <c r="AV129" s="286"/>
      <c r="AW129" s="286"/>
      <c r="AX129" s="795" t="s">
        <v>512</v>
      </c>
      <c r="AY129" s="796"/>
      <c r="AZ129" s="796"/>
      <c r="BA129" s="796"/>
      <c r="BB129" s="796"/>
      <c r="BC129" s="796"/>
      <c r="BD129" s="796"/>
      <c r="BE129" s="797"/>
      <c r="BF129" s="815" t="s">
        <v>128</v>
      </c>
      <c r="BG129" s="816"/>
      <c r="BH129" s="816"/>
      <c r="BI129" s="816"/>
      <c r="BJ129" s="816"/>
      <c r="BK129" s="816"/>
      <c r="BL129" s="817"/>
      <c r="BM129" s="815">
        <v>16.36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514</v>
      </c>
      <c r="X130" s="823"/>
      <c r="Y130" s="823"/>
      <c r="Z130" s="824"/>
      <c r="AA130" s="825">
        <v>6983138</v>
      </c>
      <c r="AB130" s="826"/>
      <c r="AC130" s="826"/>
      <c r="AD130" s="826"/>
      <c r="AE130" s="827"/>
      <c r="AF130" s="828">
        <v>7013678</v>
      </c>
      <c r="AG130" s="826"/>
      <c r="AH130" s="826"/>
      <c r="AI130" s="826"/>
      <c r="AJ130" s="827"/>
      <c r="AK130" s="828">
        <v>7339519</v>
      </c>
      <c r="AL130" s="826"/>
      <c r="AM130" s="826"/>
      <c r="AN130" s="826"/>
      <c r="AO130" s="827"/>
      <c r="AP130" s="829"/>
      <c r="AQ130" s="830"/>
      <c r="AR130" s="830"/>
      <c r="AS130" s="830"/>
      <c r="AT130" s="831"/>
      <c r="AU130" s="286"/>
      <c r="AV130" s="286"/>
      <c r="AW130" s="286"/>
      <c r="AX130" s="795" t="s">
        <v>515</v>
      </c>
      <c r="AY130" s="796"/>
      <c r="AZ130" s="796"/>
      <c r="BA130" s="796"/>
      <c r="BB130" s="796"/>
      <c r="BC130" s="796"/>
      <c r="BD130" s="796"/>
      <c r="BE130" s="797"/>
      <c r="BF130" s="798">
        <v>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516</v>
      </c>
      <c r="X131" s="806"/>
      <c r="Y131" s="806"/>
      <c r="Z131" s="807"/>
      <c r="AA131" s="808">
        <v>34911511</v>
      </c>
      <c r="AB131" s="809"/>
      <c r="AC131" s="809"/>
      <c r="AD131" s="809"/>
      <c r="AE131" s="810"/>
      <c r="AF131" s="811">
        <v>35793553</v>
      </c>
      <c r="AG131" s="809"/>
      <c r="AH131" s="809"/>
      <c r="AI131" s="809"/>
      <c r="AJ131" s="810"/>
      <c r="AK131" s="811">
        <v>36854563</v>
      </c>
      <c r="AL131" s="809"/>
      <c r="AM131" s="809"/>
      <c r="AN131" s="809"/>
      <c r="AO131" s="810"/>
      <c r="AP131" s="812"/>
      <c r="AQ131" s="813"/>
      <c r="AR131" s="813"/>
      <c r="AS131" s="813"/>
      <c r="AT131" s="814"/>
      <c r="AU131" s="286"/>
      <c r="AV131" s="286"/>
      <c r="AW131" s="286"/>
      <c r="AX131" s="773" t="s">
        <v>517</v>
      </c>
      <c r="AY131" s="774"/>
      <c r="AZ131" s="774"/>
      <c r="BA131" s="774"/>
      <c r="BB131" s="774"/>
      <c r="BC131" s="774"/>
      <c r="BD131" s="774"/>
      <c r="BE131" s="775"/>
      <c r="BF131" s="776">
        <v>58.2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519</v>
      </c>
      <c r="W132" s="786"/>
      <c r="X132" s="786"/>
      <c r="Y132" s="786"/>
      <c r="Z132" s="787"/>
      <c r="AA132" s="788">
        <v>6.3641358859999997</v>
      </c>
      <c r="AB132" s="789"/>
      <c r="AC132" s="789"/>
      <c r="AD132" s="789"/>
      <c r="AE132" s="790"/>
      <c r="AF132" s="791">
        <v>7.609853652</v>
      </c>
      <c r="AG132" s="789"/>
      <c r="AH132" s="789"/>
      <c r="AI132" s="789"/>
      <c r="AJ132" s="790"/>
      <c r="AK132" s="791">
        <v>7.234884783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520</v>
      </c>
      <c r="W133" s="765"/>
      <c r="X133" s="765"/>
      <c r="Y133" s="765"/>
      <c r="Z133" s="766"/>
      <c r="AA133" s="767">
        <v>6.6</v>
      </c>
      <c r="AB133" s="768"/>
      <c r="AC133" s="768"/>
      <c r="AD133" s="768"/>
      <c r="AE133" s="769"/>
      <c r="AF133" s="767">
        <v>6.8</v>
      </c>
      <c r="AG133" s="768"/>
      <c r="AH133" s="768"/>
      <c r="AI133" s="768"/>
      <c r="AJ133" s="769"/>
      <c r="AK133" s="767">
        <v>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vzf0CKD/w5+0HQXYuSIPChXfQbXw+8g4sxaok3eAdj/N349FpdSqlRBJlr9K8pZhqpyVJNoV5X+iHRoTQYHKQ==" saltValue="N3y8v7zPeq2yvmCNKxVE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BS11:CG11"/>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R94" sqref="CR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5OExeQPb8MssMeyhHVoIijJtmXu+Ri991/KmnYp8pxK9M6RxnUYH2s9Z1TYMZZPM4vLlJImszmDwK1ClbmfrQ==" saltValue="oCh+xh3fnYPAFyj5jxui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tYXoAFnFDt5n9tLs092jaaz1acRqrbCAMC6VsTB3K8PhXyr+uw33RS3M1T4a+oPaMRxo2qA1DLxERokoFbcw==" saltValue="iH4QYfTNwzBnzmQ1TskMs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529</v>
      </c>
      <c r="AL9" s="1190"/>
      <c r="AM9" s="1190"/>
      <c r="AN9" s="1191"/>
      <c r="AO9" s="314">
        <v>11537088</v>
      </c>
      <c r="AP9" s="314">
        <v>61680</v>
      </c>
      <c r="AQ9" s="315">
        <v>62265</v>
      </c>
      <c r="AR9" s="316">
        <v>-0.9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530</v>
      </c>
      <c r="AL10" s="1190"/>
      <c r="AM10" s="1190"/>
      <c r="AN10" s="1191"/>
      <c r="AO10" s="317">
        <v>1456165</v>
      </c>
      <c r="AP10" s="317">
        <v>7785</v>
      </c>
      <c r="AQ10" s="318">
        <v>1645</v>
      </c>
      <c r="AR10" s="319">
        <v>373.3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531</v>
      </c>
      <c r="AL11" s="1190"/>
      <c r="AM11" s="1190"/>
      <c r="AN11" s="1191"/>
      <c r="AO11" s="317">
        <v>898954</v>
      </c>
      <c r="AP11" s="317">
        <v>4806</v>
      </c>
      <c r="AQ11" s="318">
        <v>688</v>
      </c>
      <c r="AR11" s="319">
        <v>598.5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532</v>
      </c>
      <c r="AL12" s="1190"/>
      <c r="AM12" s="1190"/>
      <c r="AN12" s="1191"/>
      <c r="AO12" s="317" t="s">
        <v>533</v>
      </c>
      <c r="AP12" s="317" t="s">
        <v>533</v>
      </c>
      <c r="AQ12" s="318">
        <v>24</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534</v>
      </c>
      <c r="AL13" s="1190"/>
      <c r="AM13" s="1190"/>
      <c r="AN13" s="1191"/>
      <c r="AO13" s="317">
        <v>545219</v>
      </c>
      <c r="AP13" s="317">
        <v>2915</v>
      </c>
      <c r="AQ13" s="318">
        <v>2006</v>
      </c>
      <c r="AR13" s="319">
        <v>45.3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535</v>
      </c>
      <c r="AL14" s="1190"/>
      <c r="AM14" s="1190"/>
      <c r="AN14" s="1191"/>
      <c r="AO14" s="317">
        <v>103538</v>
      </c>
      <c r="AP14" s="317">
        <v>554</v>
      </c>
      <c r="AQ14" s="318">
        <v>1357</v>
      </c>
      <c r="AR14" s="319">
        <v>-59.2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536</v>
      </c>
      <c r="AL15" s="1193"/>
      <c r="AM15" s="1193"/>
      <c r="AN15" s="1194"/>
      <c r="AO15" s="317">
        <v>-972669</v>
      </c>
      <c r="AP15" s="317">
        <v>-5200</v>
      </c>
      <c r="AQ15" s="318">
        <v>-3875</v>
      </c>
      <c r="AR15" s="319">
        <v>34.200000000000003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13568295</v>
      </c>
      <c r="AP16" s="317">
        <v>72539</v>
      </c>
      <c r="AQ16" s="318">
        <v>64110</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541</v>
      </c>
      <c r="AL21" s="1196"/>
      <c r="AM21" s="1196"/>
      <c r="AN21" s="1197"/>
      <c r="AO21" s="330">
        <v>5.74</v>
      </c>
      <c r="AP21" s="331">
        <v>6.37</v>
      </c>
      <c r="AQ21" s="332">
        <v>-0.63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542</v>
      </c>
      <c r="AL22" s="1196"/>
      <c r="AM22" s="1196"/>
      <c r="AN22" s="1197"/>
      <c r="AO22" s="335">
        <v>98.9</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546</v>
      </c>
      <c r="AL32" s="1179"/>
      <c r="AM32" s="1179"/>
      <c r="AN32" s="1180"/>
      <c r="AO32" s="345">
        <v>7544192</v>
      </c>
      <c r="AP32" s="345">
        <v>40333</v>
      </c>
      <c r="AQ32" s="346">
        <v>36503</v>
      </c>
      <c r="AR32" s="347">
        <v>10.5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547</v>
      </c>
      <c r="AL33" s="1179"/>
      <c r="AM33" s="1179"/>
      <c r="AN33" s="1180"/>
      <c r="AO33" s="345" t="s">
        <v>533</v>
      </c>
      <c r="AP33" s="345" t="s">
        <v>533</v>
      </c>
      <c r="AQ33" s="346">
        <v>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548</v>
      </c>
      <c r="AL34" s="1179"/>
      <c r="AM34" s="1179"/>
      <c r="AN34" s="1180"/>
      <c r="AO34" s="345" t="s">
        <v>533</v>
      </c>
      <c r="AP34" s="345" t="s">
        <v>533</v>
      </c>
      <c r="AQ34" s="346">
        <v>76</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549</v>
      </c>
      <c r="AL35" s="1179"/>
      <c r="AM35" s="1179"/>
      <c r="AN35" s="1180"/>
      <c r="AO35" s="345">
        <v>3649396</v>
      </c>
      <c r="AP35" s="345">
        <v>19510</v>
      </c>
      <c r="AQ35" s="346">
        <v>8582</v>
      </c>
      <c r="AR35" s="347">
        <v>127.3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550</v>
      </c>
      <c r="AL36" s="1179"/>
      <c r="AM36" s="1179"/>
      <c r="AN36" s="1180"/>
      <c r="AO36" s="345">
        <v>705736</v>
      </c>
      <c r="AP36" s="345">
        <v>3773</v>
      </c>
      <c r="AQ36" s="346">
        <v>400</v>
      </c>
      <c r="AR36" s="347">
        <v>843.3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551</v>
      </c>
      <c r="AL37" s="1179"/>
      <c r="AM37" s="1179"/>
      <c r="AN37" s="1180"/>
      <c r="AO37" s="345" t="s">
        <v>533</v>
      </c>
      <c r="AP37" s="345" t="s">
        <v>533</v>
      </c>
      <c r="AQ37" s="346">
        <v>747</v>
      </c>
      <c r="AR37" s="347" t="s">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552</v>
      </c>
      <c r="AL38" s="1176"/>
      <c r="AM38" s="1176"/>
      <c r="AN38" s="1177"/>
      <c r="AO38" s="348" t="s">
        <v>533</v>
      </c>
      <c r="AP38" s="348" t="s">
        <v>533</v>
      </c>
      <c r="AQ38" s="349">
        <v>2</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553</v>
      </c>
      <c r="AL39" s="1176"/>
      <c r="AM39" s="1176"/>
      <c r="AN39" s="1177"/>
      <c r="AO39" s="345">
        <v>-1893420</v>
      </c>
      <c r="AP39" s="345">
        <v>-10123</v>
      </c>
      <c r="AQ39" s="346">
        <v>-7844</v>
      </c>
      <c r="AR39" s="347">
        <v>29.1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554</v>
      </c>
      <c r="AL40" s="1179"/>
      <c r="AM40" s="1179"/>
      <c r="AN40" s="1180"/>
      <c r="AO40" s="345">
        <v>-7339519</v>
      </c>
      <c r="AP40" s="345">
        <v>-39239</v>
      </c>
      <c r="AQ40" s="346">
        <v>-28367</v>
      </c>
      <c r="AR40" s="347">
        <v>38.299999999999997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2666385</v>
      </c>
      <c r="AP41" s="345">
        <v>14255</v>
      </c>
      <c r="AQ41" s="346">
        <v>10099</v>
      </c>
      <c r="AR41" s="347">
        <v>41.2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524</v>
      </c>
      <c r="AN49" s="1186" t="s">
        <v>558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7753617</v>
      </c>
      <c r="AN51" s="367">
        <v>40452</v>
      </c>
      <c r="AO51" s="368">
        <v>-18.2</v>
      </c>
      <c r="AP51" s="369">
        <v>42581</v>
      </c>
      <c r="AQ51" s="370">
        <v>-2.2000000000000002</v>
      </c>
      <c r="AR51" s="371">
        <v>-16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4806114</v>
      </c>
      <c r="AN52" s="375">
        <v>25075</v>
      </c>
      <c r="AO52" s="376">
        <v>2.1</v>
      </c>
      <c r="AP52" s="377">
        <v>24354</v>
      </c>
      <c r="AQ52" s="378">
        <v>-1.8</v>
      </c>
      <c r="AR52" s="379">
        <v>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10368134</v>
      </c>
      <c r="AN53" s="367">
        <v>54534</v>
      </c>
      <c r="AO53" s="368">
        <v>34.799999999999997</v>
      </c>
      <c r="AP53" s="369">
        <v>45426</v>
      </c>
      <c r="AQ53" s="370">
        <v>6.7</v>
      </c>
      <c r="AR53" s="371">
        <v>28.1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4628710</v>
      </c>
      <c r="AN54" s="375">
        <v>24346</v>
      </c>
      <c r="AO54" s="376">
        <v>-2.9</v>
      </c>
      <c r="AP54" s="377">
        <v>24508</v>
      </c>
      <c r="AQ54" s="378">
        <v>0.6</v>
      </c>
      <c r="AR54" s="379">
        <v>-3.5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9132263</v>
      </c>
      <c r="AN55" s="367">
        <v>48377</v>
      </c>
      <c r="AO55" s="368">
        <v>-11.3</v>
      </c>
      <c r="AP55" s="369">
        <v>45022</v>
      </c>
      <c r="AQ55" s="370">
        <v>-0.9</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4733856</v>
      </c>
      <c r="AN56" s="375">
        <v>25077</v>
      </c>
      <c r="AO56" s="376">
        <v>3</v>
      </c>
      <c r="AP56" s="377">
        <v>25247</v>
      </c>
      <c r="AQ56" s="378">
        <v>3</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8963717</v>
      </c>
      <c r="AN57" s="367">
        <v>47710</v>
      </c>
      <c r="AO57" s="368">
        <v>-1.4</v>
      </c>
      <c r="AP57" s="369">
        <v>51849</v>
      </c>
      <c r="AQ57" s="370">
        <v>15.2</v>
      </c>
      <c r="AR57" s="371">
        <v>-16.600000000000001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4240502</v>
      </c>
      <c r="AN58" s="375">
        <v>22570</v>
      </c>
      <c r="AO58" s="376">
        <v>-10</v>
      </c>
      <c r="AP58" s="377">
        <v>26326</v>
      </c>
      <c r="AQ58" s="378">
        <v>4.3</v>
      </c>
      <c r="AR58" s="379">
        <v>-14.3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7749099</v>
      </c>
      <c r="AN59" s="367">
        <v>41428</v>
      </c>
      <c r="AO59" s="368">
        <v>-13.2</v>
      </c>
      <c r="AP59" s="369">
        <v>52191</v>
      </c>
      <c r="AQ59" s="370">
        <v>0.7</v>
      </c>
      <c r="AR59" s="371">
        <v>-13.9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4179416</v>
      </c>
      <c r="AN60" s="375">
        <v>22344</v>
      </c>
      <c r="AO60" s="376">
        <v>-1</v>
      </c>
      <c r="AP60" s="377">
        <v>26807</v>
      </c>
      <c r="AQ60" s="378">
        <v>1.8</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8793366</v>
      </c>
      <c r="AN61" s="382">
        <v>46500</v>
      </c>
      <c r="AO61" s="383">
        <v>-1.9</v>
      </c>
      <c r="AP61" s="384">
        <v>47414</v>
      </c>
      <c r="AQ61" s="385">
        <v>3.9</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4517720</v>
      </c>
      <c r="AN62" s="375">
        <v>23882</v>
      </c>
      <c r="AO62" s="376">
        <v>-1.8</v>
      </c>
      <c r="AP62" s="377">
        <v>25448</v>
      </c>
      <c r="AQ62" s="378">
        <v>1.6</v>
      </c>
      <c r="AR62" s="379">
        <v>-3.4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0Ds+vZ8sH9heIq5C/STkVzwzhtr1FkGpEvwvRqtV6TQCMIuVlZpfWUEGkN+UwKBKKMQ5D40LRsAHKJyTPhtqw==" saltValue="dJSNU5yqm4juHlGibWs2c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election activeCell="AF97" sqref="AF9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L9mcfNd714HfUGvSJdxL2CDMFNXT4C/KlEVYKZb1traowqO8YyWO7jN565WAiQ6NT+TzLq+4A1xKXfvgww1pTA==" saltValue="ZcoDnBY2UsxmGshnfrMh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AK116" sqref="AK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gG4/W4fCu8Gv/5VN326aX6oxzQl7k0Kh9it3EMxWYC7altnhzJEcsQJGqP6aZlnj5E1dBVlD8GcnUBOxIH73jQ==" saltValue="X1ua0SK9vze9B367PVhHg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7.2</v>
      </c>
      <c r="G47" s="12">
        <v>5.22</v>
      </c>
      <c r="H47" s="12">
        <v>5.84</v>
      </c>
      <c r="I47" s="12">
        <v>5.83</v>
      </c>
      <c r="J47" s="13">
        <v>6.37</v>
      </c>
    </row>
    <row r="48" spans="2:10" ht="57.75" customHeight="1" x14ac:dyDescent="0.15">
      <c r="B48" s="14"/>
      <c r="C48" s="1202" t="s">
        <v>4</v>
      </c>
      <c r="D48" s="1202"/>
      <c r="E48" s="1203"/>
      <c r="F48" s="15">
        <v>0.51</v>
      </c>
      <c r="G48" s="16">
        <v>1.24</v>
      </c>
      <c r="H48" s="16">
        <v>1.64</v>
      </c>
      <c r="I48" s="16">
        <v>1.33</v>
      </c>
      <c r="J48" s="17">
        <v>3.39</v>
      </c>
    </row>
    <row r="49" spans="2:10" ht="57.75" customHeight="1" thickBot="1" x14ac:dyDescent="0.2">
      <c r="B49" s="18"/>
      <c r="C49" s="1204" t="s">
        <v>5</v>
      </c>
      <c r="D49" s="1204"/>
      <c r="E49" s="1205"/>
      <c r="F49" s="19" t="s">
        <v>579</v>
      </c>
      <c r="G49" s="20" t="s">
        <v>580</v>
      </c>
      <c r="H49" s="20">
        <v>0.4</v>
      </c>
      <c r="I49" s="20" t="s">
        <v>581</v>
      </c>
      <c r="J49" s="21">
        <v>2.15</v>
      </c>
    </row>
    <row r="50" spans="2:10" ht="13.5" customHeight="1" x14ac:dyDescent="0.15"/>
  </sheetData>
  <sheetProtection algorithmName="SHA-512" hashValue="4mIwxhm5O3dZgC0hcrxLBI16qccEP06T1X5P0UlJ2WoRbBwxUbcHsyGMR+nj7iVHyA5dtQhEIrFMNl3b/NVNwg==" saltValue="PTIE4gXiaQtc3x8W7d+ip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2022-03-02T01:43:07Z</cp:lastPrinted>
  <dcterms:created xsi:type="dcterms:W3CDTF">2022-02-02T04:56:33Z</dcterms:created>
  <dcterms:modified xsi:type="dcterms:W3CDTF">2022-03-07T02:45:34Z</dcterms:modified>
  <cp:category/>
</cp:coreProperties>
</file>