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★交流施設\交流施設プロポーザル掲載用資料\"/>
    </mc:Choice>
  </mc:AlternateContent>
  <bookViews>
    <workbookView xWindow="-105" yWindow="-105" windowWidth="19425" windowHeight="11625" tabRatio="735"/>
  </bookViews>
  <sheets>
    <sheet name="表紙１" sheetId="40" r:id="rId1"/>
    <sheet name="表紙２" sheetId="41" r:id="rId2"/>
    <sheet name="内訳書" sheetId="42" r:id="rId3"/>
    <sheet name="明細書 頭紙" sheetId="38" r:id="rId4"/>
    <sheet name="明細書1" sheetId="43" r:id="rId5"/>
    <sheet name="明細書2" sheetId="48" r:id="rId6"/>
    <sheet name="明細書3" sheetId="65" r:id="rId7"/>
    <sheet name="明細書4~8" sheetId="76" r:id="rId8"/>
    <sheet name="明細書9" sheetId="79" r:id="rId9"/>
    <sheet name="明細書10" sheetId="67" r:id="rId10"/>
    <sheet name="明細書11" sheetId="81" r:id="rId11"/>
    <sheet name="代価-1" sheetId="74" r:id="rId12"/>
    <sheet name="代価-2" sheetId="72" r:id="rId13"/>
    <sheet name="共通費計算書　改修" sheetId="84" state="hidden" r:id="rId14"/>
  </sheets>
  <externalReferences>
    <externalReference r:id="rId15"/>
  </externalReferences>
  <definedNames>
    <definedName name="__BAN1" localSheetId="10">#REF!</definedName>
    <definedName name="__BAN1" localSheetId="7">#REF!</definedName>
    <definedName name="__BAN1" localSheetId="8">#REF!</definedName>
    <definedName name="__BAN1">#REF!</definedName>
    <definedName name="_BAN1" localSheetId="10">#REF!</definedName>
    <definedName name="_BAN1" localSheetId="7">#REF!</definedName>
    <definedName name="_BAN1" localSheetId="8">#REF!</definedName>
    <definedName name="_BAN1">#REF!</definedName>
    <definedName name="①" localSheetId="13">#REF!</definedName>
    <definedName name="①">#REF!</definedName>
    <definedName name="②" localSheetId="13">#REF!</definedName>
    <definedName name="②">#REF!</definedName>
    <definedName name="③" localSheetId="13">#REF!</definedName>
    <definedName name="③">#REF!</definedName>
    <definedName name="④" localSheetId="13">#REF!</definedName>
    <definedName name="④">#REF!</definedName>
    <definedName name="⑤" localSheetId="13">#REF!</definedName>
    <definedName name="⑤">#REF!</definedName>
    <definedName name="⑥" localSheetId="13">#REF!</definedName>
    <definedName name="⑥">#REF!</definedName>
    <definedName name="⑦" localSheetId="13">#REF!</definedName>
    <definedName name="⑦">#REF!</definedName>
    <definedName name="⑧" localSheetId="13">#REF!</definedName>
    <definedName name="⑧">#REF!</definedName>
    <definedName name="⑨" localSheetId="13">#REF!</definedName>
    <definedName name="⑨">#REF!</definedName>
    <definedName name="⑩" localSheetId="13">#REF!</definedName>
    <definedName name="⑩">#REF!</definedName>
    <definedName name="⑪" localSheetId="13">#REF!</definedName>
    <definedName name="⑪">#REF!</definedName>
    <definedName name="⑫" localSheetId="13">#REF!</definedName>
    <definedName name="⑫">#REF!</definedName>
    <definedName name="⑬" localSheetId="13">#REF!</definedName>
    <definedName name="⑬">#REF!</definedName>
    <definedName name="⑭" localSheetId="13">#REF!</definedName>
    <definedName name="⑭">#REF!</definedName>
    <definedName name="⑮" localSheetId="13">#REF!</definedName>
    <definedName name="⑮">#REF!</definedName>
    <definedName name="⑯" localSheetId="13">#REF!</definedName>
    <definedName name="⑯">#REF!</definedName>
    <definedName name="BAN" localSheetId="10">#REF!</definedName>
    <definedName name="BAN" localSheetId="7">#REF!</definedName>
    <definedName name="BAN" localSheetId="8">#REF!</definedName>
    <definedName name="BAN">#REF!</definedName>
    <definedName name="D" localSheetId="10">#REF!</definedName>
    <definedName name="D" localSheetId="7">#REF!</definedName>
    <definedName name="D" localSheetId="8">#REF!</definedName>
    <definedName name="D">#REF!</definedName>
    <definedName name="_xlnm.Print_Area" localSheetId="13">'共通費計算書　改修'!$A$1:$J$76</definedName>
    <definedName name="_xlnm.Print_Area" localSheetId="2">内訳書!$A$1:$L$35</definedName>
    <definedName name="_xlnm.Print_Area" localSheetId="0">表紙１!$A$1:$L$23</definedName>
    <definedName name="_xlnm.Print_Area" localSheetId="1">表紙２!$A$1:$J$20</definedName>
    <definedName name="_xlnm.Print_Area" localSheetId="4">明細書1!$A$1:$L$73</definedName>
    <definedName name="_xlnm.Print_Area" localSheetId="9">明細書10!$A$1:$L$111</definedName>
    <definedName name="_xlnm.Print_Area" localSheetId="10">明細書11!$A$1:$L$37</definedName>
    <definedName name="_xlnm.Print_Area" localSheetId="5">明細書2!$A$1:$L$109</definedName>
    <definedName name="_xlnm.Print_Area" localSheetId="6">明細書3!$A$1:$L$37</definedName>
    <definedName name="_xlnm.Print_Area" localSheetId="7">'明細書4~8'!$A$1:$L$181</definedName>
    <definedName name="_xlnm.Print_Area" localSheetId="8">明細書9!$A$1:$L$37</definedName>
    <definedName name="_xlnm.Print_Titles" localSheetId="4">明細書1!$1:$1</definedName>
    <definedName name="_xlnm.Print_Titles" localSheetId="9">明細書10!$1:$1</definedName>
    <definedName name="_xlnm.Print_Titles" localSheetId="5">明細書2!$1:$1</definedName>
    <definedName name="_xlnm.Print_Titles" localSheetId="6">明細書3!$1:$1</definedName>
    <definedName name="_xlnm.Print_Titles" localSheetId="7">'明細書4~8'!$1:$1</definedName>
    <definedName name="ガス設備工事" localSheetId="13">#REF!</definedName>
    <definedName name="ガス設備工事">#REF!</definedName>
    <definedName name="ガラス工" localSheetId="10">#REF!</definedName>
    <definedName name="ガラス工" localSheetId="7">#REF!</definedName>
    <definedName name="ガラス工" localSheetId="8">#REF!</definedName>
    <definedName name="ガラス工">#REF!</definedName>
    <definedName name="その他_ｺﾝｸﾘｰﾄ" localSheetId="10">#REF!</definedName>
    <definedName name="その他_ｺﾝｸﾘｰﾄ" localSheetId="7">#REF!</definedName>
    <definedName name="その他_ｺﾝｸﾘｰﾄ" localSheetId="8">#REF!</definedName>
    <definedName name="その他_ｺﾝｸﾘｰﾄ">#REF!</definedName>
    <definedName name="その他_モルタル" localSheetId="10">#REF!</definedName>
    <definedName name="その他_モルタル" localSheetId="7">#REF!</definedName>
    <definedName name="その他_モルタル" localSheetId="8">#REF!</definedName>
    <definedName name="その他_モルタル">#REF!</definedName>
    <definedName name="その他_機器搬入_機器搬出_はつり" localSheetId="10">#REF!</definedName>
    <definedName name="その他_機器搬入_機器搬出_はつり" localSheetId="7">#REF!</definedName>
    <definedName name="その他_機器搬入_機器搬出_はつり" localSheetId="8">#REF!</definedName>
    <definedName name="その他_機器搬入_機器搬出_はつり">#REF!</definedName>
    <definedName name="その他_型枠" localSheetId="10">#REF!</definedName>
    <definedName name="その他_型枠" localSheetId="7">#REF!</definedName>
    <definedName name="その他_型枠" localSheetId="8">#REF!</definedName>
    <definedName name="その他_型枠">#REF!</definedName>
    <definedName name="その他_砂利" localSheetId="10">#REF!</definedName>
    <definedName name="その他_砂利" localSheetId="7">#REF!</definedName>
    <definedName name="その他_砂利" localSheetId="8">#REF!</definedName>
    <definedName name="その他_砂利">#REF!</definedName>
    <definedName name="その他_鉄筋" localSheetId="10">#REF!</definedName>
    <definedName name="その他_鉄筋" localSheetId="7">#REF!</definedName>
    <definedName name="その他_鉄筋" localSheetId="8">#REF!</definedName>
    <definedName name="その他_鉄筋">#REF!</definedName>
    <definedName name="その他_土工" localSheetId="10">#REF!</definedName>
    <definedName name="その他_土工" localSheetId="7">#REF!</definedName>
    <definedName name="その他_土工" localSheetId="8">#REF!</definedName>
    <definedName name="その他_土工">#REF!</definedName>
    <definedName name="その他_配管付属品_衛生機器_桝_インバート_足かけ" localSheetId="10">#REF!</definedName>
    <definedName name="その他_配管付属品_衛生機器_桝_インバート_足かけ" localSheetId="7">#REF!</definedName>
    <definedName name="その他_配管付属品_衛生機器_桝_インバート_足かけ" localSheetId="8">#REF!</definedName>
    <definedName name="その他_配管付属品_衛生機器_桝_インバート_足かけ">#REF!</definedName>
    <definedName name="ﾎﾞｲﾄﾞｽﾘｰﾌﾞ150φ">[1]ポール基礎!$V$17</definedName>
    <definedName name="ポンプアップ" localSheetId="13">#REF!</definedName>
    <definedName name="ポンプアップ">#REF!</definedName>
    <definedName name="一般管理比率">[1]新営共通費!$E$14</definedName>
    <definedName name="一般管理費">[1]新営共通費!$C$15</definedName>
    <definedName name="一般管理費軽減率">[1]新営共通費!$G$14</definedName>
    <definedName name="運搬機械" localSheetId="10">#REF!</definedName>
    <definedName name="運搬機械" localSheetId="7">#REF!</definedName>
    <definedName name="運搬機械" localSheetId="8">#REF!</definedName>
    <definedName name="運搬機械">#REF!</definedName>
    <definedName name="衛生器具" localSheetId="13">#REF!</definedName>
    <definedName name="衛生器具">#REF!</definedName>
    <definedName name="衛生器具設備工事" localSheetId="13">#REF!</definedName>
    <definedName name="衛生器具設備工事">#REF!</definedName>
    <definedName name="屋外給水設備工事" localSheetId="13">#REF!</definedName>
    <definedName name="屋外給水設備工事">#REF!</definedName>
    <definedName name="屋外排水設備工事" localSheetId="13">#REF!</definedName>
    <definedName name="屋外排水設備工事">#REF!</definedName>
    <definedName name="屋内排水通気設備工事" localSheetId="13">#REF!</definedName>
    <definedName name="屋内排水通気設備工事">#REF!</definedName>
    <definedName name="仮設" localSheetId="13">#REF!</definedName>
    <definedName name="仮設">#REF!</definedName>
    <definedName name="仮設浄化槽" localSheetId="13">#REF!</definedName>
    <definedName name="仮設浄化槽">#REF!</definedName>
    <definedName name="仮設浄化槽撤去" localSheetId="13">#REF!</definedName>
    <definedName name="仮設浄化槽撤去">#REF!</definedName>
    <definedName name="幹線" localSheetId="13">#REF!</definedName>
    <definedName name="幹線">#REF!</definedName>
    <definedName name="基準塗装費" localSheetId="10">#REF!</definedName>
    <definedName name="基準塗装費" localSheetId="7">#REF!</definedName>
    <definedName name="基準塗装費" localSheetId="8">#REF!</definedName>
    <definedName name="基準塗装費">#REF!</definedName>
    <definedName name="既設浄化槽撤去" localSheetId="13">#REF!</definedName>
    <definedName name="既設浄化槽撤去">#REF!</definedName>
    <definedName name="機械運搬費" localSheetId="10">#REF!</definedName>
    <definedName name="機械運搬費" localSheetId="7">#REF!</definedName>
    <definedName name="機械運搬費" localSheetId="8">#REF!</definedName>
    <definedName name="機械運搬費">#REF!</definedName>
    <definedName name="機械設備" localSheetId="13">#REF!</definedName>
    <definedName name="機械設備">#REF!</definedName>
    <definedName name="機械損料トラック2" localSheetId="10">#REF!</definedName>
    <definedName name="機械損料トラック2" localSheetId="7">#REF!</definedName>
    <definedName name="機械損料トラック2" localSheetId="8">#REF!</definedName>
    <definedName name="機械損料トラック2">#REF!</definedName>
    <definedName name="機器搬入基準単価" localSheetId="10">#REF!</definedName>
    <definedName name="機器搬入基準単価" localSheetId="7">#REF!</definedName>
    <definedName name="機器搬入基準単価" localSheetId="8">#REF!</definedName>
    <definedName name="機器搬入基準単価">#REF!</definedName>
    <definedName name="給水" localSheetId="13">#REF!</definedName>
    <definedName name="給水">#REF!</definedName>
    <definedName name="給湯設備工事" localSheetId="13">#REF!</definedName>
    <definedName name="給湯設備工事">#REF!</definedName>
    <definedName name="共通仮設軽減率">[1]新営共通費!$G$6</definedName>
    <definedName name="共通仮設費">[1]新営共通費!$C$6</definedName>
    <definedName name="共通仮設費率">[1]新営共通費!$E$6</definedName>
    <definedName name="共通費" localSheetId="13">#REF!</definedName>
    <definedName name="共通費">[1]新営共通費!$B$17</definedName>
    <definedName name="件名" localSheetId="10">#REF!</definedName>
    <definedName name="件名" localSheetId="7">#REF!</definedName>
    <definedName name="件名" localSheetId="8">#REF!</definedName>
    <definedName name="件名">#REF!</definedName>
    <definedName name="件名2" localSheetId="10">#REF!</definedName>
    <definedName name="件名2" localSheetId="7">#REF!</definedName>
    <definedName name="件名2" localSheetId="8">#REF!</definedName>
    <definedName name="件名2">#REF!</definedName>
    <definedName name="建設省建築工事積算基準" localSheetId="10">#REF!</definedName>
    <definedName name="建設省建築工事積算基準" localSheetId="7">#REF!</definedName>
    <definedName name="建設省建築工事積算基準" localSheetId="8">#REF!</definedName>
    <definedName name="建設省建築工事積算基準">#REF!</definedName>
    <definedName name="建築ブロック工" localSheetId="10">#REF!</definedName>
    <definedName name="建築ブロック工" localSheetId="7">#REF!</definedName>
    <definedName name="建築ブロック工" localSheetId="8">#REF!</definedName>
    <definedName name="建築ブロック工">#REF!</definedName>
    <definedName name="現場管理比率">[1]新営共通費!$E$10</definedName>
    <definedName name="現場管理費">[1]新営共通費!$C$10</definedName>
    <definedName name="現場管理費軽減率">[1]新営共通費!$G$10</definedName>
    <definedName name="工事価格" localSheetId="13">#REF!</definedName>
    <definedName name="工事価格">[1]新営共通費!$B$19</definedName>
    <definedName name="工事原価">[1]新営共通費!$H$10</definedName>
    <definedName name="工事名">[1]表紙!$E$7</definedName>
    <definedName name="合併" localSheetId="13">#REF!</definedName>
    <definedName name="合併">#REF!</definedName>
    <definedName name="合併撤去" localSheetId="13">#REF!</definedName>
    <definedName name="合併撤去">#REF!</definedName>
    <definedName name="根切_0.13" localSheetId="10">#REF!</definedName>
    <definedName name="根切_0.13" localSheetId="7">#REF!</definedName>
    <definedName name="根切_0.13" localSheetId="8">#REF!</definedName>
    <definedName name="根切_0.13">#REF!</definedName>
    <definedName name="根切_0.28" localSheetId="10">#REF!</definedName>
    <definedName name="根切_0.28" localSheetId="7">#REF!</definedName>
    <definedName name="根切_0.28" localSheetId="8">#REF!</definedName>
    <definedName name="根切_0.28">#REF!</definedName>
    <definedName name="根切_0.45" localSheetId="10">#REF!</definedName>
    <definedName name="根切_0.45" localSheetId="7">#REF!</definedName>
    <definedName name="根切_0.45" localSheetId="8">#REF!</definedName>
    <definedName name="根切_0.45">#REF!</definedName>
    <definedName name="採用一般管理比率">[1]新営共通費!$F$14</definedName>
    <definedName name="採用共通仮設費率">[1]新営共通費!$F$6</definedName>
    <definedName name="採用現場管理比率">[1]新営共通費!$F$10</definedName>
    <definedName name="算定用工事原価">[1]新営共通費!$K$12</definedName>
    <definedName name="純工事費">[1]新営共通費!$H$6</definedName>
    <definedName name="消火設備工事" localSheetId="13">#REF!</definedName>
    <definedName name="消火設備工事">#REF!</definedName>
    <definedName name="消費税" localSheetId="13">#REF!</definedName>
    <definedName name="消費税">[1]新営共通費!$B$21</definedName>
    <definedName name="浄化槽" localSheetId="13">#REF!</definedName>
    <definedName name="浄化槽">#REF!</definedName>
    <definedName name="請負工事費" localSheetId="13">#REF!</definedName>
    <definedName name="請負工事費">#REF!</definedName>
    <definedName name="積算基準年度" localSheetId="10">#REF!</definedName>
    <definedName name="積算基準年度" localSheetId="7">#REF!</definedName>
    <definedName name="積算基準年度" localSheetId="8">#REF!</definedName>
    <definedName name="積算基準年度">#REF!</definedName>
    <definedName name="設備機械工" localSheetId="10">#REF!</definedName>
    <definedName name="設備機械工" localSheetId="7">#REF!</definedName>
    <definedName name="設備機械工" localSheetId="8">#REF!</definedName>
    <definedName name="設備機械工">#REF!</definedName>
    <definedName name="端数">[1]新営共通費!$I$14</definedName>
    <definedName name="端数処理前一般管理費">[1]新営共通費!$C$14</definedName>
    <definedName name="端数処理前工事価格">[1]新営共通費!$H$14</definedName>
    <definedName name="直接工事費" localSheetId="13">#REF!</definedName>
    <definedName name="直接工事費">[1]新営共通費!$B$2</definedName>
    <definedName name="賃料16t" localSheetId="10">#REF!</definedName>
    <definedName name="賃料16t" localSheetId="7">#REF!</definedName>
    <definedName name="賃料16t" localSheetId="8">#REF!</definedName>
    <definedName name="賃料16t">#REF!</definedName>
    <definedName name="撤去" localSheetId="13">#REF!</definedName>
    <definedName name="撤去">#REF!</definedName>
    <definedName name="撤去工事" localSheetId="13">#REF!</definedName>
    <definedName name="撤去工事">#REF!</definedName>
    <definedName name="鉄骨重量" localSheetId="10">#REF!</definedName>
    <definedName name="鉄骨重量" localSheetId="7">#REF!</definedName>
    <definedName name="鉄骨重量" localSheetId="8">#REF!</definedName>
    <definedName name="鉄骨重量">#REF!</definedName>
    <definedName name="電気" localSheetId="13">#REF!</definedName>
    <definedName name="電気">#REF!</definedName>
    <definedName name="電気３号" localSheetId="13">#REF!</definedName>
    <definedName name="電気３号">#REF!</definedName>
    <definedName name="電工費">[1]種目!$Q$2</definedName>
    <definedName name="特殊作業員" localSheetId="10">#REF!</definedName>
    <definedName name="特殊作業員" localSheetId="7">#REF!</definedName>
    <definedName name="特殊作業員" localSheetId="8">#REF!</definedName>
    <definedName name="特殊作業員">#REF!</definedName>
    <definedName name="年度" localSheetId="10">#REF!</definedName>
    <definedName name="年度" localSheetId="7">#REF!</definedName>
    <definedName name="年度" localSheetId="8">#REF!</definedName>
    <definedName name="年度">#REF!</definedName>
    <definedName name="排水" localSheetId="13">#REF!</definedName>
    <definedName name="排水">#REF!</definedName>
    <definedName name="配管撤去" localSheetId="13">#REF!</definedName>
    <definedName name="配管撤去">#REF!</definedName>
    <definedName name="表コンクリート" localSheetId="10">#REF!</definedName>
    <definedName name="表コンクリート" localSheetId="7">#REF!</definedName>
    <definedName name="表コンクリート" localSheetId="8">#REF!</definedName>
    <definedName name="表コンクリート">#REF!</definedName>
    <definedName name="表その他" localSheetId="10">#REF!</definedName>
    <definedName name="表その他" localSheetId="7">#REF!</definedName>
    <definedName name="表その他" localSheetId="8">#REF!</definedName>
    <definedName name="表その他">#REF!</definedName>
    <definedName name="普通作業員" localSheetId="10">#REF!</definedName>
    <definedName name="普通作業員" localSheetId="7">#REF!</definedName>
    <definedName name="普通作業員" localSheetId="8">#REF!</definedName>
    <definedName name="普通作業員">#REF!</definedName>
    <definedName name="便所改修" localSheetId="13">#REF!</definedName>
    <definedName name="便所改修">#REF!</definedName>
    <definedName name="埋戻し_0.13" localSheetId="10">#REF!</definedName>
    <definedName name="埋戻し_0.13" localSheetId="7">#REF!</definedName>
    <definedName name="埋戻し_0.13" localSheetId="8">#REF!</definedName>
    <definedName name="埋戻し_0.13">#REF!</definedName>
    <definedName name="埋戻し_0.28" localSheetId="10">#REF!</definedName>
    <definedName name="埋戻し_0.28" localSheetId="7">#REF!</definedName>
    <definedName name="埋戻し_0.28" localSheetId="8">#REF!</definedName>
    <definedName name="埋戻し_0.28">#REF!</definedName>
    <definedName name="埋戻し_0.45" localSheetId="10">#REF!</definedName>
    <definedName name="埋戻し_0.45" localSheetId="7">#REF!</definedName>
    <definedName name="埋戻し_0.45" localSheetId="8">#REF!</definedName>
    <definedName name="埋戻し_0.45">#REF!</definedName>
    <definedName name="予定工期">[1]新営共通費!$E$2</definedName>
    <definedName name="労務費" localSheetId="10">#REF!</definedName>
    <definedName name="労務費" localSheetId="7">#REF!</definedName>
    <definedName name="労務費" localSheetId="8">#REF!</definedName>
    <definedName name="労務費">#REF!</definedName>
    <definedName name="労務費2" localSheetId="10">#REF!</definedName>
    <definedName name="労務費2" localSheetId="7">#REF!</definedName>
    <definedName name="労務費2" localSheetId="8">#REF!</definedName>
    <definedName name="労務費2">#REF!</definedName>
    <definedName name="労務費掛率" localSheetId="10">#REF!</definedName>
    <definedName name="労務費掛率" localSheetId="7">#REF!</definedName>
    <definedName name="労務費掛率" localSheetId="8">#REF!</definedName>
    <definedName name="労務費掛率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" i="84" l="1"/>
  <c r="J45" i="84"/>
  <c r="J29" i="84"/>
  <c r="H16" i="84"/>
  <c r="J10" i="84"/>
  <c r="H10" i="84"/>
  <c r="I6" i="84"/>
  <c r="J25" i="84" s="1"/>
  <c r="I34" i="84" s="1"/>
  <c r="J41" i="84" s="1"/>
  <c r="I9" i="84" l="1"/>
  <c r="C39" i="84" s="1"/>
  <c r="I7" i="84"/>
  <c r="C23" i="84" l="1"/>
  <c r="B3" i="79" l="1"/>
  <c r="A3" i="79"/>
  <c r="A111" i="76" l="1"/>
  <c r="A147" i="76"/>
  <c r="A75" i="76"/>
  <c r="A39" i="76"/>
  <c r="B3" i="76" l="1"/>
  <c r="A3" i="76"/>
  <c r="B3" i="67" l="1"/>
  <c r="A3" i="67"/>
  <c r="B3" i="65"/>
  <c r="A3" i="65"/>
  <c r="B3" i="48"/>
  <c r="A3" i="48"/>
  <c r="B3" i="43"/>
  <c r="A3" i="43"/>
  <c r="I5" i="84" l="1"/>
  <c r="C22" i="84" l="1"/>
  <c r="C28" i="84" s="1"/>
  <c r="J22" i="84" s="1"/>
  <c r="C31" i="84" s="1"/>
  <c r="C7" i="84" s="1"/>
  <c r="C4" i="84"/>
  <c r="C3" i="84"/>
  <c r="C33" i="84" l="1"/>
  <c r="I33" i="84"/>
  <c r="C38" i="84" l="1"/>
  <c r="C44" i="84" s="1"/>
  <c r="J38" i="84" s="1"/>
  <c r="C47" i="84" s="1"/>
  <c r="C8" i="84" s="1"/>
  <c r="L33" i="84"/>
  <c r="C49" i="84" l="1"/>
  <c r="C53" i="84" l="1"/>
  <c r="F56" i="84" l="1"/>
  <c r="C59" i="84" s="1"/>
  <c r="C61" i="84" s="1"/>
  <c r="E61" i="84" s="1"/>
  <c r="E63" i="84" s="1"/>
  <c r="C63" i="84" s="1"/>
  <c r="C9" i="84" l="1"/>
  <c r="C10" i="84" s="1"/>
  <c r="C12" i="84" s="1"/>
  <c r="C14" i="84" s="1"/>
  <c r="C16" i="84" s="1"/>
  <c r="I16" i="84" s="1"/>
  <c r="C65" i="84"/>
  <c r="C67" i="84" s="1"/>
  <c r="C69" i="84" s="1"/>
</calcChain>
</file>

<file path=xl/sharedStrings.xml><?xml version="1.0" encoding="utf-8"?>
<sst xmlns="http://schemas.openxmlformats.org/spreadsheetml/2006/main" count="1244" uniqueCount="434">
  <si>
    <t>記号</t>
    <phoneticPr fontId="2"/>
  </si>
  <si>
    <t>名        称</t>
    <phoneticPr fontId="2"/>
  </si>
  <si>
    <t>品 質</t>
    <phoneticPr fontId="2"/>
  </si>
  <si>
    <t>寸　法  規　格</t>
    <phoneticPr fontId="2"/>
  </si>
  <si>
    <t>数  量</t>
    <phoneticPr fontId="2"/>
  </si>
  <si>
    <t>単 位</t>
    <phoneticPr fontId="2"/>
  </si>
  <si>
    <t>単   価</t>
    <phoneticPr fontId="2"/>
  </si>
  <si>
    <t>金    額</t>
    <phoneticPr fontId="2"/>
  </si>
  <si>
    <t>摘   要</t>
    <phoneticPr fontId="2"/>
  </si>
  <si>
    <t>工 事 価 格</t>
    <rPh sb="0" eb="1">
      <t>コウ</t>
    </rPh>
    <rPh sb="2" eb="3">
      <t>コト</t>
    </rPh>
    <rPh sb="4" eb="5">
      <t>アタイ</t>
    </rPh>
    <rPh sb="6" eb="7">
      <t>カク</t>
    </rPh>
    <phoneticPr fontId="2"/>
  </si>
  <si>
    <t>設 計 総 額</t>
    <rPh sb="0" eb="1">
      <t>セツ</t>
    </rPh>
    <rPh sb="2" eb="3">
      <t>ケイ</t>
    </rPh>
    <rPh sb="4" eb="5">
      <t>フサ</t>
    </rPh>
    <rPh sb="6" eb="7">
      <t>ガク</t>
    </rPh>
    <phoneticPr fontId="2"/>
  </si>
  <si>
    <t xml:space="preserve"> 設  計  書  作  成</t>
    <phoneticPr fontId="2"/>
  </si>
  <si>
    <t>設計者</t>
    <phoneticPr fontId="2"/>
  </si>
  <si>
    <t>設 計 概 要</t>
    <phoneticPr fontId="2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</si>
  <si>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2"/>
  </si>
  <si>
    <t>件　　　    名　</t>
    <phoneticPr fontId="2"/>
  </si>
  <si>
    <t>工　事　箇　所　</t>
    <rPh sb="0" eb="1">
      <t>コウ</t>
    </rPh>
    <rPh sb="2" eb="3">
      <t>コト</t>
    </rPh>
    <rPh sb="4" eb="5">
      <t>カ</t>
    </rPh>
    <rPh sb="6" eb="7">
      <t>トコロ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</si>
  <si>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</si>
  <si>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</si>
  <si>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工    事    設    計    書</t>
    <rPh sb="0" eb="1">
      <t>コウ</t>
    </rPh>
    <rPh sb="5" eb="6">
      <t>コト</t>
    </rPh>
    <rPh sb="10" eb="11">
      <t>セツ</t>
    </rPh>
    <rPh sb="15" eb="16">
      <t>ケイ</t>
    </rPh>
    <rPh sb="20" eb="21">
      <t>ショ</t>
    </rPh>
    <phoneticPr fontId="2"/>
  </si>
  <si>
    <t>Ⅲ</t>
  </si>
  <si>
    <t>まちづくり部まち整備室建築営繕課</t>
    <rPh sb="8" eb="10">
      <t>セイビ</t>
    </rPh>
    <rPh sb="10" eb="11">
      <t>シツ</t>
    </rPh>
    <phoneticPr fontId="2"/>
  </si>
  <si>
    <t>式</t>
  </si>
  <si>
    <t>計</t>
    <rPh sb="0" eb="1">
      <t>ケイ</t>
    </rPh>
    <phoneticPr fontId="9"/>
  </si>
  <si>
    <t>　工　　事　　内　　訳　　書</t>
  </si>
  <si>
    <t>Ⅰ</t>
  </si>
  <si>
    <t>　直　接　工　事　費</t>
    <phoneticPr fontId="2"/>
  </si>
  <si>
    <t>計</t>
  </si>
  <si>
    <t>Ⅱ</t>
  </si>
  <si>
    <t>　共　通　費</t>
    <phoneticPr fontId="2"/>
  </si>
  <si>
    <t>共通仮設費</t>
  </si>
  <si>
    <t>現場管理費</t>
  </si>
  <si>
    <t>一般管理費等</t>
  </si>
  <si>
    <t>工事価格計</t>
  </si>
  <si>
    <t>　消費税等相当額</t>
    <phoneticPr fontId="2"/>
  </si>
  <si>
    <t>合　　計</t>
  </si>
  <si>
    <t>小計</t>
    <rPh sb="0" eb="2">
      <t>ショウケイ</t>
    </rPh>
    <phoneticPr fontId="26"/>
  </si>
  <si>
    <t>本数量は参考とする</t>
    <rPh sb="0" eb="2">
      <t>ホンスウ</t>
    </rPh>
    <rPh sb="2" eb="3">
      <t>リョウ</t>
    </rPh>
    <rPh sb="4" eb="6">
      <t>サンコウ</t>
    </rPh>
    <phoneticPr fontId="2"/>
  </si>
  <si>
    <t>複合単価</t>
  </si>
  <si>
    <t>式</t>
    <rPh sb="0" eb="1">
      <t>シキ</t>
    </rPh>
    <phoneticPr fontId="26"/>
  </si>
  <si>
    <t>工事</t>
    <rPh sb="0" eb="2">
      <t>コウジ</t>
    </rPh>
    <phoneticPr fontId="9"/>
  </si>
  <si>
    <t>工期</t>
    <rPh sb="0" eb="2">
      <t>コウキ</t>
    </rPh>
    <phoneticPr fontId="9"/>
  </si>
  <si>
    <t>か月</t>
    <rPh sb="1" eb="2">
      <t>ゲツ</t>
    </rPh>
    <phoneticPr fontId="9"/>
  </si>
  <si>
    <t>～</t>
    <phoneticPr fontId="9"/>
  </si>
  <si>
    <t>予算</t>
    <rPh sb="0" eb="2">
      <t>ヨサン</t>
    </rPh>
    <phoneticPr fontId="9"/>
  </si>
  <si>
    <t>円</t>
    <rPh sb="0" eb="1">
      <t>エン</t>
    </rPh>
    <phoneticPr fontId="9"/>
  </si>
  <si>
    <t>直接工事費</t>
    <rPh sb="0" eb="2">
      <t>チョクセツ</t>
    </rPh>
    <rPh sb="2" eb="5">
      <t>コウジヒ</t>
    </rPh>
    <phoneticPr fontId="9"/>
  </si>
  <si>
    <t>一般工事</t>
    <rPh sb="0" eb="2">
      <t>イッパン</t>
    </rPh>
    <rPh sb="2" eb="4">
      <t>コウジ</t>
    </rPh>
    <phoneticPr fontId="9"/>
  </si>
  <si>
    <t>その他工事</t>
    <rPh sb="2" eb="3">
      <t>ホカ</t>
    </rPh>
    <rPh sb="3" eb="5">
      <t>コウジ</t>
    </rPh>
    <phoneticPr fontId="9"/>
  </si>
  <si>
    <t>発生材処分費</t>
    <rPh sb="0" eb="3">
      <t>ハッセイザイ</t>
    </rPh>
    <rPh sb="3" eb="5">
      <t>ショブン</t>
    </rPh>
    <rPh sb="5" eb="6">
      <t>ヒ</t>
    </rPh>
    <phoneticPr fontId="9"/>
  </si>
  <si>
    <t>= Pa</t>
    <phoneticPr fontId="9"/>
  </si>
  <si>
    <t>◯直接工事費　区分</t>
    <rPh sb="1" eb="3">
      <t>チョクセツ</t>
    </rPh>
    <rPh sb="3" eb="6">
      <t>コウジヒ</t>
    </rPh>
    <rPh sb="7" eb="9">
      <t>クブン</t>
    </rPh>
    <phoneticPr fontId="9"/>
  </si>
  <si>
    <t>　=　Pｇ　</t>
    <phoneticPr fontId="9"/>
  </si>
  <si>
    <t>　=　Po</t>
    <phoneticPr fontId="9"/>
  </si>
  <si>
    <t>共通仮設費</t>
    <rPh sb="0" eb="2">
      <t>キョウツウ</t>
    </rPh>
    <rPh sb="2" eb="4">
      <t>カセツ</t>
    </rPh>
    <rPh sb="4" eb="5">
      <t>ヒ</t>
    </rPh>
    <phoneticPr fontId="9"/>
  </si>
  <si>
    <t>　=　D</t>
    <phoneticPr fontId="9"/>
  </si>
  <si>
    <t>現場管理費</t>
    <rPh sb="0" eb="2">
      <t>ゲンバ</t>
    </rPh>
    <rPh sb="2" eb="5">
      <t>カンリヒ</t>
    </rPh>
    <phoneticPr fontId="9"/>
  </si>
  <si>
    <t>一般管理費等</t>
    <rPh sb="0" eb="2">
      <t>イッパン</t>
    </rPh>
    <rPh sb="2" eb="5">
      <t>カンリヒ</t>
    </rPh>
    <rPh sb="5" eb="6">
      <t>トウ</t>
    </rPh>
    <phoneticPr fontId="9"/>
  </si>
  <si>
    <t>※小数点以下第2位を四捨五入、1位止めとする</t>
    <rPh sb="1" eb="3">
      <t>ショウスウ</t>
    </rPh>
    <rPh sb="3" eb="4">
      <t>テン</t>
    </rPh>
    <rPh sb="4" eb="6">
      <t>イカ</t>
    </rPh>
    <rPh sb="6" eb="7">
      <t>ダイ</t>
    </rPh>
    <rPh sb="8" eb="9">
      <t>イ</t>
    </rPh>
    <rPh sb="10" eb="14">
      <t>シシャゴニュウ</t>
    </rPh>
    <rPh sb="16" eb="17">
      <t>イ</t>
    </rPh>
    <rPh sb="17" eb="18">
      <t>ト</t>
    </rPh>
    <phoneticPr fontId="9"/>
  </si>
  <si>
    <t>工事価格</t>
    <rPh sb="0" eb="2">
      <t>コウジ</t>
    </rPh>
    <rPh sb="2" eb="4">
      <t>カカク</t>
    </rPh>
    <phoneticPr fontId="9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</si>
  <si>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9"/>
  </si>
  <si>
    <t>％</t>
    <phoneticPr fontId="9"/>
  </si>
  <si>
    <t>残額</t>
    <rPh sb="0" eb="2">
      <t>ザンガク</t>
    </rPh>
    <phoneticPr fontId="9"/>
  </si>
  <si>
    <t>請負工事費</t>
    <rPh sb="0" eb="2">
      <t>ウケオイ</t>
    </rPh>
    <rPh sb="2" eb="5">
      <t>コウジヒ</t>
    </rPh>
    <phoneticPr fontId="9"/>
  </si>
  <si>
    <t>◯</t>
    <phoneticPr fontId="9"/>
  </si>
  <si>
    <r>
      <t xml:space="preserve">共通仮設費率 = </t>
    </r>
    <r>
      <rPr>
        <b/>
        <i/>
        <sz val="12"/>
        <color indexed="8"/>
        <rFont val="ＭＳ Ｐゴシック"/>
        <family val="3"/>
        <charset val="128"/>
      </rPr>
      <t>Kｒ</t>
    </r>
    <rPh sb="0" eb="2">
      <t>キョウツウ</t>
    </rPh>
    <rPh sb="2" eb="4">
      <t>カセツ</t>
    </rPh>
    <rPh sb="4" eb="5">
      <t>ヒ</t>
    </rPh>
    <rPh sb="5" eb="6">
      <t>リツ</t>
    </rPh>
    <phoneticPr fontId="9"/>
  </si>
  <si>
    <r>
      <t>◇一般工事に対する共通仮設費　</t>
    </r>
    <r>
      <rPr>
        <i/>
        <sz val="12"/>
        <color indexed="8"/>
        <rFont val="ＭＳ Ｐゴシック"/>
        <family val="3"/>
        <charset val="128"/>
      </rPr>
      <t>Kg</t>
    </r>
    <rPh sb="1" eb="3">
      <t>イッパン</t>
    </rPh>
    <rPh sb="3" eb="5">
      <t>コウジ</t>
    </rPh>
    <rPh sb="6" eb="7">
      <t>タイ</t>
    </rPh>
    <rPh sb="9" eb="11">
      <t>キョウツウ</t>
    </rPh>
    <rPh sb="11" eb="13">
      <t>カセツ</t>
    </rPh>
    <rPh sb="13" eb="14">
      <t>ヒ</t>
    </rPh>
    <phoneticPr fontId="9"/>
  </si>
  <si>
    <r>
      <t>直接工事費　</t>
    </r>
    <r>
      <rPr>
        <i/>
        <sz val="12"/>
        <color indexed="8"/>
        <rFont val="ＭＳ Ｐゴシック"/>
        <family val="3"/>
        <charset val="128"/>
      </rPr>
      <t>P</t>
    </r>
    <rPh sb="0" eb="2">
      <t>チョクセツ</t>
    </rPh>
    <rPh sb="2" eb="5">
      <t>コウジヒ</t>
    </rPh>
    <phoneticPr fontId="9"/>
  </si>
  <si>
    <t>（千円）</t>
    <rPh sb="1" eb="3">
      <t>センエン</t>
    </rPh>
    <phoneticPr fontId="9"/>
  </si>
  <si>
    <t xml:space="preserve"> (Pg + Po) /1000</t>
    <phoneticPr fontId="9"/>
  </si>
  <si>
    <t xml:space="preserve">  Pg * Kr/100 =</t>
    <phoneticPr fontId="9"/>
  </si>
  <si>
    <r>
      <t>工期　</t>
    </r>
    <r>
      <rPr>
        <i/>
        <sz val="12"/>
        <color indexed="8"/>
        <rFont val="ＭＳ Ｐゴシック"/>
        <family val="3"/>
        <charset val="128"/>
      </rPr>
      <t>T</t>
    </r>
    <rPh sb="0" eb="2">
      <t>コウキ</t>
    </rPh>
    <phoneticPr fontId="9"/>
  </si>
  <si>
    <t>（か月）</t>
    <rPh sb="2" eb="3">
      <t>ゲツ</t>
    </rPh>
    <phoneticPr fontId="9"/>
  </si>
  <si>
    <r>
      <t>◇その他工事に対する共通仮設費　</t>
    </r>
    <r>
      <rPr>
        <i/>
        <sz val="12"/>
        <color indexed="8"/>
        <rFont val="ＭＳ Ｐゴシック"/>
        <family val="3"/>
        <charset val="128"/>
      </rPr>
      <t>Ko</t>
    </r>
    <rPh sb="3" eb="4">
      <t>ホカ</t>
    </rPh>
    <rPh sb="4" eb="6">
      <t>コウジ</t>
    </rPh>
    <rPh sb="7" eb="8">
      <t>タイ</t>
    </rPh>
    <rPh sb="10" eb="12">
      <t>キョウツウ</t>
    </rPh>
    <rPh sb="12" eb="14">
      <t>カセツ</t>
    </rPh>
    <rPh sb="14" eb="15">
      <t>ヒ</t>
    </rPh>
    <phoneticPr fontId="9"/>
  </si>
  <si>
    <t xml:space="preserve">  Po * 1.00/100 =</t>
    <phoneticPr fontId="9"/>
  </si>
  <si>
    <t>　※その他工事の共通仮設費率は一律1％</t>
    <rPh sb="4" eb="5">
      <t>ホカ</t>
    </rPh>
    <rPh sb="5" eb="7">
      <t>コウジ</t>
    </rPh>
    <rPh sb="8" eb="14">
      <t>キョウツウカセツヒリツ</t>
    </rPh>
    <rPh sb="15" eb="17">
      <t>イチリツ</t>
    </rPh>
    <phoneticPr fontId="9"/>
  </si>
  <si>
    <t>Kr　=　</t>
    <phoneticPr fontId="9"/>
  </si>
  <si>
    <r>
      <t>◇積み上げによる共通仮設費　</t>
    </r>
    <r>
      <rPr>
        <i/>
        <sz val="12"/>
        <color indexed="8"/>
        <rFont val="ＭＳ Ｐゴシック"/>
        <family val="3"/>
        <charset val="128"/>
      </rPr>
      <t>Ke</t>
    </r>
    <rPh sb="1" eb="2">
      <t>ツ</t>
    </rPh>
    <rPh sb="3" eb="4">
      <t>ア</t>
    </rPh>
    <rPh sb="8" eb="10">
      <t>キョウツウ</t>
    </rPh>
    <rPh sb="10" eb="12">
      <t>カセツ</t>
    </rPh>
    <rPh sb="12" eb="13">
      <t>ヒ</t>
    </rPh>
    <phoneticPr fontId="9"/>
  </si>
  <si>
    <t>※小数点以下第3位を四捨五入、2位止めとする</t>
    <rPh sb="1" eb="3">
      <t>ショウスウ</t>
    </rPh>
    <rPh sb="3" eb="4">
      <t>テン</t>
    </rPh>
    <rPh sb="4" eb="6">
      <t>イカ</t>
    </rPh>
    <rPh sb="6" eb="7">
      <t>ダイ</t>
    </rPh>
    <rPh sb="8" eb="9">
      <t>イ</t>
    </rPh>
    <rPh sb="10" eb="14">
      <t>シシャゴニュウ</t>
    </rPh>
    <rPh sb="16" eb="17">
      <t>イ</t>
    </rPh>
    <rPh sb="17" eb="18">
      <t>ト</t>
    </rPh>
    <phoneticPr fontId="9"/>
  </si>
  <si>
    <t>　</t>
    <phoneticPr fontId="9"/>
  </si>
  <si>
    <r>
      <t xml:space="preserve">共通仮設費 </t>
    </r>
    <r>
      <rPr>
        <i/>
        <sz val="12"/>
        <color indexed="8"/>
        <rFont val="ＭＳ Ｐゴシック"/>
        <family val="3"/>
        <charset val="128"/>
      </rPr>
      <t>K</t>
    </r>
    <rPh sb="0" eb="2">
      <t>キョウツウ</t>
    </rPh>
    <rPh sb="2" eb="4">
      <t>カセツ</t>
    </rPh>
    <rPh sb="4" eb="5">
      <t>ヒ</t>
    </rPh>
    <phoneticPr fontId="9"/>
  </si>
  <si>
    <t>Kg +Ko +Ke</t>
    <phoneticPr fontId="9"/>
  </si>
  <si>
    <t>◯純工事費　区分</t>
    <rPh sb="1" eb="2">
      <t>ジュン</t>
    </rPh>
    <rPh sb="2" eb="5">
      <t>コウジヒ</t>
    </rPh>
    <rPh sb="6" eb="8">
      <t>クブン</t>
    </rPh>
    <phoneticPr fontId="9"/>
  </si>
  <si>
    <r>
      <t>純工事費　</t>
    </r>
    <r>
      <rPr>
        <i/>
        <sz val="12"/>
        <color indexed="8"/>
        <rFont val="ＭＳ Ｐゴシック"/>
        <family val="3"/>
        <charset val="128"/>
      </rPr>
      <t>N</t>
    </r>
    <rPh sb="0" eb="1">
      <t>ジュン</t>
    </rPh>
    <rPh sb="1" eb="4">
      <t>コウジヒ</t>
    </rPh>
    <phoneticPr fontId="9"/>
  </si>
  <si>
    <t>K + Pa</t>
    <phoneticPr fontId="9"/>
  </si>
  <si>
    <t>一般工事　Ng</t>
    <rPh sb="0" eb="2">
      <t>イッパン</t>
    </rPh>
    <rPh sb="2" eb="4">
      <t>コウジ</t>
    </rPh>
    <phoneticPr fontId="9"/>
  </si>
  <si>
    <t>Pg + Kg</t>
    <phoneticPr fontId="9"/>
  </si>
  <si>
    <t>その他工事　No</t>
    <rPh sb="2" eb="3">
      <t>ホカ</t>
    </rPh>
    <rPh sb="3" eb="5">
      <t>コウジ</t>
    </rPh>
    <phoneticPr fontId="9"/>
  </si>
  <si>
    <t>Po + Ko</t>
    <phoneticPr fontId="9"/>
  </si>
  <si>
    <r>
      <t xml:space="preserve">現場管理費率  = </t>
    </r>
    <r>
      <rPr>
        <b/>
        <i/>
        <sz val="12"/>
        <color indexed="8"/>
        <rFont val="ＭＳ Ｐゴシック"/>
        <family val="3"/>
        <charset val="128"/>
      </rPr>
      <t>Jo</t>
    </r>
    <rPh sb="0" eb="2">
      <t>ゲンバ</t>
    </rPh>
    <rPh sb="2" eb="5">
      <t>カンリヒ</t>
    </rPh>
    <rPh sb="5" eb="6">
      <t>リツ</t>
    </rPh>
    <phoneticPr fontId="9"/>
  </si>
  <si>
    <t>◇一般工事に対する現場管理費　Jg</t>
    <rPh sb="1" eb="3">
      <t>イッパン</t>
    </rPh>
    <rPh sb="3" eb="5">
      <t>コウジ</t>
    </rPh>
    <rPh sb="6" eb="7">
      <t>タイ</t>
    </rPh>
    <phoneticPr fontId="9"/>
  </si>
  <si>
    <r>
      <t>純工事費　</t>
    </r>
    <r>
      <rPr>
        <i/>
        <sz val="12"/>
        <color indexed="8"/>
        <rFont val="ＭＳ Ｐゴシック"/>
        <family val="3"/>
        <charset val="128"/>
      </rPr>
      <t>Np</t>
    </r>
    <rPh sb="0" eb="1">
      <t>ジュン</t>
    </rPh>
    <rPh sb="1" eb="4">
      <t>コウジヒ</t>
    </rPh>
    <phoneticPr fontId="9"/>
  </si>
  <si>
    <t>(Ng + No)/1000</t>
    <phoneticPr fontId="9"/>
  </si>
  <si>
    <t xml:space="preserve">  Ng * Kr/100 =</t>
    <phoneticPr fontId="9"/>
  </si>
  <si>
    <t>◇その他工事に対する現場管理費　Jot</t>
    <rPh sb="3" eb="4">
      <t>ホカ</t>
    </rPh>
    <rPh sb="4" eb="6">
      <t>コウジ</t>
    </rPh>
    <rPh sb="7" eb="8">
      <t>タイ</t>
    </rPh>
    <phoneticPr fontId="9"/>
  </si>
  <si>
    <t xml:space="preserve">  No * 2.00/100 =</t>
    <phoneticPr fontId="9"/>
  </si>
  <si>
    <t>Jo　=　</t>
    <phoneticPr fontId="9"/>
  </si>
  <si>
    <t>◇積み上げによる現場管理費　Je</t>
    <rPh sb="1" eb="2">
      <t>ツ</t>
    </rPh>
    <rPh sb="3" eb="4">
      <t>ア</t>
    </rPh>
    <phoneticPr fontId="9"/>
  </si>
  <si>
    <r>
      <t>現場管理費</t>
    </r>
    <r>
      <rPr>
        <i/>
        <sz val="12"/>
        <color indexed="8"/>
        <rFont val="ＭＳ Ｐゴシック"/>
        <family val="3"/>
        <charset val="128"/>
      </rPr>
      <t xml:space="preserve"> J</t>
    </r>
    <rPh sb="0" eb="2">
      <t>ゲンバ</t>
    </rPh>
    <rPh sb="2" eb="5">
      <t>カンリヒ</t>
    </rPh>
    <phoneticPr fontId="9"/>
  </si>
  <si>
    <t>Jg +Jot +Je</t>
    <phoneticPr fontId="9"/>
  </si>
  <si>
    <r>
      <t>工事原価　</t>
    </r>
    <r>
      <rPr>
        <i/>
        <sz val="12"/>
        <color indexed="8"/>
        <rFont val="ＭＳ Ｐゴシック"/>
        <family val="3"/>
        <charset val="128"/>
      </rPr>
      <t>C</t>
    </r>
    <rPh sb="0" eb="2">
      <t>コウジ</t>
    </rPh>
    <rPh sb="2" eb="4">
      <t>ゲンカ</t>
    </rPh>
    <phoneticPr fontId="9"/>
  </si>
  <si>
    <t>○</t>
    <phoneticPr fontId="9"/>
  </si>
  <si>
    <r>
      <t>一般管理費率 =</t>
    </r>
    <r>
      <rPr>
        <b/>
        <i/>
        <sz val="12"/>
        <color indexed="8"/>
        <rFont val="ＭＳ Ｐゴシック"/>
        <family val="3"/>
        <charset val="128"/>
      </rPr>
      <t xml:space="preserve"> Gp</t>
    </r>
    <rPh sb="0" eb="2">
      <t>イッパン</t>
    </rPh>
    <rPh sb="2" eb="5">
      <t>カンリヒ</t>
    </rPh>
    <rPh sb="5" eb="6">
      <t>リツ</t>
    </rPh>
    <phoneticPr fontId="9"/>
  </si>
  <si>
    <r>
      <rPr>
        <b/>
        <i/>
        <sz val="12"/>
        <color indexed="8"/>
        <rFont val="ＭＳ Ｐゴシック"/>
        <family val="3"/>
        <charset val="128"/>
      </rPr>
      <t>　</t>
    </r>
    <r>
      <rPr>
        <b/>
        <i/>
        <u/>
        <sz val="12"/>
        <color indexed="8"/>
        <rFont val="ＭＳ Ｐゴシック"/>
        <family val="3"/>
        <charset val="128"/>
      </rPr>
      <t>Ｇp = 29.102 - 3.340 × log10(Cp)</t>
    </r>
    <phoneticPr fontId="9"/>
  </si>
  <si>
    <r>
      <t>工事原価　</t>
    </r>
    <r>
      <rPr>
        <i/>
        <sz val="12"/>
        <color indexed="8"/>
        <rFont val="ＭＳ Ｐゴシック"/>
        <family val="3"/>
        <charset val="128"/>
      </rPr>
      <t>Cp</t>
    </r>
    <rPh sb="0" eb="2">
      <t>コウジ</t>
    </rPh>
    <rPh sb="2" eb="4">
      <t>ゲンカ</t>
    </rPh>
    <phoneticPr fontId="9"/>
  </si>
  <si>
    <t>C/1000</t>
    <phoneticPr fontId="9"/>
  </si>
  <si>
    <t>％</t>
  </si>
  <si>
    <t>Gp　=　</t>
    <phoneticPr fontId="9"/>
  </si>
  <si>
    <t>※有効桁が上位４桁、一千万未満の場合は一万円単位とする</t>
    <rPh sb="1" eb="3">
      <t>ユウコウ</t>
    </rPh>
    <rPh sb="3" eb="4">
      <t>ケタ</t>
    </rPh>
    <rPh sb="10" eb="11">
      <t>イチ</t>
    </rPh>
    <rPh sb="11" eb="12">
      <t>セン</t>
    </rPh>
    <rPh sb="12" eb="13">
      <t>マン</t>
    </rPh>
    <rPh sb="13" eb="15">
      <t>ミマン</t>
    </rPh>
    <rPh sb="16" eb="18">
      <t>バアイ</t>
    </rPh>
    <phoneticPr fontId="9"/>
  </si>
  <si>
    <t>消費税相当額</t>
    <rPh sb="0" eb="3">
      <t>ショウヒゼイ</t>
    </rPh>
    <rPh sb="3" eb="5">
      <t>ソウトウ</t>
    </rPh>
    <rPh sb="5" eb="6">
      <t>ガク</t>
    </rPh>
    <phoneticPr fontId="9"/>
  </si>
  <si>
    <t>請負工事費</t>
    <rPh sb="0" eb="2">
      <t>ウケオイ</t>
    </rPh>
    <rPh sb="2" eb="4">
      <t>コウジ</t>
    </rPh>
    <rPh sb="4" eb="5">
      <t>ヒ</t>
    </rPh>
    <phoneticPr fontId="9"/>
  </si>
  <si>
    <r>
      <t>電気設備　</t>
    </r>
    <r>
      <rPr>
        <sz val="12"/>
        <color indexed="10"/>
        <rFont val="ＭＳ Ｐゴシック"/>
        <family val="3"/>
        <charset val="128"/>
      </rPr>
      <t>改修</t>
    </r>
    <r>
      <rPr>
        <sz val="9"/>
        <rFont val="ＭＳ 明朝"/>
        <family val="1"/>
        <charset val="128"/>
      </rPr>
      <t>　</t>
    </r>
    <rPh sb="0" eb="2">
      <t>デンキ</t>
    </rPh>
    <rPh sb="2" eb="4">
      <t>セツビ</t>
    </rPh>
    <rPh sb="5" eb="7">
      <t>カイシュウ</t>
    </rPh>
    <phoneticPr fontId="9"/>
  </si>
  <si>
    <t>Kr = exp( 1.751 - 0.119 × loge(P) + 0.393 × loge(T) )</t>
    <phoneticPr fontId="9"/>
  </si>
  <si>
    <t>Jo = exp( 6.038 - 0.431 × loge(Np) + 0.736 × loge(T) )</t>
    <phoneticPr fontId="9"/>
  </si>
  <si>
    <t>共通費（改修）</t>
    <rPh sb="0" eb="2">
      <t>キョウツウ</t>
    </rPh>
    <rPh sb="2" eb="3">
      <t>ヒ</t>
    </rPh>
    <rPh sb="4" eb="6">
      <t>カイシュウ</t>
    </rPh>
    <phoneticPr fontId="9"/>
  </si>
  <si>
    <t>複合単価</t>
    <rPh sb="0" eb="2">
      <t>フクゴウ</t>
    </rPh>
    <rPh sb="2" eb="4">
      <t>タンカ</t>
    </rPh>
    <phoneticPr fontId="26"/>
  </si>
  <si>
    <t>箇所</t>
  </si>
  <si>
    <t>ｍ</t>
  </si>
  <si>
    <t>ころがし</t>
  </si>
  <si>
    <t>FEP</t>
  </si>
  <si>
    <t>台</t>
  </si>
  <si>
    <r>
      <t>経費根拠　</t>
    </r>
    <r>
      <rPr>
        <sz val="12"/>
        <color rgb="FFFF0000"/>
        <rFont val="ＭＳ Ｐゴシック"/>
        <family val="3"/>
        <charset val="128"/>
        <scheme val="minor"/>
      </rPr>
      <t>改修</t>
    </r>
    <rPh sb="0" eb="2">
      <t>ケイヒ</t>
    </rPh>
    <rPh sb="2" eb="4">
      <t>コンキョ</t>
    </rPh>
    <rPh sb="5" eb="7">
      <t>カイシュウ</t>
    </rPh>
    <phoneticPr fontId="9"/>
  </si>
  <si>
    <t>↑通常工期</t>
    <rPh sb="1" eb="3">
      <t>ツウジョウ</t>
    </rPh>
    <rPh sb="3" eb="5">
      <t>コウキ</t>
    </rPh>
    <phoneticPr fontId="26"/>
  </si>
  <si>
    <t>式</t>
    <rPh sb="0" eb="1">
      <t>シキ</t>
    </rPh>
    <phoneticPr fontId="9"/>
  </si>
  <si>
    <t>　※その他工事の現場管理費率は一律2％</t>
    <rPh sb="4" eb="5">
      <t>ホカ</t>
    </rPh>
    <rPh sb="5" eb="7">
      <t>コウジ</t>
    </rPh>
    <rPh sb="15" eb="17">
      <t>イチリツ</t>
    </rPh>
    <phoneticPr fontId="9"/>
  </si>
  <si>
    <t>式</t>
    <rPh sb="0" eb="1">
      <t>シキ</t>
    </rPh>
    <phoneticPr fontId="26"/>
  </si>
  <si>
    <t>計</t>
    <rPh sb="0" eb="1">
      <t>ケイ</t>
    </rPh>
    <phoneticPr fontId="26"/>
  </si>
  <si>
    <t>Ⅰ</t>
    <phoneticPr fontId="9"/>
  </si>
  <si>
    <t>幹線動力設備</t>
    <rPh sb="0" eb="2">
      <t>カンセン</t>
    </rPh>
    <rPh sb="2" eb="4">
      <t>ドウリョク</t>
    </rPh>
    <rPh sb="4" eb="6">
      <t>セツビ</t>
    </rPh>
    <phoneticPr fontId="9"/>
  </si>
  <si>
    <t>電灯設備</t>
    <rPh sb="0" eb="2">
      <t>デントウ</t>
    </rPh>
    <rPh sb="2" eb="4">
      <t>セツビ</t>
    </rPh>
    <phoneticPr fontId="9"/>
  </si>
  <si>
    <t>コンセント設備</t>
    <rPh sb="5" eb="7">
      <t>セツビ</t>
    </rPh>
    <phoneticPr fontId="9"/>
  </si>
  <si>
    <t>構内情報通信網設備</t>
    <rPh sb="0" eb="2">
      <t>コウナイ</t>
    </rPh>
    <rPh sb="2" eb="4">
      <t>ジョウホウ</t>
    </rPh>
    <rPh sb="4" eb="7">
      <t>ツウシンモウ</t>
    </rPh>
    <rPh sb="7" eb="9">
      <t>セツビ</t>
    </rPh>
    <phoneticPr fontId="9"/>
  </si>
  <si>
    <t>電話配管設備</t>
    <rPh sb="0" eb="2">
      <t>デンワ</t>
    </rPh>
    <rPh sb="2" eb="4">
      <t>ハイカン</t>
    </rPh>
    <rPh sb="4" eb="6">
      <t>セツビ</t>
    </rPh>
    <phoneticPr fontId="9"/>
  </si>
  <si>
    <t>拡声設備</t>
    <rPh sb="0" eb="2">
      <t>カクセイ</t>
    </rPh>
    <rPh sb="2" eb="4">
      <t>セツビ</t>
    </rPh>
    <phoneticPr fontId="9"/>
  </si>
  <si>
    <t>誘導支援設備</t>
    <rPh sb="0" eb="2">
      <t>ユウドウ</t>
    </rPh>
    <rPh sb="2" eb="4">
      <t>シエン</t>
    </rPh>
    <rPh sb="4" eb="6">
      <t>セツビ</t>
    </rPh>
    <phoneticPr fontId="9"/>
  </si>
  <si>
    <t>監視カメラ設備</t>
    <rPh sb="0" eb="2">
      <t>カンシ</t>
    </rPh>
    <rPh sb="5" eb="7">
      <t>セツビ</t>
    </rPh>
    <phoneticPr fontId="9"/>
  </si>
  <si>
    <t>自動火災報知設備</t>
    <rPh sb="0" eb="8">
      <t>ジドウカサイホウチセツビ</t>
    </rPh>
    <phoneticPr fontId="9"/>
  </si>
  <si>
    <t>構内線路設備</t>
    <rPh sb="0" eb="2">
      <t>コウナイ</t>
    </rPh>
    <rPh sb="2" eb="4">
      <t>センロ</t>
    </rPh>
    <rPh sb="4" eb="6">
      <t>セツビ</t>
    </rPh>
    <phoneticPr fontId="9"/>
  </si>
  <si>
    <t>管内</t>
  </si>
  <si>
    <t xml:space="preserve"> 3.5゜-3C</t>
  </si>
  <si>
    <t xml:space="preserve"> 5.5゜-3C</t>
  </si>
  <si>
    <t>露出</t>
  </si>
  <si>
    <t xml:space="preserve"> G(28)LT</t>
  </si>
  <si>
    <t xml:space="preserve"> G(42)LT</t>
  </si>
  <si>
    <t xml:space="preserve"> G(54)LT</t>
  </si>
  <si>
    <t xml:space="preserve"> G(104)LT</t>
  </si>
  <si>
    <t>地中</t>
  </si>
  <si>
    <t xml:space="preserve"> 難燃FEP(30)</t>
  </si>
  <si>
    <t xml:space="preserve"> 難燃FEP(40)</t>
  </si>
  <si>
    <t xml:space="preserve"> 難燃FEP(50)</t>
  </si>
  <si>
    <t xml:space="preserve"> 難燃FEP(65)</t>
  </si>
  <si>
    <t>異種管接続材</t>
  </si>
  <si>
    <t>EM-CEケーブル</t>
  </si>
  <si>
    <t>ケーブル接続材</t>
  </si>
  <si>
    <t>ケーブル保護管</t>
  </si>
  <si>
    <t>ハンドホール</t>
  </si>
  <si>
    <t>基</t>
  </si>
  <si>
    <t>ケーブル埋設標</t>
  </si>
  <si>
    <t xml:space="preserve"> コンクリート製</t>
  </si>
  <si>
    <t>プルボックス</t>
  </si>
  <si>
    <t>SS</t>
  </si>
  <si>
    <t>同上塗装費</t>
  </si>
  <si>
    <t xml:space="preserve"> 2回塗り</t>
  </si>
  <si>
    <t>LED照明器具</t>
  </si>
  <si>
    <t>図示</t>
  </si>
  <si>
    <t xml:space="preserve"> OA</t>
  </si>
  <si>
    <t xml:space="preserve"> R</t>
  </si>
  <si>
    <t>同上コンクリート基礎</t>
  </si>
  <si>
    <t xml:space="preserve"> 1.2mmビニル被覆鉄線</t>
  </si>
  <si>
    <t xml:space="preserve"> 鋲</t>
  </si>
  <si>
    <t>別途機器接続費</t>
  </si>
  <si>
    <t xml:space="preserve"> 冷水器</t>
  </si>
  <si>
    <t>土工事費</t>
  </si>
  <si>
    <t xml:space="preserve"> H1-6 R8K60</t>
  </si>
  <si>
    <t>甲府城周辺歴史文化交流施設建設（電気設備）工事</t>
    <rPh sb="0" eb="3">
      <t>コウフジョウ</t>
    </rPh>
    <rPh sb="3" eb="5">
      <t>シュウヘン</t>
    </rPh>
    <rPh sb="5" eb="7">
      <t>レキシ</t>
    </rPh>
    <rPh sb="7" eb="9">
      <t>ブンカ</t>
    </rPh>
    <rPh sb="9" eb="13">
      <t>コウリュウシセツ</t>
    </rPh>
    <rPh sb="13" eb="15">
      <t>ケンセツ</t>
    </rPh>
    <rPh sb="16" eb="20">
      <t>デンキセツビ</t>
    </rPh>
    <rPh sb="21" eb="23">
      <t>コウジ</t>
    </rPh>
    <phoneticPr fontId="2"/>
  </si>
  <si>
    <t>甲府城周辺歴史文化交流施設建設に伴う下記電気設備工事</t>
    <rPh sb="0" eb="13">
      <t>コウフジョウシュウヘンレキシブンカコウリュウシセツ</t>
    </rPh>
    <rPh sb="13" eb="15">
      <t>ケンセツ</t>
    </rPh>
    <rPh sb="16" eb="17">
      <t>トモナ</t>
    </rPh>
    <rPh sb="18" eb="20">
      <t>カキ</t>
    </rPh>
    <rPh sb="20" eb="22">
      <t>デンキ</t>
    </rPh>
    <rPh sb="22" eb="24">
      <t>セツビ</t>
    </rPh>
    <rPh sb="24" eb="26">
      <t>コウジ</t>
    </rPh>
    <phoneticPr fontId="2"/>
  </si>
  <si>
    <t>4.構内情報通信網設備　1式</t>
    <rPh sb="2" eb="4">
      <t>コウナイ</t>
    </rPh>
    <rPh sb="4" eb="6">
      <t>ジョウホウ</t>
    </rPh>
    <rPh sb="6" eb="9">
      <t>ツウシンモウ</t>
    </rPh>
    <rPh sb="9" eb="11">
      <t>セツビ</t>
    </rPh>
    <rPh sb="13" eb="14">
      <t>シキ</t>
    </rPh>
    <phoneticPr fontId="2"/>
  </si>
  <si>
    <t>3.コンセント設備　　　1式</t>
    <rPh sb="7" eb="9">
      <t>セツビ</t>
    </rPh>
    <rPh sb="13" eb="14">
      <t>シキ</t>
    </rPh>
    <phoneticPr fontId="2"/>
  </si>
  <si>
    <t>2.電灯設備　　　　　　1式</t>
    <rPh sb="2" eb="4">
      <t>デントウ</t>
    </rPh>
    <rPh sb="4" eb="6">
      <t>セツビ</t>
    </rPh>
    <rPh sb="13" eb="14">
      <t>シキ</t>
    </rPh>
    <phoneticPr fontId="2"/>
  </si>
  <si>
    <t>1.幹線動力設備　　　　1式</t>
    <rPh sb="2" eb="6">
      <t>カンセンドウリョク</t>
    </rPh>
    <rPh sb="6" eb="8">
      <t>セツビ</t>
    </rPh>
    <rPh sb="13" eb="14">
      <t>シキ</t>
    </rPh>
    <phoneticPr fontId="2"/>
  </si>
  <si>
    <t>5.電話配管設備　　　　1式</t>
    <rPh sb="2" eb="4">
      <t>デンワ</t>
    </rPh>
    <rPh sb="4" eb="6">
      <t>ハイカン</t>
    </rPh>
    <rPh sb="6" eb="8">
      <t>セツビ</t>
    </rPh>
    <rPh sb="13" eb="14">
      <t>シキ</t>
    </rPh>
    <phoneticPr fontId="2"/>
  </si>
  <si>
    <t>6.拡声設備　　　　　　1式</t>
    <rPh sb="2" eb="4">
      <t>カクセイ</t>
    </rPh>
    <rPh sb="4" eb="6">
      <t>セツビ</t>
    </rPh>
    <rPh sb="13" eb="14">
      <t>シキ</t>
    </rPh>
    <phoneticPr fontId="2"/>
  </si>
  <si>
    <t>7.誘導支援設備　　　　1式</t>
    <rPh sb="2" eb="4">
      <t>ユウドウ</t>
    </rPh>
    <rPh sb="4" eb="6">
      <t>シエン</t>
    </rPh>
    <rPh sb="6" eb="8">
      <t>セツビ</t>
    </rPh>
    <rPh sb="13" eb="14">
      <t>シキ</t>
    </rPh>
    <phoneticPr fontId="2"/>
  </si>
  <si>
    <t xml:space="preserve"> 9.自動火災報知設備　1式</t>
    <rPh sb="3" eb="11">
      <t>ジドウカサイホウチセツビ</t>
    </rPh>
    <rPh sb="13" eb="14">
      <t>シキ</t>
    </rPh>
    <phoneticPr fontId="2"/>
  </si>
  <si>
    <t>10.構内線路設備　　　1式</t>
    <rPh sb="3" eb="5">
      <t>コウナイ</t>
    </rPh>
    <rPh sb="5" eb="7">
      <t>センロ</t>
    </rPh>
    <rPh sb="7" eb="9">
      <t>セツビ</t>
    </rPh>
    <rPh sb="13" eb="14">
      <t>シキ</t>
    </rPh>
    <phoneticPr fontId="2"/>
  </si>
  <si>
    <t xml:space="preserve"> 8.監視カメラ設備　　1式</t>
    <rPh sb="3" eb="5">
      <t>カンシ</t>
    </rPh>
    <rPh sb="8" eb="10">
      <t>セツビ</t>
    </rPh>
    <rPh sb="13" eb="14">
      <t>シキ</t>
    </rPh>
    <phoneticPr fontId="2"/>
  </si>
  <si>
    <t>機械</t>
  </si>
  <si>
    <t>掘削埋め戻し費</t>
  </si>
  <si>
    <t>EM-IE電線</t>
  </si>
  <si>
    <t xml:space="preserve"> 14゜</t>
  </si>
  <si>
    <t xml:space="preserve"> 3.5゜-4C</t>
  </si>
  <si>
    <t>EM-CETケーブル</t>
  </si>
  <si>
    <t xml:space="preserve"> 60゜</t>
  </si>
  <si>
    <t>電線管</t>
  </si>
  <si>
    <t>隠ぺい</t>
  </si>
  <si>
    <t xml:space="preserve"> PF-S(22)</t>
  </si>
  <si>
    <t>2種金属製可とう電線管</t>
  </si>
  <si>
    <t xml:space="preserve"> 難燃FEP(30）</t>
  </si>
  <si>
    <t>屋上支持材</t>
  </si>
  <si>
    <t>SUS</t>
  </si>
  <si>
    <t xml:space="preserve"> L=300 ゴムベース付</t>
  </si>
  <si>
    <t>分電盤</t>
  </si>
  <si>
    <t xml:space="preserve"> M-1</t>
  </si>
  <si>
    <t xml:space="preserve"> L-1</t>
  </si>
  <si>
    <t xml:space="preserve"> L-2</t>
  </si>
  <si>
    <t xml:space="preserve"> L-3</t>
  </si>
  <si>
    <t>総合監視盤</t>
  </si>
  <si>
    <t>接地工事</t>
  </si>
  <si>
    <t>D種</t>
  </si>
  <si>
    <t>接地埋設標</t>
  </si>
  <si>
    <t>個</t>
  </si>
  <si>
    <t>代価-2</t>
    <rPh sb="0" eb="2">
      <t>ダイカ</t>
    </rPh>
    <phoneticPr fontId="26"/>
  </si>
  <si>
    <t>複合単価</t>
    <rPh sb="0" eb="4">
      <t>フクゴウタンカ</t>
    </rPh>
    <phoneticPr fontId="26"/>
  </si>
  <si>
    <t>ケーブル防火区画貫通処理</t>
  </si>
  <si>
    <t xml:space="preserve"> 100φ相当</t>
  </si>
  <si>
    <t>組</t>
  </si>
  <si>
    <t>11.舞台照明設備　　　1式</t>
    <rPh sb="3" eb="7">
      <t>ブタイショウメイ</t>
    </rPh>
    <rPh sb="7" eb="9">
      <t>セツビ</t>
    </rPh>
    <rPh sb="13" eb="14">
      <t>シキ</t>
    </rPh>
    <phoneticPr fontId="2"/>
  </si>
  <si>
    <t>舞台照明設備</t>
    <rPh sb="0" eb="6">
      <t>ブタイショウメイセツビ</t>
    </rPh>
    <phoneticPr fontId="9"/>
  </si>
  <si>
    <t>面</t>
  </si>
  <si>
    <t>直接工事費（設計書表記）</t>
    <rPh sb="0" eb="2">
      <t>チョクセツ</t>
    </rPh>
    <rPh sb="2" eb="5">
      <t>コウジヒ</t>
    </rPh>
    <rPh sb="6" eb="9">
      <t>セッケイショ</t>
    </rPh>
    <rPh sb="9" eb="11">
      <t>ヒョウキ</t>
    </rPh>
    <phoneticPr fontId="9"/>
  </si>
  <si>
    <t>直接工事費（率算出用）</t>
    <rPh sb="0" eb="2">
      <t>チョクセツ</t>
    </rPh>
    <rPh sb="2" eb="5">
      <t>コウジヒ</t>
    </rPh>
    <rPh sb="6" eb="7">
      <t>リツ</t>
    </rPh>
    <rPh sb="7" eb="9">
      <t>サンシュツ</t>
    </rPh>
    <rPh sb="9" eb="10">
      <t>ヨウ</t>
    </rPh>
    <phoneticPr fontId="9"/>
  </si>
  <si>
    <t>入力シートより→</t>
    <rPh sb="0" eb="2">
      <t>ニュウリョク</t>
    </rPh>
    <phoneticPr fontId="9"/>
  </si>
  <si>
    <r>
      <t>J + N</t>
    </r>
    <r>
      <rPr>
        <i/>
        <sz val="12"/>
        <color rgb="FFFF0000"/>
        <rFont val="ＭＳ Ｐゴシック"/>
        <family val="3"/>
        <charset val="128"/>
        <scheme val="minor"/>
      </rPr>
      <t>+ Ｄ</t>
    </r>
    <phoneticPr fontId="9"/>
  </si>
  <si>
    <r>
      <t>　</t>
    </r>
    <r>
      <rPr>
        <i/>
        <sz val="12"/>
        <color indexed="8"/>
        <rFont val="ＭＳ Ｐゴシック"/>
        <family val="3"/>
        <charset val="128"/>
      </rPr>
      <t>Cp</t>
    </r>
    <r>
      <rPr>
        <sz val="12"/>
        <rFont val="ＭＳ 明朝"/>
        <family val="1"/>
        <charset val="128"/>
      </rPr>
      <t>　</t>
    </r>
    <r>
      <rPr>
        <sz val="12"/>
        <rFont val="ＭＳ Ｐゴシック"/>
        <family val="3"/>
        <charset val="128"/>
        <scheme val="major"/>
      </rPr>
      <t>≦　3,000（千円）</t>
    </r>
    <rPh sb="12" eb="14">
      <t>センエン</t>
    </rPh>
    <phoneticPr fontId="9"/>
  </si>
  <si>
    <r>
      <t>3,000（千円）　＜　</t>
    </r>
    <r>
      <rPr>
        <i/>
        <sz val="12"/>
        <color indexed="8"/>
        <rFont val="ＭＳ Ｐゴシック"/>
        <family val="3"/>
        <charset val="128"/>
      </rPr>
      <t>Cp</t>
    </r>
    <r>
      <rPr>
        <sz val="12"/>
        <rFont val="ＭＳ 明朝"/>
        <family val="1"/>
        <charset val="128"/>
      </rPr>
      <t>　</t>
    </r>
    <r>
      <rPr>
        <sz val="12"/>
        <rFont val="ＭＳ Ｐゴシック"/>
        <family val="3"/>
        <charset val="128"/>
        <scheme val="major"/>
      </rPr>
      <t>≦　2,000,000（千円）</t>
    </r>
    <rPh sb="6" eb="8">
      <t>センエン</t>
    </rPh>
    <rPh sb="27" eb="29">
      <t>センエン</t>
    </rPh>
    <phoneticPr fontId="9"/>
  </si>
  <si>
    <r>
      <t>2,000,000(千円）　＜　</t>
    </r>
    <r>
      <rPr>
        <i/>
        <sz val="12"/>
        <color indexed="8"/>
        <rFont val="ＭＳ Ｐゴシック"/>
        <family val="3"/>
        <charset val="128"/>
      </rPr>
      <t>Cp</t>
    </r>
    <rPh sb="10" eb="12">
      <t>センエン</t>
    </rPh>
    <phoneticPr fontId="9"/>
  </si>
  <si>
    <r>
      <t>注）　3,000（千円）　≦　</t>
    </r>
    <r>
      <rPr>
        <i/>
        <sz val="11"/>
        <color indexed="8"/>
        <rFont val="ＭＳ Ｐゴシック"/>
        <family val="3"/>
        <charset val="128"/>
      </rPr>
      <t>P</t>
    </r>
    <r>
      <rPr>
        <sz val="11"/>
        <color indexed="8"/>
        <rFont val="ＭＳ Ｐゴシック"/>
        <family val="3"/>
        <charset val="128"/>
      </rPr>
      <t>　≦　1,000,000（千円）　
　　　上記範囲を外れる場合は、共通仮設費を別途定めることができる。</t>
    </r>
    <rPh sb="0" eb="1">
      <t>チュウ</t>
    </rPh>
    <rPh sb="9" eb="11">
      <t>センエン</t>
    </rPh>
    <rPh sb="29" eb="31">
      <t>センエン</t>
    </rPh>
    <rPh sb="37" eb="39">
      <t>ジョウキ</t>
    </rPh>
    <rPh sb="39" eb="41">
      <t>ハンイ</t>
    </rPh>
    <rPh sb="42" eb="43">
      <t>ハズ</t>
    </rPh>
    <rPh sb="45" eb="47">
      <t>バアイ</t>
    </rPh>
    <rPh sb="49" eb="51">
      <t>キョウツウ</t>
    </rPh>
    <rPh sb="51" eb="53">
      <t>カセツ</t>
    </rPh>
    <rPh sb="53" eb="54">
      <t>ヒ</t>
    </rPh>
    <rPh sb="55" eb="57">
      <t>ベット</t>
    </rPh>
    <rPh sb="57" eb="58">
      <t>サダ</t>
    </rPh>
    <phoneticPr fontId="9"/>
  </si>
  <si>
    <r>
      <t>注）　3,000（千円）　≦　</t>
    </r>
    <r>
      <rPr>
        <i/>
        <sz val="11"/>
        <color indexed="8"/>
        <rFont val="ＭＳ Ｐゴシック"/>
        <family val="3"/>
        <charset val="128"/>
      </rPr>
      <t>Np</t>
    </r>
    <r>
      <rPr>
        <sz val="11"/>
        <color indexed="8"/>
        <rFont val="ＭＳ Ｐゴシック"/>
        <family val="3"/>
        <charset val="128"/>
      </rPr>
      <t>　≦　1,000,000（千円）　
　　　上記範囲を外れる場合は、現場管理費を別途定めることができる。</t>
    </r>
    <rPh sb="0" eb="1">
      <t>チュウ</t>
    </rPh>
    <rPh sb="9" eb="11">
      <t>センエン</t>
    </rPh>
    <rPh sb="30" eb="32">
      <t>センエン</t>
    </rPh>
    <rPh sb="38" eb="40">
      <t>ジョウキ</t>
    </rPh>
    <rPh sb="40" eb="42">
      <t>ハンイ</t>
    </rPh>
    <rPh sb="43" eb="44">
      <t>ハズ</t>
    </rPh>
    <rPh sb="46" eb="48">
      <t>バアイ</t>
    </rPh>
    <rPh sb="50" eb="52">
      <t>ゲンバ</t>
    </rPh>
    <rPh sb="52" eb="54">
      <t>カンリ</t>
    </rPh>
    <rPh sb="54" eb="55">
      <t>ヒ</t>
    </rPh>
    <rPh sb="56" eb="58">
      <t>ベット</t>
    </rPh>
    <rPh sb="58" eb="59">
      <t>サダ</t>
    </rPh>
    <phoneticPr fontId="9"/>
  </si>
  <si>
    <t xml:space="preserve"> ビニル被覆 F2(30)WP</t>
  </si>
  <si>
    <t xml:space="preserve"> ドブ漬ケ GZ(28)</t>
  </si>
  <si>
    <t xml:space="preserve"> 室外機</t>
  </si>
  <si>
    <t xml:space="preserve"> 噴水制御盤</t>
  </si>
  <si>
    <t xml:space="preserve"> 打込式 14φ*1.5ｍ3連</t>
  </si>
  <si>
    <t>金属製</t>
  </si>
  <si>
    <t xml:space="preserve"> 測定共</t>
  </si>
  <si>
    <t>枚</t>
  </si>
  <si>
    <t xml:space="preserve"> ケーブル埋設シート含む</t>
  </si>
  <si>
    <t>代価-1</t>
  </si>
  <si>
    <t>甲府市丸の内一丁目地内</t>
    <rPh sb="0" eb="3">
      <t>コウフシ</t>
    </rPh>
    <rPh sb="3" eb="4">
      <t>マル</t>
    </rPh>
    <rPh sb="5" eb="6">
      <t>ウチ</t>
    </rPh>
    <rPh sb="6" eb="9">
      <t>イッチョウメ</t>
    </rPh>
    <rPh sb="9" eb="10">
      <t>チ</t>
    </rPh>
    <rPh sb="10" eb="11">
      <t>ナイ</t>
    </rPh>
    <phoneticPr fontId="2"/>
  </si>
  <si>
    <t>代価-2</t>
  </si>
  <si>
    <t>土工事費（構内線路設備）</t>
  </si>
  <si>
    <t xml:space="preserve"> GL-600 450W 1段</t>
  </si>
  <si>
    <t xml:space="preserve"> GL-600 500W 1段</t>
  </si>
  <si>
    <t xml:space="preserve"> GL-600 600W 1段</t>
  </si>
  <si>
    <t xml:space="preserve"> GL-600 800W 1段</t>
  </si>
  <si>
    <t xml:space="preserve"> GL-1200 450W 1段</t>
  </si>
  <si>
    <t>ケーブル埋設シート</t>
  </si>
  <si>
    <t xml:space="preserve"> 150巾 2倍長</t>
  </si>
  <si>
    <t>床付け</t>
  </si>
  <si>
    <t>ｍ2</t>
  </si>
  <si>
    <t>残土処分</t>
  </si>
  <si>
    <t xml:space="preserve"> 場外</t>
  </si>
  <si>
    <t>ｍ3</t>
  </si>
  <si>
    <t>土工機械運搬費</t>
  </si>
  <si>
    <t>小計</t>
  </si>
  <si>
    <t>改め</t>
  </si>
  <si>
    <t>土工事費（幹線動力設備）</t>
  </si>
  <si>
    <t>人力</t>
  </si>
  <si>
    <t xml:space="preserve"> GL-300 450W 1段</t>
  </si>
  <si>
    <t>残土処理</t>
  </si>
  <si>
    <t xml:space="preserve"> 場内敷均し</t>
  </si>
  <si>
    <t>舞台照明設備</t>
  </si>
  <si>
    <t>ボーダーライト</t>
  </si>
  <si>
    <t xml:space="preserve"> LED 120W ライティングレール付</t>
  </si>
  <si>
    <t>調光卓</t>
  </si>
  <si>
    <t xml:space="preserve"> 8ch</t>
  </si>
  <si>
    <t>舞台照明電源盤</t>
  </si>
  <si>
    <t xml:space="preserve"> 1φ100V2回路</t>
  </si>
  <si>
    <t>取付費</t>
  </si>
  <si>
    <t xml:space="preserve"> 運搬共</t>
  </si>
  <si>
    <t xml:space="preserve"> 2゜-3C</t>
  </si>
  <si>
    <t>導入線</t>
  </si>
  <si>
    <t xml:space="preserve"> H1-6 R2K60</t>
  </si>
  <si>
    <t xml:space="preserve"> H2-6 R8K60</t>
  </si>
  <si>
    <t xml:space="preserve"> 400□×200 WP ET付</t>
  </si>
  <si>
    <t xml:space="preserve"> P 専用埋込ボックス共</t>
  </si>
  <si>
    <t xml:space="preserve"> OB 防水コンセント共</t>
  </si>
  <si>
    <t>同上運搬費</t>
  </si>
  <si>
    <t xml:space="preserve"> </t>
  </si>
  <si>
    <t>EM-AEケーブル</t>
  </si>
  <si>
    <t xml:space="preserve"> 0.9-4C</t>
  </si>
  <si>
    <t>EM-HPケーブル</t>
  </si>
  <si>
    <t xml:space="preserve"> 0.9-5P</t>
  </si>
  <si>
    <t>アウトレットボックス</t>
  </si>
  <si>
    <t>樹脂製</t>
  </si>
  <si>
    <t xml:space="preserve"> 中浅形(102*44)カバー付</t>
  </si>
  <si>
    <t>受信機</t>
  </si>
  <si>
    <t xml:space="preserve"> P形2級 5L</t>
  </si>
  <si>
    <t>総合盤</t>
  </si>
  <si>
    <t xml:space="preserve"> P-2 埋込形</t>
  </si>
  <si>
    <t>スポット形感知器</t>
  </si>
  <si>
    <t xml:space="preserve"> 差動式 2種</t>
  </si>
  <si>
    <t xml:space="preserve"> 定温式 1種防水 70℃</t>
  </si>
  <si>
    <t>煙感知器</t>
  </si>
  <si>
    <t>露出形</t>
  </si>
  <si>
    <t xml:space="preserve"> 光電式 2種</t>
  </si>
  <si>
    <t>防火区画貫通処理</t>
  </si>
  <si>
    <t xml:space="preserve"> 金属管「短管」壁・床用 19</t>
  </si>
  <si>
    <t>立会検査費</t>
  </si>
  <si>
    <t xml:space="preserve"> P形2級</t>
  </si>
  <si>
    <t>LANケーブル</t>
  </si>
  <si>
    <t>PF</t>
  </si>
  <si>
    <t xml:space="preserve"> EM-UTP 0.5-4P CAT6</t>
  </si>
  <si>
    <t>VPNルーター</t>
  </si>
  <si>
    <t>スイッチングハブ</t>
  </si>
  <si>
    <t xml:space="preserve"> 8ポート</t>
  </si>
  <si>
    <t>アクセスポイント</t>
  </si>
  <si>
    <t>LAN用モジュラジャック</t>
  </si>
  <si>
    <t>新金PL</t>
  </si>
  <si>
    <t xml:space="preserve"> CAT6</t>
  </si>
  <si>
    <t>電話配管設備</t>
  </si>
  <si>
    <t xml:space="preserve"> 2.0mm×1</t>
  </si>
  <si>
    <t>EM-BTIEEケーブル</t>
  </si>
  <si>
    <t xml:space="preserve"> 0.4-2P</t>
  </si>
  <si>
    <t xml:space="preserve"> PF-S(16)</t>
  </si>
  <si>
    <t>電話モジュラジャック</t>
  </si>
  <si>
    <t xml:space="preserve"> 2MJ</t>
  </si>
  <si>
    <t>端子盤</t>
  </si>
  <si>
    <t xml:space="preserve"> T-M</t>
  </si>
  <si>
    <t>EDt</t>
  </si>
  <si>
    <t>拡声設備</t>
  </si>
  <si>
    <t xml:space="preserve"> 0.9-2C</t>
  </si>
  <si>
    <t xml:space="preserve"> 0.9-3C</t>
  </si>
  <si>
    <t>スピーカーケーブル</t>
  </si>
  <si>
    <t xml:space="preserve"> EM-4S6</t>
  </si>
  <si>
    <t>非常放送アンプ</t>
  </si>
  <si>
    <t>壁掛形</t>
  </si>
  <si>
    <t xml:space="preserve"> 60W</t>
  </si>
  <si>
    <t>スピーカ</t>
  </si>
  <si>
    <t>天埋形</t>
  </si>
  <si>
    <t xml:space="preserve"> 6W</t>
  </si>
  <si>
    <t xml:space="preserve"> 6W ATT付</t>
  </si>
  <si>
    <t xml:space="preserve"> 3W</t>
  </si>
  <si>
    <t>アッテネータ</t>
  </si>
  <si>
    <t>ワゴンアンプ</t>
  </si>
  <si>
    <t>架</t>
  </si>
  <si>
    <t>システムスピーカ</t>
  </si>
  <si>
    <t>接続盤</t>
  </si>
  <si>
    <t>誘導支援設備</t>
  </si>
  <si>
    <t>トイレ呼出表示装置</t>
  </si>
  <si>
    <t xml:space="preserve"> 2窓 プレート形 アダプタ共</t>
  </si>
  <si>
    <t>復旧釦</t>
  </si>
  <si>
    <t xml:space="preserve"> 埋込</t>
  </si>
  <si>
    <t>廊下灯</t>
  </si>
  <si>
    <t xml:space="preserve"> 角形LED式 ブザー付</t>
  </si>
  <si>
    <t>トイレ押釦</t>
  </si>
  <si>
    <t xml:space="preserve"> 埋込形 引き紐付</t>
  </si>
  <si>
    <t>監視カメラ設備</t>
  </si>
  <si>
    <t>ネットワークディスクレコーダー</t>
  </si>
  <si>
    <t xml:space="preserve"> 2TB</t>
  </si>
  <si>
    <t>ビデオモニター</t>
  </si>
  <si>
    <t xml:space="preserve"> 壁掛金具付き</t>
  </si>
  <si>
    <t>テレビカメラ</t>
  </si>
  <si>
    <t xml:space="preserve"> 屋内ドーム形</t>
  </si>
  <si>
    <t xml:space="preserve"> 屋外ハウジング付</t>
  </si>
  <si>
    <t xml:space="preserve"> 2.0mm×3 接地線含む</t>
  </si>
  <si>
    <t>EM-EEFケーブル</t>
  </si>
  <si>
    <t xml:space="preserve"> 2.0-2C</t>
  </si>
  <si>
    <t xml:space="preserve"> 2.0-3C</t>
  </si>
  <si>
    <t>埋込コンセント</t>
  </si>
  <si>
    <t xml:space="preserve"> 2P15A*2</t>
  </si>
  <si>
    <t xml:space="preserve"> 2P15AE*1 ET</t>
  </si>
  <si>
    <t xml:space="preserve"> 2P15AE*2 ET</t>
  </si>
  <si>
    <t>防水コンセント</t>
  </si>
  <si>
    <t>フロアコンセント</t>
  </si>
  <si>
    <t xml:space="preserve"> 2P15AE*2 プラグ収納形</t>
  </si>
  <si>
    <t>自動ドア電源用スイッチ</t>
  </si>
  <si>
    <t xml:space="preserve"> 支給品取付</t>
  </si>
  <si>
    <t xml:space="preserve"> 自動ドア電源</t>
  </si>
  <si>
    <t xml:space="preserve"> ハンドドライヤー電源</t>
  </si>
  <si>
    <t xml:space="preserve"> 1.6-2C</t>
  </si>
  <si>
    <t xml:space="preserve"> 1.6-3C</t>
  </si>
  <si>
    <t>EM-FCPEEケーブル</t>
  </si>
  <si>
    <t xml:space="preserve"> 0.9-1P</t>
  </si>
  <si>
    <t>ライティングダクト</t>
  </si>
  <si>
    <t>直付</t>
  </si>
  <si>
    <t xml:space="preserve"> 2P15A</t>
  </si>
  <si>
    <t>同上カバー</t>
  </si>
  <si>
    <t>埋込スイッチボックス</t>
  </si>
  <si>
    <t xml:space="preserve"> 3個用 カバー付</t>
  </si>
  <si>
    <t xml:space="preserve"> 4個用 カバー付</t>
  </si>
  <si>
    <t>F用ジョイントボックス</t>
  </si>
  <si>
    <t>透明</t>
  </si>
  <si>
    <t xml:space="preserve"> 大形</t>
  </si>
  <si>
    <t>ネーム付埋込スイッチ</t>
  </si>
  <si>
    <t xml:space="preserve"> 1P*1</t>
  </si>
  <si>
    <t xml:space="preserve"> 1P*3</t>
  </si>
  <si>
    <t xml:space="preserve"> 1P*1 + 1PL*1</t>
  </si>
  <si>
    <t xml:space="preserve"> 1P*2 + 1PL*1</t>
  </si>
  <si>
    <t xml:space="preserve"> 3W*1</t>
  </si>
  <si>
    <t xml:space="preserve"> 4W*1</t>
  </si>
  <si>
    <t>リモコンスイッチ A</t>
  </si>
  <si>
    <t xml:space="preserve"> 24R 調光×5</t>
  </si>
  <si>
    <t>リモコンスイッチ B</t>
  </si>
  <si>
    <t xml:space="preserve"> 3R 調光×3</t>
  </si>
  <si>
    <t>リモコンスイッチ C</t>
  </si>
  <si>
    <t xml:space="preserve"> 1R</t>
  </si>
  <si>
    <t>全熱交換機操作スイッチ</t>
  </si>
  <si>
    <t>天井扇操作スイッチ</t>
  </si>
  <si>
    <t>熱線センサー付自動スイッチ</t>
  </si>
  <si>
    <t xml:space="preserve"> 親器 100V8A 明センサ付</t>
  </si>
  <si>
    <t xml:space="preserve"> 子器 DC12V</t>
  </si>
  <si>
    <t xml:space="preserve"> 子器 DC/100V 2速換気扇連動用</t>
  </si>
  <si>
    <t xml:space="preserve"> 親器 換気扇照明 1A 明センサ付</t>
  </si>
  <si>
    <t>防水コンセント(提灯用)</t>
  </si>
  <si>
    <t xml:space="preserve"> 2P15AE*2ET</t>
  </si>
  <si>
    <t xml:space="preserve"> A</t>
  </si>
  <si>
    <t xml:space="preserve"> B</t>
  </si>
  <si>
    <t xml:space="preserve"> B1</t>
  </si>
  <si>
    <t xml:space="preserve"> C</t>
  </si>
  <si>
    <t xml:space="preserve"> D</t>
  </si>
  <si>
    <t xml:space="preserve"> E</t>
  </si>
  <si>
    <t xml:space="preserve"> F</t>
  </si>
  <si>
    <t xml:space="preserve"> G</t>
  </si>
  <si>
    <t xml:space="preserve"> H</t>
  </si>
  <si>
    <t xml:space="preserve"> I</t>
  </si>
  <si>
    <t xml:space="preserve"> J</t>
  </si>
  <si>
    <t xml:space="preserve"> K</t>
  </si>
  <si>
    <t xml:space="preserve"> L</t>
  </si>
  <si>
    <t xml:space="preserve"> M</t>
  </si>
  <si>
    <t xml:space="preserve"> N</t>
  </si>
  <si>
    <t xml:space="preserve"> Q</t>
  </si>
  <si>
    <t>非常照明器具</t>
  </si>
  <si>
    <t xml:space="preserve"> X1</t>
  </si>
  <si>
    <t xml:space="preserve"> X2</t>
  </si>
  <si>
    <t xml:space="preserve"> X3</t>
  </si>
  <si>
    <t>誘導灯</t>
  </si>
  <si>
    <t xml:space="preserve"> yC</t>
  </si>
  <si>
    <t xml:space="preserve"> yB</t>
  </si>
  <si>
    <t xml:space="preserve"> 全熱交換機</t>
  </si>
  <si>
    <t xml:space="preserve"> 換気扇</t>
  </si>
  <si>
    <t xml:space="preserve"> 天井扇</t>
  </si>
  <si>
    <t xml:space="preserve"> 5.5゜</t>
  </si>
  <si>
    <t>令和　5　年　9　月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</si>
</sst>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0.0%"/>
    <numFmt numFmtId="177" formatCode="0.000%"/>
    <numFmt numFmtId="178" formatCode="0_);[Red]\(0\)"/>
    <numFmt numFmtId="179" formatCode="#,##0.000;[Red]\-#,##0.000"/>
    <numFmt numFmtId="180" formatCode="#,##0;\-#,##0;&quot;-&quot;"/>
    <numFmt numFmtId="181" formatCode="&quot;$&quot;#,##0_);[Red]\(&quot;$&quot;#,##0\)"/>
    <numFmt numFmtId="182" formatCode="&quot;$&quot;#,##0.00_);[Red]\(&quot;$&quot;#,##0.00\)"/>
    <numFmt numFmtId="183" formatCode="d\.mmm"/>
    <numFmt numFmtId="184" formatCode="#,##0.000"/>
    <numFmt numFmtId="185" formatCode="0.0_);[Red]\(0.0\)"/>
    <numFmt numFmtId="186" formatCode="#,##0.0_);[Red]\(#,##0.0\)"/>
  </numFmts>
  <fonts count="47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1"/>
      <charset val="128"/>
    </font>
    <font>
      <sz val="9"/>
      <color indexed="27"/>
      <name val="明朝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sz val="11"/>
      <name val="ＭＳ ゴシック"/>
      <family val="3"/>
      <charset val="128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i/>
      <sz val="12"/>
      <color indexed="8"/>
      <name val="ＭＳ Ｐゴシック"/>
      <family val="3"/>
      <charset val="128"/>
    </font>
    <font>
      <i/>
      <sz val="12"/>
      <color indexed="8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b/>
      <i/>
      <u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2"/>
      <color rgb="FFFFC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i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mediumGray">
        <fgColor indexed="8"/>
        <bgColor indexed="3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32">
    <xf numFmtId="0" fontId="0" fillId="0" borderId="0"/>
    <xf numFmtId="3" fontId="11" fillId="0" borderId="0" applyBorder="0"/>
    <xf numFmtId="4" fontId="12" fillId="2" borderId="0" applyNumberFormat="0" applyBorder="0" applyAlignment="0" applyProtection="0">
      <alignment horizontal="left"/>
    </xf>
    <xf numFmtId="180" fontId="13" fillId="0" borderId="0" applyFill="0" applyBorder="0" applyAlignment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77" fontId="17" fillId="0" borderId="0"/>
    <xf numFmtId="0" fontId="18" fillId="0" borderId="0"/>
    <xf numFmtId="4" fontId="14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/>
    <xf numFmtId="0" fontId="22" fillId="0" borderId="0">
      <alignment horizontal="center"/>
    </xf>
    <xf numFmtId="178" fontId="23" fillId="0" borderId="0" applyFill="0" applyBorder="0">
      <alignment vertical="center"/>
    </xf>
    <xf numFmtId="9" fontId="1" fillId="0" borderId="0" applyFont="0" applyFill="0" applyBorder="0" applyAlignment="0" applyProtection="0"/>
    <xf numFmtId="0" fontId="10" fillId="0" borderId="3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0" fontId="10" fillId="0" borderId="0"/>
    <xf numFmtId="0" fontId="35" fillId="0" borderId="0">
      <alignment vertical="center"/>
    </xf>
    <xf numFmtId="0" fontId="5" fillId="0" borderId="0"/>
    <xf numFmtId="183" fontId="24" fillId="0" borderId="0" applyFill="0" applyBorder="0" applyProtection="0">
      <alignment vertical="center"/>
      <protection locked="0"/>
    </xf>
    <xf numFmtId="183" fontId="24" fillId="0" borderId="0">
      <alignment vertical="center"/>
      <protection locked="0"/>
    </xf>
    <xf numFmtId="183" fontId="24" fillId="0" borderId="0" applyFill="0" applyBorder="0" applyProtection="0">
      <alignment vertical="center"/>
      <protection locked="0"/>
    </xf>
    <xf numFmtId="0" fontId="25" fillId="0" borderId="0"/>
    <xf numFmtId="0" fontId="10" fillId="0" borderId="0"/>
  </cellStyleXfs>
  <cellXfs count="358">
    <xf numFmtId="0" fontId="0" fillId="0" borderId="0" xfId="0"/>
    <xf numFmtId="0" fontId="0" fillId="0" borderId="0" xfId="0" applyAlignment="1">
      <alignment horizontal="center"/>
    </xf>
    <xf numFmtId="38" fontId="0" fillId="0" borderId="0" xfId="21" applyFont="1"/>
    <xf numFmtId="0" fontId="3" fillId="0" borderId="4" xfId="0" applyFont="1" applyBorder="1"/>
    <xf numFmtId="0" fontId="3" fillId="0" borderId="0" xfId="0" applyFont="1"/>
    <xf numFmtId="38" fontId="0" fillId="0" borderId="0" xfId="21" applyFont="1" applyAlignment="1">
      <alignment horizontal="center"/>
    </xf>
    <xf numFmtId="0" fontId="0" fillId="0" borderId="0" xfId="0" applyAlignment="1"/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26"/>
    <xf numFmtId="0" fontId="5" fillId="0" borderId="5" xfId="26" applyBorder="1"/>
    <xf numFmtId="0" fontId="5" fillId="0" borderId="4" xfId="26" applyBorder="1"/>
    <xf numFmtId="0" fontId="4" fillId="0" borderId="4" xfId="26" applyFont="1" applyBorder="1" applyAlignment="1">
      <alignment horizontal="right"/>
    </xf>
    <xf numFmtId="0" fontId="5" fillId="0" borderId="0" xfId="26" applyBorder="1"/>
    <xf numFmtId="0" fontId="3" fillId="0" borderId="6" xfId="26" applyFont="1" applyBorder="1" applyAlignment="1">
      <alignment horizontal="center" vertical="center"/>
    </xf>
    <xf numFmtId="0" fontId="3" fillId="0" borderId="7" xfId="26" applyFont="1" applyBorder="1" applyAlignment="1">
      <alignment horizontal="center" vertical="center"/>
    </xf>
    <xf numFmtId="0" fontId="3" fillId="0" borderId="8" xfId="26" applyFont="1" applyBorder="1" applyAlignment="1">
      <alignment vertical="center"/>
    </xf>
    <xf numFmtId="0" fontId="3" fillId="0" borderId="6" xfId="26" applyFont="1" applyBorder="1" applyAlignment="1">
      <alignment vertical="center"/>
    </xf>
    <xf numFmtId="0" fontId="3" fillId="0" borderId="9" xfId="26" applyFont="1" applyBorder="1" applyAlignment="1">
      <alignment vertical="center"/>
    </xf>
    <xf numFmtId="0" fontId="3" fillId="0" borderId="10" xfId="26" applyFont="1" applyBorder="1" applyAlignment="1">
      <alignment vertical="center"/>
    </xf>
    <xf numFmtId="0" fontId="3" fillId="0" borderId="7" xfId="26" applyFont="1" applyBorder="1" applyAlignment="1">
      <alignment vertical="center"/>
    </xf>
    <xf numFmtId="0" fontId="3" fillId="0" borderId="11" xfId="26" applyFont="1" applyBorder="1" applyAlignment="1">
      <alignment horizontal="center" vertical="center"/>
    </xf>
    <xf numFmtId="0" fontId="3" fillId="0" borderId="11" xfId="26" applyFont="1" applyBorder="1" applyAlignment="1">
      <alignment vertical="center"/>
    </xf>
    <xf numFmtId="0" fontId="3" fillId="0" borderId="12" xfId="26" applyFont="1" applyBorder="1" applyAlignment="1">
      <alignment vertical="center"/>
    </xf>
    <xf numFmtId="0" fontId="3" fillId="0" borderId="0" xfId="26" applyFont="1" applyBorder="1" applyAlignment="1">
      <alignment vertical="center"/>
    </xf>
    <xf numFmtId="0" fontId="3" fillId="0" borderId="13" xfId="26" applyFont="1" applyBorder="1" applyAlignment="1">
      <alignment vertical="center"/>
    </xf>
    <xf numFmtId="0" fontId="3" fillId="0" borderId="14" xfId="26" applyFont="1" applyBorder="1" applyAlignment="1">
      <alignment vertical="center"/>
    </xf>
    <xf numFmtId="0" fontId="3" fillId="0" borderId="15" xfId="26" applyFont="1" applyBorder="1" applyAlignment="1">
      <alignment vertical="center"/>
    </xf>
    <xf numFmtId="0" fontId="3" fillId="0" borderId="16" xfId="26" applyFont="1" applyBorder="1" applyAlignment="1">
      <alignment vertical="center"/>
    </xf>
    <xf numFmtId="0" fontId="3" fillId="0" borderId="17" xfId="26" applyFont="1" applyBorder="1" applyAlignment="1">
      <alignment vertical="center"/>
    </xf>
    <xf numFmtId="0" fontId="5" fillId="0" borderId="18" xfId="26" applyBorder="1"/>
    <xf numFmtId="0" fontId="4" fillId="0" borderId="19" xfId="26" applyFont="1" applyBorder="1" applyAlignment="1">
      <alignment horizontal="center" vertical="center"/>
    </xf>
    <xf numFmtId="0" fontId="4" fillId="0" borderId="20" xfId="26" applyFont="1" applyBorder="1" applyAlignment="1">
      <alignment horizontal="center" vertical="center"/>
    </xf>
    <xf numFmtId="0" fontId="4" fillId="0" borderId="18" xfId="26" applyFont="1" applyBorder="1" applyAlignment="1">
      <alignment horizontal="center" vertical="center"/>
    </xf>
    <xf numFmtId="0" fontId="3" fillId="0" borderId="4" xfId="26" applyFont="1" applyBorder="1" applyAlignment="1">
      <alignment vertical="center"/>
    </xf>
    <xf numFmtId="0" fontId="4" fillId="0" borderId="0" xfId="26" applyFont="1" applyBorder="1" applyAlignment="1">
      <alignment vertical="center"/>
    </xf>
    <xf numFmtId="0" fontId="5" fillId="0" borderId="14" xfId="26" applyBorder="1"/>
    <xf numFmtId="0" fontId="4" fillId="0" borderId="4" xfId="26" applyFont="1" applyBorder="1"/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38" fontId="3" fillId="0" borderId="23" xfId="21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10" fontId="3" fillId="0" borderId="25" xfId="0" applyNumberFormat="1" applyFont="1" applyBorder="1" applyAlignment="1">
      <alignment horizontal="left" vertical="center"/>
    </xf>
    <xf numFmtId="38" fontId="3" fillId="0" borderId="0" xfId="0" applyNumberFormat="1" applyFont="1" applyBorder="1" applyAlignment="1">
      <alignment vertical="center"/>
    </xf>
    <xf numFmtId="0" fontId="4" fillId="0" borderId="26" xfId="26" applyFont="1" applyBorder="1" applyAlignment="1">
      <alignment vertical="center"/>
    </xf>
    <xf numFmtId="0" fontId="5" fillId="0" borderId="0" xfId="26" applyBorder="1" applyAlignment="1">
      <alignment vertical="center"/>
    </xf>
    <xf numFmtId="0" fontId="5" fillId="0" borderId="26" xfId="26" applyBorder="1" applyAlignment="1">
      <alignment vertical="center"/>
    </xf>
    <xf numFmtId="10" fontId="3" fillId="0" borderId="0" xfId="19" applyNumberFormat="1" applyFont="1" applyBorder="1" applyAlignment="1">
      <alignment vertical="center"/>
    </xf>
    <xf numFmtId="38" fontId="3" fillId="0" borderId="0" xfId="21" applyFont="1" applyBorder="1" applyAlignment="1">
      <alignment vertical="center"/>
    </xf>
    <xf numFmtId="176" fontId="3" fillId="0" borderId="0" xfId="19" applyNumberFormat="1" applyFont="1" applyBorder="1" applyAlignment="1">
      <alignment vertical="center"/>
    </xf>
    <xf numFmtId="49" fontId="4" fillId="0" borderId="26" xfId="26" applyNumberFormat="1" applyFont="1" applyBorder="1" applyAlignment="1">
      <alignment horizontal="right" vertical="center"/>
    </xf>
    <xf numFmtId="0" fontId="7" fillId="0" borderId="0" xfId="26" applyFont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38" fontId="3" fillId="0" borderId="31" xfId="21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5" fillId="0" borderId="33" xfId="26" applyBorder="1"/>
    <xf numFmtId="0" fontId="5" fillId="0" borderId="34" xfId="26" applyBorder="1"/>
    <xf numFmtId="0" fontId="5" fillId="0" borderId="35" xfId="26" applyBorder="1"/>
    <xf numFmtId="0" fontId="5" fillId="0" borderId="36" xfId="26" applyBorder="1"/>
    <xf numFmtId="0" fontId="5" fillId="0" borderId="37" xfId="26" applyBorder="1"/>
    <xf numFmtId="0" fontId="5" fillId="0" borderId="0" xfId="26" applyFont="1"/>
    <xf numFmtId="0" fontId="3" fillId="0" borderId="0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/>
    <xf numFmtId="38" fontId="4" fillId="0" borderId="0" xfId="21" applyFont="1" applyBorder="1" applyAlignment="1">
      <alignment vertical="center"/>
    </xf>
    <xf numFmtId="38" fontId="4" fillId="0" borderId="0" xfId="2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0" fontId="4" fillId="0" borderId="0" xfId="21" applyNumberFormat="1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4" fillId="0" borderId="40" xfId="21" applyFont="1" applyBorder="1" applyAlignment="1">
      <alignment horizontal="center" vertical="center"/>
    </xf>
    <xf numFmtId="0" fontId="8" fillId="0" borderId="0" xfId="0" applyFont="1"/>
    <xf numFmtId="0" fontId="4" fillId="0" borderId="41" xfId="26" applyFont="1" applyBorder="1" applyAlignment="1">
      <alignment horizontal="right"/>
    </xf>
    <xf numFmtId="0" fontId="4" fillId="0" borderId="41" xfId="26" applyFont="1" applyBorder="1" applyAlignment="1">
      <alignment vertical="center"/>
    </xf>
    <xf numFmtId="0" fontId="5" fillId="0" borderId="41" xfId="26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21" applyFont="1" applyAlignment="1">
      <alignment vertical="center"/>
    </xf>
    <xf numFmtId="38" fontId="4" fillId="0" borderId="0" xfId="21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38" fontId="3" fillId="0" borderId="23" xfId="2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38" fontId="3" fillId="0" borderId="45" xfId="21" applyFont="1" applyBorder="1" applyAlignment="1">
      <alignment vertical="center"/>
    </xf>
    <xf numFmtId="38" fontId="3" fillId="0" borderId="46" xfId="21" applyFont="1" applyBorder="1" applyAlignment="1">
      <alignment vertical="center"/>
    </xf>
    <xf numFmtId="38" fontId="3" fillId="0" borderId="31" xfId="21" applyFont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48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38" fontId="3" fillId="0" borderId="47" xfId="2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38" fontId="3" fillId="0" borderId="49" xfId="21" applyFont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Fill="1" applyBorder="1" applyAlignment="1">
      <alignment vertical="center"/>
    </xf>
    <xf numFmtId="0" fontId="3" fillId="0" borderId="52" xfId="0" applyFont="1" applyBorder="1" applyAlignment="1">
      <alignment vertical="center"/>
    </xf>
    <xf numFmtId="38" fontId="3" fillId="0" borderId="51" xfId="21" applyFont="1" applyBorder="1" applyAlignment="1">
      <alignment vertical="center"/>
    </xf>
    <xf numFmtId="38" fontId="3" fillId="0" borderId="53" xfId="21" applyFont="1" applyBorder="1" applyAlignment="1">
      <alignment vertical="center"/>
    </xf>
    <xf numFmtId="38" fontId="34" fillId="0" borderId="46" xfId="21" applyFont="1" applyBorder="1" applyAlignment="1">
      <alignment vertical="center"/>
    </xf>
    <xf numFmtId="38" fontId="34" fillId="0" borderId="31" xfId="21" applyFont="1" applyBorder="1" applyAlignment="1">
      <alignment vertical="center"/>
    </xf>
    <xf numFmtId="0" fontId="3" fillId="0" borderId="54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47" xfId="0" applyFont="1" applyBorder="1" applyAlignment="1">
      <alignment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shrinkToFit="1"/>
    </xf>
    <xf numFmtId="0" fontId="3" fillId="0" borderId="47" xfId="0" applyFont="1" applyBorder="1" applyAlignment="1">
      <alignment horizontal="left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38" fontId="34" fillId="0" borderId="51" xfId="21" applyFont="1" applyBorder="1" applyAlignment="1">
      <alignment vertical="center"/>
    </xf>
    <xf numFmtId="0" fontId="5" fillId="0" borderId="21" xfId="0" applyFont="1" applyBorder="1" applyAlignment="1">
      <alignment horizontal="left" shrinkToFit="1"/>
    </xf>
    <xf numFmtId="0" fontId="5" fillId="0" borderId="27" xfId="0" applyFont="1" applyBorder="1" applyAlignment="1">
      <alignment horizontal="left" shrinkToFit="1"/>
    </xf>
    <xf numFmtId="0" fontId="3" fillId="0" borderId="50" xfId="0" applyFont="1" applyBorder="1" applyAlignment="1">
      <alignment horizontal="center" shrinkToFit="1"/>
    </xf>
    <xf numFmtId="38" fontId="34" fillId="0" borderId="45" xfId="21" applyFont="1" applyBorder="1" applyAlignment="1">
      <alignment vertical="center"/>
    </xf>
    <xf numFmtId="38" fontId="34" fillId="0" borderId="23" xfId="21" applyFont="1" applyBorder="1" applyAlignment="1">
      <alignment vertical="center"/>
    </xf>
    <xf numFmtId="0" fontId="4" fillId="0" borderId="27" xfId="0" applyFont="1" applyBorder="1" applyAlignment="1">
      <alignment horizontal="center" vertical="center" shrinkToFit="1"/>
    </xf>
    <xf numFmtId="0" fontId="7" fillId="0" borderId="0" xfId="26" applyFont="1" applyBorder="1" applyAlignment="1"/>
    <xf numFmtId="0" fontId="5" fillId="0" borderId="21" xfId="0" applyFont="1" applyBorder="1" applyAlignment="1">
      <alignment horizontal="left" indent="1" shrinkToFit="1"/>
    </xf>
    <xf numFmtId="0" fontId="5" fillId="0" borderId="27" xfId="0" applyFont="1" applyBorder="1" applyAlignment="1">
      <alignment horizontal="left" indent="1" shrinkToFit="1"/>
    </xf>
    <xf numFmtId="0" fontId="5" fillId="0" borderId="50" xfId="0" applyFont="1" applyBorder="1" applyAlignment="1">
      <alignment horizontal="left" indent="1" shrinkToFit="1"/>
    </xf>
    <xf numFmtId="0" fontId="5" fillId="0" borderId="47" xfId="0" applyFont="1" applyBorder="1" applyAlignment="1">
      <alignment horizontal="left" indent="1" shrinkToFit="1"/>
    </xf>
    <xf numFmtId="0" fontId="5" fillId="0" borderId="21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0" fontId="5" fillId="0" borderId="50" xfId="0" applyFont="1" applyBorder="1" applyAlignment="1">
      <alignment horizontal="center" shrinkToFit="1"/>
    </xf>
    <xf numFmtId="0" fontId="5" fillId="0" borderId="55" xfId="0" applyFont="1" applyBorder="1" applyAlignment="1">
      <alignment horizontal="center" shrinkToFit="1"/>
    </xf>
    <xf numFmtId="0" fontId="3" fillId="0" borderId="55" xfId="0" applyFont="1" applyBorder="1" applyAlignment="1">
      <alignment horizontal="center" shrinkToFit="1"/>
    </xf>
    <xf numFmtId="0" fontId="3" fillId="0" borderId="27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3" fillId="0" borderId="47" xfId="0" applyFont="1" applyBorder="1" applyAlignment="1">
      <alignment horizontal="left" indent="1" shrinkToFit="1"/>
    </xf>
    <xf numFmtId="0" fontId="3" fillId="0" borderId="46" xfId="0" applyFont="1" applyBorder="1" applyAlignment="1">
      <alignment horizontal="left" indent="1" shrinkToFit="1"/>
    </xf>
    <xf numFmtId="0" fontId="3" fillId="0" borderId="21" xfId="0" applyFont="1" applyBorder="1" applyAlignment="1">
      <alignment horizontal="left" indent="1" shrinkToFit="1"/>
    </xf>
    <xf numFmtId="0" fontId="3" fillId="0" borderId="27" xfId="0" applyFont="1" applyBorder="1" applyAlignment="1">
      <alignment horizontal="left" indent="1" shrinkToFit="1"/>
    </xf>
    <xf numFmtId="0" fontId="3" fillId="0" borderId="50" xfId="0" applyFont="1" applyBorder="1" applyAlignment="1">
      <alignment horizontal="left" indent="1" shrinkToFit="1"/>
    </xf>
    <xf numFmtId="49" fontId="4" fillId="0" borderId="0" xfId="0" applyNumberFormat="1" applyFont="1" applyAlignment="1">
      <alignment horizontal="left" indent="1" shrinkToFit="1"/>
    </xf>
    <xf numFmtId="38" fontId="1" fillId="0" borderId="58" xfId="21" applyFont="1" applyBorder="1" applyAlignment="1">
      <alignment vertical="center" shrinkToFit="1"/>
    </xf>
    <xf numFmtId="38" fontId="1" fillId="0" borderId="29" xfId="21" applyFont="1" applyBorder="1" applyAlignment="1">
      <alignment vertical="center" shrinkToFit="1"/>
    </xf>
    <xf numFmtId="38" fontId="1" fillId="0" borderId="25" xfId="21" applyFont="1" applyBorder="1" applyAlignment="1">
      <alignment vertical="center" shrinkToFit="1"/>
    </xf>
    <xf numFmtId="38" fontId="1" fillId="0" borderId="59" xfId="21" applyFont="1" applyBorder="1" applyAlignment="1">
      <alignment vertical="center" shrinkToFit="1"/>
    </xf>
    <xf numFmtId="38" fontId="1" fillId="0" borderId="0" xfId="21" applyFont="1" applyAlignment="1">
      <alignment vertical="center" shrinkToFit="1"/>
    </xf>
    <xf numFmtId="0" fontId="4" fillId="0" borderId="26" xfId="26" applyFont="1" applyBorder="1" applyAlignment="1">
      <alignment horizontal="right" vertical="center" indent="1"/>
    </xf>
    <xf numFmtId="0" fontId="4" fillId="0" borderId="26" xfId="26" quotePrefix="1" applyFont="1" applyBorder="1" applyAlignment="1">
      <alignment horizontal="right" vertical="center" indent="1"/>
    </xf>
    <xf numFmtId="49" fontId="4" fillId="0" borderId="26" xfId="26" applyNumberFormat="1" applyFont="1" applyBorder="1" applyAlignment="1">
      <alignment horizontal="right" vertical="center" indent="1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0" fontId="3" fillId="0" borderId="29" xfId="0" applyNumberFormat="1" applyFont="1" applyBorder="1" applyAlignment="1">
      <alignment horizontal="left" vertical="center"/>
    </xf>
    <xf numFmtId="9" fontId="3" fillId="0" borderId="27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0" fontId="3" fillId="0" borderId="53" xfId="0" applyFont="1" applyBorder="1" applyAlignment="1">
      <alignment horizontal="right" vertical="center"/>
    </xf>
    <xf numFmtId="0" fontId="3" fillId="0" borderId="62" xfId="0" applyFont="1" applyBorder="1" applyAlignment="1">
      <alignment horizontal="left" vertical="center"/>
    </xf>
    <xf numFmtId="38" fontId="3" fillId="0" borderId="53" xfId="21" applyFont="1" applyBorder="1" applyAlignment="1">
      <alignment horizontal="right" vertical="center"/>
    </xf>
    <xf numFmtId="0" fontId="3" fillId="0" borderId="62" xfId="0" applyFont="1" applyBorder="1" applyAlignment="1">
      <alignment vertical="center"/>
    </xf>
    <xf numFmtId="10" fontId="3" fillId="0" borderId="59" xfId="0" applyNumberFormat="1" applyFont="1" applyBorder="1" applyAlignment="1">
      <alignment horizontal="left" vertical="center"/>
    </xf>
    <xf numFmtId="38" fontId="34" fillId="0" borderId="23" xfId="21" applyFont="1" applyBorder="1" applyAlignment="1">
      <alignment horizontal="right" vertical="center"/>
    </xf>
    <xf numFmtId="6" fontId="7" fillId="0" borderId="63" xfId="21" applyNumberFormat="1" applyFont="1" applyBorder="1" applyAlignment="1">
      <alignment horizontal="right" vertical="center" indent="1"/>
    </xf>
    <xf numFmtId="6" fontId="7" fillId="0" borderId="64" xfId="21" applyNumberFormat="1" applyFont="1" applyBorder="1" applyAlignment="1">
      <alignment horizontal="right" vertical="center" indent="1"/>
    </xf>
    <xf numFmtId="38" fontId="5" fillId="0" borderId="25" xfId="21" applyFont="1" applyBorder="1" applyAlignment="1">
      <alignment vertical="center"/>
    </xf>
    <xf numFmtId="38" fontId="5" fillId="0" borderId="29" xfId="21" applyFont="1" applyBorder="1" applyAlignment="1">
      <alignment vertical="center" shrinkToFit="1"/>
    </xf>
    <xf numFmtId="38" fontId="5" fillId="0" borderId="25" xfId="21" applyFont="1" applyBorder="1" applyAlignment="1">
      <alignment vertical="center" shrinkToFit="1"/>
    </xf>
    <xf numFmtId="38" fontId="5" fillId="0" borderId="59" xfId="21" applyFont="1" applyBorder="1" applyAlignment="1">
      <alignment vertical="center" shrinkToFit="1"/>
    </xf>
    <xf numFmtId="38" fontId="5" fillId="0" borderId="58" xfId="21" applyFont="1" applyBorder="1" applyAlignment="1">
      <alignment vertical="center" shrinkToFit="1"/>
    </xf>
    <xf numFmtId="38" fontId="3" fillId="0" borderId="31" xfId="21" applyNumberFormat="1" applyFont="1" applyBorder="1" applyAlignment="1">
      <alignment horizontal="right" vertical="center"/>
    </xf>
    <xf numFmtId="49" fontId="5" fillId="0" borderId="27" xfId="0" applyNumberFormat="1" applyFont="1" applyBorder="1" applyAlignment="1">
      <alignment horizontal="left" shrinkToFit="1"/>
    </xf>
    <xf numFmtId="49" fontId="5" fillId="0" borderId="50" xfId="0" applyNumberFormat="1" applyFont="1" applyBorder="1" applyAlignment="1">
      <alignment horizontal="left" shrinkToFit="1"/>
    </xf>
    <xf numFmtId="0" fontId="3" fillId="0" borderId="47" xfId="0" applyFont="1" applyBorder="1" applyAlignment="1">
      <alignment horizontal="left" shrinkToFit="1"/>
    </xf>
    <xf numFmtId="0" fontId="3" fillId="0" borderId="46" xfId="0" applyFont="1" applyBorder="1" applyAlignment="1">
      <alignment horizontal="left" shrinkToFit="1"/>
    </xf>
    <xf numFmtId="0" fontId="5" fillId="0" borderId="21" xfId="0" applyFont="1" applyBorder="1" applyAlignment="1">
      <alignment horizontal="left" shrinkToFit="1"/>
    </xf>
    <xf numFmtId="0" fontId="5" fillId="0" borderId="27" xfId="0" applyFont="1" applyBorder="1" applyAlignment="1">
      <alignment horizontal="left" shrinkToFit="1"/>
    </xf>
    <xf numFmtId="0" fontId="5" fillId="0" borderId="57" xfId="0" applyFont="1" applyBorder="1" applyAlignment="1">
      <alignment horizontal="left" shrinkToFit="1"/>
    </xf>
    <xf numFmtId="0" fontId="5" fillId="0" borderId="50" xfId="0" applyFont="1" applyBorder="1" applyAlignment="1">
      <alignment horizontal="left" shrinkToFit="1"/>
    </xf>
    <xf numFmtId="0" fontId="5" fillId="0" borderId="47" xfId="0" applyFont="1" applyBorder="1" applyAlignment="1">
      <alignment horizontal="left" shrinkToFit="1"/>
    </xf>
    <xf numFmtId="0" fontId="5" fillId="0" borderId="46" xfId="0" applyFont="1" applyBorder="1" applyAlignment="1">
      <alignment horizontal="left" shrinkToFit="1"/>
    </xf>
    <xf numFmtId="0" fontId="0" fillId="0" borderId="27" xfId="0" applyFont="1" applyBorder="1" applyAlignment="1">
      <alignment horizontal="left" shrinkToFit="1"/>
    </xf>
    <xf numFmtId="0" fontId="0" fillId="0" borderId="57" xfId="0" applyFont="1" applyBorder="1" applyAlignment="1">
      <alignment horizontal="left" shrinkToFit="1"/>
    </xf>
    <xf numFmtId="0" fontId="4" fillId="0" borderId="0" xfId="0" applyFont="1" applyAlignment="1">
      <alignment horizontal="left" shrinkToFit="1"/>
    </xf>
    <xf numFmtId="0" fontId="5" fillId="0" borderId="50" xfId="0" applyFont="1" applyBorder="1" applyAlignment="1">
      <alignment horizontal="left" shrinkToFit="1"/>
    </xf>
    <xf numFmtId="0" fontId="5" fillId="0" borderId="47" xfId="0" applyFont="1" applyBorder="1" applyAlignment="1">
      <alignment horizontal="left" shrinkToFit="1"/>
    </xf>
    <xf numFmtId="0" fontId="35" fillId="0" borderId="0" xfId="25" applyAlignment="1">
      <alignment vertical="center"/>
    </xf>
    <xf numFmtId="0" fontId="35" fillId="0" borderId="0" xfId="25">
      <alignment vertical="center"/>
    </xf>
    <xf numFmtId="0" fontId="35" fillId="0" borderId="70" xfId="25" applyBorder="1">
      <alignment vertical="center"/>
    </xf>
    <xf numFmtId="0" fontId="35" fillId="0" borderId="0" xfId="25" applyFill="1" applyBorder="1" applyAlignment="1">
      <alignment vertical="center"/>
    </xf>
    <xf numFmtId="0" fontId="36" fillId="0" borderId="0" xfId="25" applyFont="1">
      <alignment vertical="center"/>
    </xf>
    <xf numFmtId="0" fontId="35" fillId="0" borderId="0" xfId="25" applyAlignment="1">
      <alignment horizontal="center" vertical="center" shrinkToFit="1"/>
    </xf>
    <xf numFmtId="3" fontId="35" fillId="0" borderId="0" xfId="25" applyNumberFormat="1">
      <alignment vertical="center"/>
    </xf>
    <xf numFmtId="38" fontId="35" fillId="0" borderId="0" xfId="25" applyNumberFormat="1">
      <alignment vertical="center"/>
    </xf>
    <xf numFmtId="38" fontId="35" fillId="5" borderId="74" xfId="23" applyFont="1" applyFill="1" applyBorder="1">
      <alignment vertical="center"/>
    </xf>
    <xf numFmtId="49" fontId="37" fillId="0" borderId="0" xfId="25" applyNumberFormat="1" applyFont="1">
      <alignment vertical="center"/>
    </xf>
    <xf numFmtId="0" fontId="35" fillId="0" borderId="0" xfId="25" applyFont="1">
      <alignment vertical="center"/>
    </xf>
    <xf numFmtId="38" fontId="35" fillId="5" borderId="74" xfId="25" applyNumberFormat="1" applyFill="1" applyBorder="1">
      <alignment vertical="center"/>
    </xf>
    <xf numFmtId="0" fontId="35" fillId="6" borderId="0" xfId="25" applyFill="1" applyAlignment="1">
      <alignment horizontal="center" vertical="center"/>
    </xf>
    <xf numFmtId="38" fontId="35" fillId="6" borderId="0" xfId="25" applyNumberFormat="1" applyFill="1">
      <alignment vertical="center"/>
    </xf>
    <xf numFmtId="0" fontId="35" fillId="0" borderId="0" xfId="25" applyFill="1" applyBorder="1" applyAlignment="1">
      <alignment horizontal="right" vertical="center" shrinkToFit="1"/>
    </xf>
    <xf numFmtId="0" fontId="35" fillId="7" borderId="0" xfId="25" applyFill="1" applyAlignment="1">
      <alignment horizontal="center" vertical="center"/>
    </xf>
    <xf numFmtId="38" fontId="35" fillId="7" borderId="0" xfId="25" applyNumberFormat="1" applyFill="1">
      <alignment vertical="center"/>
    </xf>
    <xf numFmtId="0" fontId="35" fillId="3" borderId="0" xfId="25" applyFill="1" applyAlignment="1">
      <alignment horizontal="center" vertical="center"/>
    </xf>
    <xf numFmtId="38" fontId="35" fillId="3" borderId="0" xfId="25" applyNumberFormat="1" applyFill="1">
      <alignment vertical="center"/>
    </xf>
    <xf numFmtId="0" fontId="35" fillId="0" borderId="75" xfId="25" applyBorder="1">
      <alignment vertical="center"/>
    </xf>
    <xf numFmtId="0" fontId="35" fillId="0" borderId="76" xfId="25" applyBorder="1">
      <alignment vertical="center"/>
    </xf>
    <xf numFmtId="0" fontId="38" fillId="0" borderId="0" xfId="25" applyFont="1" applyAlignment="1">
      <alignment horizontal="right" vertical="center"/>
    </xf>
    <xf numFmtId="0" fontId="38" fillId="0" borderId="0" xfId="25" applyFont="1">
      <alignment vertical="center"/>
    </xf>
    <xf numFmtId="0" fontId="37" fillId="0" borderId="0" xfId="25" applyFont="1">
      <alignment vertical="center"/>
    </xf>
    <xf numFmtId="0" fontId="39" fillId="0" borderId="6" xfId="25" applyFont="1" applyBorder="1" applyAlignment="1">
      <alignment vertical="center"/>
    </xf>
    <xf numFmtId="0" fontId="40" fillId="0" borderId="10" xfId="25" applyFont="1" applyBorder="1" applyAlignment="1">
      <alignment vertical="center"/>
    </xf>
    <xf numFmtId="0" fontId="40" fillId="0" borderId="9" xfId="25" applyFont="1" applyBorder="1" applyAlignment="1">
      <alignment vertical="center"/>
    </xf>
    <xf numFmtId="0" fontId="40" fillId="0" borderId="0" xfId="25" applyFont="1" applyBorder="1" applyAlignment="1">
      <alignment vertical="center"/>
    </xf>
    <xf numFmtId="0" fontId="35" fillId="0" borderId="0" xfId="25" applyFont="1" applyAlignment="1">
      <alignment vertical="center"/>
    </xf>
    <xf numFmtId="0" fontId="35" fillId="0" borderId="11" xfId="25" applyBorder="1" applyAlignment="1">
      <alignment horizontal="center" vertical="center"/>
    </xf>
    <xf numFmtId="179" fontId="35" fillId="0" borderId="0" xfId="25" applyNumberFormat="1" applyBorder="1" applyAlignment="1">
      <alignment horizontal="center" vertical="center"/>
    </xf>
    <xf numFmtId="0" fontId="35" fillId="0" borderId="0" xfId="25" applyBorder="1" applyAlignment="1">
      <alignment vertical="center"/>
    </xf>
    <xf numFmtId="0" fontId="35" fillId="0" borderId="15" xfId="25" applyBorder="1" applyAlignment="1">
      <alignment horizontal="center" vertical="center"/>
    </xf>
    <xf numFmtId="0" fontId="35" fillId="0" borderId="70" xfId="25" applyBorder="1" applyAlignment="1">
      <alignment vertical="center"/>
    </xf>
    <xf numFmtId="0" fontId="35" fillId="0" borderId="16" xfId="25" applyBorder="1">
      <alignment vertical="center"/>
    </xf>
    <xf numFmtId="49" fontId="35" fillId="4" borderId="0" xfId="25" applyNumberFormat="1" applyFill="1" applyAlignment="1">
      <alignment horizontal="right" vertical="center"/>
    </xf>
    <xf numFmtId="0" fontId="33" fillId="0" borderId="0" xfId="25" applyFont="1" applyBorder="1" applyAlignment="1">
      <alignment vertical="center" wrapText="1"/>
    </xf>
    <xf numFmtId="0" fontId="33" fillId="0" borderId="0" xfId="25" applyFont="1">
      <alignment vertical="center"/>
    </xf>
    <xf numFmtId="0" fontId="35" fillId="0" borderId="0" xfId="25" applyAlignment="1">
      <alignment horizontal="left" vertical="top"/>
    </xf>
    <xf numFmtId="0" fontId="37" fillId="0" borderId="0" xfId="25" applyFont="1" applyAlignment="1">
      <alignment horizontal="right" vertical="center"/>
    </xf>
    <xf numFmtId="0" fontId="33" fillId="0" borderId="0" xfId="25" applyFont="1" applyAlignment="1">
      <alignment vertical="center"/>
    </xf>
    <xf numFmtId="0" fontId="35" fillId="6" borderId="0" xfId="25" applyFill="1" applyAlignment="1">
      <alignment horizontal="left" vertical="center"/>
    </xf>
    <xf numFmtId="0" fontId="35" fillId="4" borderId="0" xfId="25" applyFill="1">
      <alignment vertical="center"/>
    </xf>
    <xf numFmtId="0" fontId="39" fillId="0" borderId="6" xfId="25" applyFont="1" applyBorder="1">
      <alignment vertical="center"/>
    </xf>
    <xf numFmtId="0" fontId="35" fillId="0" borderId="10" xfId="25" applyBorder="1">
      <alignment vertical="center"/>
    </xf>
    <xf numFmtId="0" fontId="35" fillId="0" borderId="9" xfId="25" applyBorder="1">
      <alignment vertical="center"/>
    </xf>
    <xf numFmtId="0" fontId="35" fillId="0" borderId="0" xfId="25" applyBorder="1">
      <alignment vertical="center"/>
    </xf>
    <xf numFmtId="184" fontId="35" fillId="0" borderId="0" xfId="25" applyNumberFormat="1" applyBorder="1" applyAlignment="1">
      <alignment horizontal="center" vertical="center"/>
    </xf>
    <xf numFmtId="0" fontId="35" fillId="7" borderId="0" xfId="25" applyFill="1">
      <alignment vertical="center"/>
    </xf>
    <xf numFmtId="179" fontId="35" fillId="0" borderId="70" xfId="23" applyNumberFormat="1" applyFont="1" applyBorder="1" applyAlignment="1">
      <alignment horizontal="center" vertical="center"/>
    </xf>
    <xf numFmtId="0" fontId="37" fillId="0" borderId="70" xfId="25" applyFont="1" applyBorder="1" applyAlignment="1">
      <alignment horizontal="center" vertical="center"/>
    </xf>
    <xf numFmtId="0" fontId="35" fillId="0" borderId="68" xfId="25" applyBorder="1">
      <alignment vertical="center"/>
    </xf>
    <xf numFmtId="0" fontId="35" fillId="0" borderId="69" xfId="25" applyBorder="1">
      <alignment vertical="center"/>
    </xf>
    <xf numFmtId="0" fontId="35" fillId="3" borderId="0" xfId="25" applyFill="1">
      <alignment vertical="center"/>
    </xf>
    <xf numFmtId="0" fontId="5" fillId="0" borderId="27" xfId="0" applyFont="1" applyBorder="1" applyAlignment="1">
      <alignment vertical="center"/>
    </xf>
    <xf numFmtId="0" fontId="5" fillId="0" borderId="21" xfId="0" applyFont="1" applyBorder="1" applyAlignment="1">
      <alignment vertical="center" shrinkToFit="1"/>
    </xf>
    <xf numFmtId="38" fontId="41" fillId="6" borderId="0" xfId="25" applyNumberFormat="1" applyFont="1" applyFill="1">
      <alignment vertical="center"/>
    </xf>
    <xf numFmtId="3" fontId="41" fillId="7" borderId="0" xfId="25" applyNumberFormat="1" applyFont="1" applyFill="1">
      <alignment vertical="center"/>
    </xf>
    <xf numFmtId="38" fontId="41" fillId="3" borderId="0" xfId="25" applyNumberFormat="1" applyFont="1" applyFill="1">
      <alignment vertical="center"/>
    </xf>
    <xf numFmtId="0" fontId="42" fillId="0" borderId="0" xfId="25" applyFont="1">
      <alignment vertical="center"/>
    </xf>
    <xf numFmtId="0" fontId="3" fillId="0" borderId="77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left" shrinkToFit="1"/>
    </xf>
    <xf numFmtId="0" fontId="5" fillId="0" borderId="57" xfId="0" applyFont="1" applyBorder="1" applyAlignment="1">
      <alignment horizontal="left" shrinkToFit="1"/>
    </xf>
    <xf numFmtId="0" fontId="3" fillId="0" borderId="78" xfId="0" applyFont="1" applyFill="1" applyBorder="1" applyAlignment="1">
      <alignment horizontal="right" vertical="center"/>
    </xf>
    <xf numFmtId="0" fontId="5" fillId="0" borderId="78" xfId="0" applyFont="1" applyBorder="1" applyAlignment="1">
      <alignment horizontal="left" indent="1" shrinkToFit="1"/>
    </xf>
    <xf numFmtId="0" fontId="5" fillId="0" borderId="57" xfId="0" applyFont="1" applyBorder="1" applyAlignment="1">
      <alignment horizontal="center" shrinkToFit="1"/>
    </xf>
    <xf numFmtId="0" fontId="3" fillId="0" borderId="78" xfId="0" applyFont="1" applyBorder="1" applyAlignment="1">
      <alignment horizontal="center" vertical="center"/>
    </xf>
    <xf numFmtId="0" fontId="5" fillId="0" borderId="46" xfId="0" applyFont="1" applyBorder="1" applyAlignment="1">
      <alignment horizontal="left" shrinkToFit="1"/>
    </xf>
    <xf numFmtId="0" fontId="3" fillId="0" borderId="31" xfId="0" applyFont="1" applyBorder="1" applyAlignment="1">
      <alignment horizontal="right" vertical="center"/>
    </xf>
    <xf numFmtId="38" fontId="35" fillId="0" borderId="0" xfId="23" applyFont="1">
      <alignment vertical="center"/>
    </xf>
    <xf numFmtId="0" fontId="35" fillId="0" borderId="0" xfId="25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26" applyFont="1" applyBorder="1" applyAlignment="1">
      <alignment horizontal="left" vertical="center" indent="2"/>
    </xf>
    <xf numFmtId="0" fontId="4" fillId="0" borderId="39" xfId="0" applyFont="1" applyBorder="1" applyAlignment="1">
      <alignment horizontal="center" vertical="center"/>
    </xf>
    <xf numFmtId="0" fontId="5" fillId="0" borderId="55" xfId="0" applyFont="1" applyBorder="1" applyAlignment="1">
      <alignment horizontal="left" shrinkToFit="1"/>
    </xf>
    <xf numFmtId="0" fontId="35" fillId="0" borderId="0" xfId="25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5" fillId="0" borderId="0" xfId="25" applyAlignment="1">
      <alignment horizontal="center" vertical="center"/>
    </xf>
    <xf numFmtId="38" fontId="35" fillId="0" borderId="0" xfId="25" applyNumberFormat="1" applyAlignment="1">
      <alignment horizontal="right" vertical="center"/>
    </xf>
    <xf numFmtId="0" fontId="35" fillId="0" borderId="0" xfId="25" applyAlignment="1">
      <alignment horizontal="right" vertical="center"/>
    </xf>
    <xf numFmtId="0" fontId="37" fillId="0" borderId="0" xfId="25" applyFont="1" applyAlignment="1">
      <alignment horizontal="center" vertical="center"/>
    </xf>
    <xf numFmtId="0" fontId="35" fillId="0" borderId="0" xfId="25" applyAlignment="1">
      <alignment horizontal="right" vertical="center" shrinkToFit="1"/>
    </xf>
    <xf numFmtId="0" fontId="36" fillId="0" borderId="0" xfId="25" applyFont="1" applyAlignment="1">
      <alignment horizontal="center" vertical="center" shrinkToFit="1"/>
    </xf>
    <xf numFmtId="38" fontId="36" fillId="5" borderId="74" xfId="23" applyFont="1" applyFill="1" applyBorder="1">
      <alignment vertical="center"/>
    </xf>
    <xf numFmtId="185" fontId="35" fillId="5" borderId="74" xfId="25" applyNumberFormat="1" applyFill="1" applyBorder="1">
      <alignment vertical="center"/>
    </xf>
    <xf numFmtId="38" fontId="36" fillId="5" borderId="74" xfId="25" applyNumberFormat="1" applyFont="1" applyFill="1" applyBorder="1">
      <alignment vertical="center"/>
    </xf>
    <xf numFmtId="186" fontId="35" fillId="0" borderId="70" xfId="25" applyNumberFormat="1" applyBorder="1" applyAlignment="1">
      <alignment horizontal="center" vertical="center"/>
    </xf>
    <xf numFmtId="6" fontId="7" fillId="0" borderId="80" xfId="21" applyNumberFormat="1" applyFont="1" applyBorder="1" applyAlignment="1">
      <alignment horizontal="right" vertical="center" indent="1"/>
    </xf>
    <xf numFmtId="6" fontId="7" fillId="0" borderId="4" xfId="21" applyNumberFormat="1" applyFont="1" applyBorder="1" applyAlignment="1">
      <alignment horizontal="right" vertical="center" indent="1"/>
    </xf>
    <xf numFmtId="0" fontId="4" fillId="0" borderId="26" xfId="26" applyFont="1" applyBorder="1" applyAlignment="1">
      <alignment horizontal="left" vertical="center"/>
    </xf>
    <xf numFmtId="0" fontId="4" fillId="0" borderId="26" xfId="26" applyFont="1" applyBorder="1" applyAlignment="1">
      <alignment horizontal="left" vertical="center" indent="1"/>
    </xf>
    <xf numFmtId="0" fontId="3" fillId="0" borderId="81" xfId="0" applyFont="1" applyBorder="1" applyAlignment="1">
      <alignment vertical="center"/>
    </xf>
    <xf numFmtId="38" fontId="3" fillId="0" borderId="78" xfId="21" applyFont="1" applyBorder="1" applyAlignment="1">
      <alignment vertical="center"/>
    </xf>
    <xf numFmtId="38" fontId="3" fillId="0" borderId="79" xfId="21" applyFont="1" applyBorder="1" applyAlignment="1">
      <alignment vertical="center"/>
    </xf>
    <xf numFmtId="38" fontId="5" fillId="0" borderId="82" xfId="21" applyFont="1" applyBorder="1" applyAlignment="1">
      <alignment vertical="center" shrinkToFit="1"/>
    </xf>
    <xf numFmtId="0" fontId="3" fillId="0" borderId="81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left" indent="1" shrinkToFit="1"/>
    </xf>
    <xf numFmtId="0" fontId="3" fillId="0" borderId="47" xfId="0" applyFont="1" applyFill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38" fontId="34" fillId="0" borderId="49" xfId="21" applyFont="1" applyBorder="1" applyAlignment="1">
      <alignment vertical="center"/>
    </xf>
    <xf numFmtId="0" fontId="3" fillId="0" borderId="65" xfId="26" applyFont="1" applyBorder="1" applyAlignment="1">
      <alignment horizontal="distributed" vertical="center" indent="1"/>
    </xf>
    <xf numFmtId="0" fontId="3" fillId="0" borderId="66" xfId="26" applyFont="1" applyBorder="1" applyAlignment="1">
      <alignment horizontal="distributed" vertical="center" indent="1"/>
    </xf>
    <xf numFmtId="0" fontId="3" fillId="0" borderId="67" xfId="26" applyFont="1" applyBorder="1" applyAlignment="1">
      <alignment horizontal="distributed" vertical="center" indent="1"/>
    </xf>
    <xf numFmtId="0" fontId="3" fillId="0" borderId="68" xfId="26" applyFont="1" applyBorder="1" applyAlignment="1">
      <alignment horizontal="center" vertical="center"/>
    </xf>
    <xf numFmtId="0" fontId="3" fillId="0" borderId="69" xfId="26" applyFont="1" applyBorder="1" applyAlignment="1">
      <alignment horizontal="center" vertical="center"/>
    </xf>
    <xf numFmtId="0" fontId="3" fillId="0" borderId="0" xfId="26" applyFont="1" applyBorder="1" applyAlignment="1">
      <alignment wrapText="1"/>
    </xf>
    <xf numFmtId="0" fontId="3" fillId="0" borderId="70" xfId="26" applyFont="1" applyBorder="1" applyAlignment="1">
      <alignment wrapText="1"/>
    </xf>
    <xf numFmtId="0" fontId="6" fillId="0" borderId="75" xfId="26" applyFont="1" applyBorder="1" applyAlignment="1">
      <alignment horizontal="center"/>
    </xf>
    <xf numFmtId="0" fontId="25" fillId="0" borderId="75" xfId="26" applyFont="1" applyBorder="1" applyAlignment="1">
      <alignment horizontal="distributed" indent="1"/>
    </xf>
    <xf numFmtId="0" fontId="25" fillId="0" borderId="75" xfId="26" applyFont="1" applyBorder="1" applyAlignment="1">
      <alignment horizontal="distributed" indent="5"/>
    </xf>
    <xf numFmtId="0" fontId="4" fillId="0" borderId="43" xfId="0" applyFont="1" applyBorder="1" applyAlignment="1">
      <alignment horizontal="center" vertical="center"/>
    </xf>
    <xf numFmtId="38" fontId="4" fillId="0" borderId="43" xfId="21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38" fontId="4" fillId="0" borderId="39" xfId="21" applyFont="1" applyBorder="1" applyAlignment="1">
      <alignment horizontal="center" vertical="center"/>
    </xf>
    <xf numFmtId="38" fontId="4" fillId="0" borderId="73" xfId="21" applyFont="1" applyBorder="1" applyAlignment="1">
      <alignment horizontal="center" vertical="center"/>
    </xf>
    <xf numFmtId="3" fontId="35" fillId="0" borderId="68" xfId="25" applyNumberFormat="1" applyFont="1" applyBorder="1" applyAlignment="1">
      <alignment horizontal="center" vertical="center"/>
    </xf>
    <xf numFmtId="3" fontId="35" fillId="0" borderId="2" xfId="25" applyNumberFormat="1" applyFont="1" applyBorder="1" applyAlignment="1">
      <alignment horizontal="center" vertical="center"/>
    </xf>
    <xf numFmtId="3" fontId="35" fillId="0" borderId="69" xfId="25" applyNumberFormat="1" applyFont="1" applyBorder="1" applyAlignment="1">
      <alignment horizontal="center" vertical="center"/>
    </xf>
    <xf numFmtId="0" fontId="35" fillId="0" borderId="68" xfId="25" applyBorder="1" applyAlignment="1">
      <alignment horizontal="center" vertical="center"/>
    </xf>
    <xf numFmtId="0" fontId="35" fillId="0" borderId="2" xfId="25" applyBorder="1" applyAlignment="1">
      <alignment horizontal="center" vertical="center"/>
    </xf>
    <xf numFmtId="0" fontId="35" fillId="0" borderId="69" xfId="25" applyBorder="1" applyAlignment="1">
      <alignment horizontal="center" vertical="center"/>
    </xf>
    <xf numFmtId="38" fontId="35" fillId="0" borderId="0" xfId="25" applyNumberFormat="1" applyAlignment="1">
      <alignment horizontal="right" vertical="center"/>
    </xf>
    <xf numFmtId="0" fontId="33" fillId="0" borderId="0" xfId="25" applyFont="1" applyBorder="1" applyAlignment="1">
      <alignment horizontal="left" vertical="center" wrapText="1"/>
    </xf>
    <xf numFmtId="49" fontId="37" fillId="4" borderId="0" xfId="25" applyNumberFormat="1" applyFont="1" applyFill="1" applyAlignment="1">
      <alignment horizontal="right" vertical="center"/>
    </xf>
    <xf numFmtId="0" fontId="36" fillId="0" borderId="0" xfId="25" applyFont="1" applyAlignment="1">
      <alignment horizontal="right" vertical="center"/>
    </xf>
    <xf numFmtId="0" fontId="37" fillId="4" borderId="0" xfId="25" applyFont="1" applyFill="1" applyAlignment="1">
      <alignment horizontal="center" vertical="center"/>
    </xf>
    <xf numFmtId="0" fontId="37" fillId="0" borderId="0" xfId="25" applyFont="1" applyAlignment="1">
      <alignment horizontal="center" vertical="center"/>
    </xf>
    <xf numFmtId="0" fontId="39" fillId="0" borderId="6" xfId="25" applyFont="1" applyBorder="1" applyAlignment="1">
      <alignment horizontal="left" vertical="center"/>
    </xf>
    <xf numFmtId="0" fontId="39" fillId="0" borderId="10" xfId="25" applyFont="1" applyBorder="1" applyAlignment="1">
      <alignment horizontal="left" vertical="center"/>
    </xf>
    <xf numFmtId="0" fontId="39" fillId="0" borderId="9" xfId="25" applyFont="1" applyBorder="1" applyAlignment="1">
      <alignment horizontal="left" vertical="center"/>
    </xf>
    <xf numFmtId="0" fontId="37" fillId="0" borderId="0" xfId="25" applyFont="1" applyBorder="1" applyAlignment="1">
      <alignment horizontal="center" vertical="center"/>
    </xf>
    <xf numFmtId="0" fontId="37" fillId="0" borderId="12" xfId="25" applyFont="1" applyBorder="1" applyAlignment="1">
      <alignment horizontal="center" vertical="center"/>
    </xf>
    <xf numFmtId="0" fontId="37" fillId="4" borderId="0" xfId="25" applyFont="1" applyFill="1" applyBorder="1" applyAlignment="1">
      <alignment horizontal="center" vertical="center"/>
    </xf>
    <xf numFmtId="0" fontId="37" fillId="4" borderId="12" xfId="25" applyFont="1" applyFill="1" applyBorder="1" applyAlignment="1">
      <alignment horizontal="center" vertical="center"/>
    </xf>
    <xf numFmtId="0" fontId="35" fillId="0" borderId="0" xfId="25" applyAlignment="1">
      <alignment horizontal="center" vertical="center"/>
    </xf>
    <xf numFmtId="0" fontId="35" fillId="0" borderId="0" xfId="25" applyAlignment="1">
      <alignment horizontal="right" vertical="center"/>
    </xf>
    <xf numFmtId="0" fontId="35" fillId="0" borderId="0" xfId="25" applyAlignment="1">
      <alignment horizontal="right" vertical="center" shrinkToFit="1"/>
    </xf>
    <xf numFmtId="0" fontId="35" fillId="0" borderId="76" xfId="25" applyBorder="1" applyAlignment="1">
      <alignment horizontal="left" vertical="center"/>
    </xf>
    <xf numFmtId="0" fontId="33" fillId="0" borderId="0" xfId="25" applyFont="1" applyAlignment="1">
      <alignment horizontal="center" vertical="center"/>
    </xf>
    <xf numFmtId="0" fontId="46" fillId="0" borderId="0" xfId="0" applyFont="1" applyAlignment="1">
      <alignment horizontal="center" vertical="center"/>
    </xf>
  </cellXfs>
  <cellStyles count="32">
    <cellStyle name="12" xfId="1"/>
    <cellStyle name="Background" xfId="2"/>
    <cellStyle name="Calc Currency (0)" xfId="3"/>
    <cellStyle name="entry" xfId="4"/>
    <cellStyle name="Header1" xfId="5"/>
    <cellStyle name="Header2" xfId="6"/>
    <cellStyle name="Milliers [0]_AR1194" xfId="7"/>
    <cellStyle name="Milliers_AR1194" xfId="8"/>
    <cellStyle name="Mon騁aire [0]_AR1194" xfId="9"/>
    <cellStyle name="Mon騁aire_AR1194" xfId="10"/>
    <cellStyle name="Normal - Style1" xfId="11"/>
    <cellStyle name="Normal_#18-Internet" xfId="12"/>
    <cellStyle name="price" xfId="13"/>
    <cellStyle name="revised" xfId="14"/>
    <cellStyle name="section" xfId="15"/>
    <cellStyle name="subhead" xfId="16"/>
    <cellStyle name="title" xfId="17"/>
    <cellStyle name="ｺﾞｼｯｸ12" xfId="18"/>
    <cellStyle name="パーセント" xfId="19" builtinId="5"/>
    <cellStyle name="下点線" xfId="20"/>
    <cellStyle name="桁区切り" xfId="21" builtinId="6"/>
    <cellStyle name="桁区切り 2" xfId="22"/>
    <cellStyle name="桁区切り 3" xfId="23"/>
    <cellStyle name="標準" xfId="0" builtinId="0"/>
    <cellStyle name="標準 2" xfId="24"/>
    <cellStyle name="標準 2 2" xfId="31"/>
    <cellStyle name="標準 3" xfId="25"/>
    <cellStyle name="標準_設計書表紙（ベース)" xfId="26"/>
    <cellStyle name="標準10" xfId="27"/>
    <cellStyle name="標準11" xfId="28"/>
    <cellStyle name="標準12" xfId="29"/>
    <cellStyle name="未定義" xfId="30"/>
  </cellStyles>
  <dxfs count="0"/>
  <tableStyles count="0" defaultTableStyle="TableStyleMedium9" defaultPivotStyle="PivotStyleLight16"/>
  <colors>
    <mruColors>
      <color rgb="FF0000FF"/>
      <color rgb="FF00CC00"/>
      <color rgb="FF29F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180975</xdr:rowOff>
        </xdr:to>
        <xdr:sp macro="" textlink="">
          <xdr:nvSpPr>
            <xdr:cNvPr id="57345" name="Butto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余裕期間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657225</xdr:colOff>
          <xdr:row>9</xdr:row>
          <xdr:rowOff>180975</xdr:rowOff>
        </xdr:to>
        <xdr:sp macro="" textlink="">
          <xdr:nvSpPr>
            <xdr:cNvPr id="57346" name="Butto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通常工期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uyama%20hayato\Desktop\&#12304;9B&#30446;&#23433;&#12305;&#30002;&#24220;&#22478;&#21608;&#36794;&#27508;&#21490;&#25991;&#21270;&#20132;&#27969;&#26045;&#35373;&#24314;&#35373;&#65288;&#38651;&#27671;&#35373;&#20633;&#65289;&#24037;&#20107;\&#25104;&#26524;&#21697;&#25552;&#20986;&#24460;\&#12304;&#35211;&#30452;&#12375;&#12305;&#20132;&#27969;&#26045;&#35373;&#38651;&#27671;&#31309;&#31639;&#3551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太陽光舞台照明"/>
      <sheetName val="代価表"/>
      <sheetName val="ポール基礎"/>
      <sheetName val="盤取付"/>
      <sheetName val="新営共通費"/>
      <sheetName val="内訳1段"/>
      <sheetName val="2段ﾘﾝｸ"/>
    </sheetNames>
    <sheetDataSet>
      <sheetData sheetId="0">
        <row r="7">
          <cell r="E7" t="str">
            <v>甲府城周辺歴史文化交流施設建設（電気設備）工事</v>
          </cell>
        </row>
      </sheetData>
      <sheetData sheetId="1">
        <row r="2">
          <cell r="Q2">
            <v>25900</v>
          </cell>
        </row>
      </sheetData>
      <sheetData sheetId="2"/>
      <sheetData sheetId="3"/>
      <sheetData sheetId="4"/>
      <sheetData sheetId="5">
        <row r="17">
          <cell r="V17"/>
        </row>
      </sheetData>
      <sheetData sheetId="6"/>
      <sheetData sheetId="7">
        <row r="2">
          <cell r="B2">
            <v>30275.16</v>
          </cell>
          <cell r="E2">
            <v>12</v>
          </cell>
        </row>
        <row r="6">
          <cell r="C6">
            <v>1904.307</v>
          </cell>
          <cell r="E6">
            <v>6.29</v>
          </cell>
          <cell r="F6">
            <v>6.2899999999999998E-2</v>
          </cell>
          <cell r="G6">
            <v>1</v>
          </cell>
          <cell r="H6">
            <v>32179.467000000001</v>
          </cell>
        </row>
        <row r="10">
          <cell r="C10">
            <v>10735.07</v>
          </cell>
          <cell r="E10">
            <v>33.36</v>
          </cell>
          <cell r="F10">
            <v>0.33360000000000001</v>
          </cell>
          <cell r="G10">
            <v>1</v>
          </cell>
          <cell r="H10">
            <v>42914.536999999997</v>
          </cell>
        </row>
        <row r="12">
          <cell r="K12">
            <v>42914537</v>
          </cell>
        </row>
        <row r="14">
          <cell r="C14">
            <v>5849.2510000000002</v>
          </cell>
          <cell r="E14">
            <v>0.13629101199347635</v>
          </cell>
          <cell r="F14">
            <v>0.1363</v>
          </cell>
          <cell r="G14">
            <v>1</v>
          </cell>
          <cell r="H14">
            <v>48763.788</v>
          </cell>
          <cell r="I14">
            <v>3.7880000000004657</v>
          </cell>
        </row>
        <row r="15">
          <cell r="C15">
            <v>5845.4629999999997</v>
          </cell>
        </row>
        <row r="17">
          <cell r="B17">
            <v>18484.84</v>
          </cell>
        </row>
        <row r="19">
          <cell r="B19">
            <v>48760</v>
          </cell>
        </row>
        <row r="21">
          <cell r="B21">
            <v>4876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B1:N28"/>
  <sheetViews>
    <sheetView tabSelected="1" view="pageBreakPreview" topLeftCell="A7" zoomScale="85" zoomScaleNormal="70" zoomScaleSheetLayoutView="85" workbookViewId="0">
      <selection activeCell="J12" sqref="J12"/>
    </sheetView>
  </sheetViews>
  <sheetFormatPr defaultColWidth="10" defaultRowHeight="12"/>
  <cols>
    <col min="1" max="1" width="7" style="10" customWidth="1"/>
    <col min="2" max="2" width="29" style="10" customWidth="1"/>
    <col min="3" max="3" width="11.6640625" style="10" customWidth="1"/>
    <col min="4" max="4" width="35" style="10" customWidth="1"/>
    <col min="5" max="5" width="28" style="10" customWidth="1"/>
    <col min="6" max="6" width="10" style="10"/>
    <col min="7" max="7" width="2.33203125" style="10" customWidth="1"/>
    <col min="8" max="8" width="7" style="10" customWidth="1"/>
    <col min="9" max="9" width="4.6640625" style="10" customWidth="1"/>
    <col min="10" max="11" width="11.6640625" style="10" customWidth="1"/>
    <col min="12" max="12" width="8" style="10" customWidth="1"/>
    <col min="13" max="16384" width="10" style="10"/>
  </cols>
  <sheetData>
    <row r="1" spans="2:12" ht="23.1" customHeight="1"/>
    <row r="2" spans="2:12" ht="23.1" customHeight="1"/>
    <row r="3" spans="2:12" ht="23.1" customHeight="1"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2:12" ht="23.1" customHeight="1">
      <c r="B4" s="12"/>
      <c r="L4" s="12"/>
    </row>
    <row r="5" spans="2:12" ht="23.1" customHeight="1">
      <c r="B5" s="12"/>
      <c r="L5" s="12"/>
    </row>
    <row r="6" spans="2:12" ht="23.1" customHeight="1">
      <c r="B6" s="12"/>
      <c r="L6" s="12"/>
    </row>
    <row r="7" spans="2:12" ht="23.1" customHeight="1">
      <c r="B7" s="12"/>
      <c r="L7" s="12"/>
    </row>
    <row r="8" spans="2:12" ht="23.1" customHeight="1">
      <c r="B8" s="12"/>
      <c r="L8" s="12"/>
    </row>
    <row r="9" spans="2:12" ht="23.1" customHeight="1">
      <c r="B9" s="12"/>
      <c r="C9" s="320" t="s">
        <v>19</v>
      </c>
      <c r="D9" s="320"/>
      <c r="E9" s="320"/>
      <c r="F9" s="320"/>
      <c r="G9" s="320"/>
      <c r="L9" s="12"/>
    </row>
    <row r="10" spans="2:12" ht="23.1" customHeight="1">
      <c r="B10" s="12"/>
      <c r="L10" s="12"/>
    </row>
    <row r="11" spans="2:12" ht="23.1" customHeight="1">
      <c r="B11" s="12"/>
      <c r="C11" s="55"/>
      <c r="L11" s="12"/>
    </row>
    <row r="12" spans="2:12" ht="23.1" customHeight="1">
      <c r="B12" s="13" t="s">
        <v>15</v>
      </c>
      <c r="C12" s="321" t="s">
        <v>174</v>
      </c>
      <c r="D12" s="321"/>
      <c r="E12" s="321"/>
      <c r="F12" s="321"/>
      <c r="G12" s="321"/>
      <c r="H12" s="141"/>
      <c r="I12" s="141"/>
      <c r="J12" s="141"/>
      <c r="L12" s="12"/>
    </row>
    <row r="13" spans="2:12" ht="23.1" customHeight="1">
      <c r="B13" s="12"/>
      <c r="L13" s="12"/>
    </row>
    <row r="14" spans="2:12" ht="23.1" customHeight="1">
      <c r="B14" s="12"/>
      <c r="L14" s="12"/>
    </row>
    <row r="15" spans="2:12" ht="23.1" customHeight="1">
      <c r="B15" s="13" t="s">
        <v>16</v>
      </c>
      <c r="C15" s="322" t="s">
        <v>238</v>
      </c>
      <c r="D15" s="322"/>
      <c r="E15" s="322"/>
      <c r="F15" s="322"/>
      <c r="G15" s="322"/>
      <c r="H15" s="141"/>
      <c r="I15" s="141"/>
      <c r="J15" s="14"/>
      <c r="L15" s="12"/>
    </row>
    <row r="16" spans="2:12" ht="23.1" customHeight="1">
      <c r="B16" s="12"/>
      <c r="L16" s="12"/>
    </row>
    <row r="17" spans="2:14" ht="23.1" customHeight="1">
      <c r="B17" s="12"/>
      <c r="F17" s="318" t="s">
        <v>37</v>
      </c>
      <c r="G17" s="318"/>
      <c r="H17" s="318"/>
      <c r="I17" s="318"/>
      <c r="J17" s="318"/>
      <c r="L17" s="12"/>
    </row>
    <row r="18" spans="2:14" ht="23.1" customHeight="1">
      <c r="B18" s="12"/>
      <c r="E18" s="14"/>
      <c r="F18" s="319"/>
      <c r="G18" s="319"/>
      <c r="H18" s="319"/>
      <c r="I18" s="319"/>
      <c r="J18" s="319"/>
      <c r="K18" s="14"/>
      <c r="L18" s="12"/>
    </row>
    <row r="19" spans="2:14" ht="23.1" customHeight="1">
      <c r="B19" s="12"/>
      <c r="E19" s="15" t="s">
        <v>11</v>
      </c>
      <c r="F19" s="316" t="s">
        <v>12</v>
      </c>
      <c r="G19" s="317"/>
      <c r="H19" s="316" t="s">
        <v>17</v>
      </c>
      <c r="I19" s="317"/>
      <c r="J19" s="16" t="s">
        <v>18</v>
      </c>
      <c r="K19" s="17"/>
      <c r="L19" s="12"/>
    </row>
    <row r="20" spans="2:14" ht="23.1" customHeight="1">
      <c r="B20" s="12"/>
      <c r="E20" s="18"/>
      <c r="F20" s="18"/>
      <c r="G20" s="19"/>
      <c r="H20" s="20"/>
      <c r="I20" s="20"/>
      <c r="J20" s="21"/>
      <c r="K20" s="17"/>
      <c r="L20" s="12"/>
      <c r="N20" s="70"/>
    </row>
    <row r="21" spans="2:14" ht="23.1" customHeight="1">
      <c r="B21" s="12"/>
      <c r="E21" s="22" t="s">
        <v>433</v>
      </c>
      <c r="F21" s="23"/>
      <c r="G21" s="24"/>
      <c r="H21" s="25"/>
      <c r="I21" s="25"/>
      <c r="J21" s="26"/>
      <c r="K21" s="27"/>
      <c r="L21" s="12"/>
      <c r="N21" s="70"/>
    </row>
    <row r="22" spans="2:14" ht="23.1" customHeight="1">
      <c r="B22" s="12"/>
      <c r="E22" s="23"/>
      <c r="F22" s="28"/>
      <c r="G22" s="29"/>
      <c r="H22" s="25"/>
      <c r="I22" s="25"/>
      <c r="J22" s="30"/>
      <c r="K22" s="27"/>
      <c r="L22" s="12"/>
    </row>
    <row r="23" spans="2:14" ht="23.1" customHeight="1" thickBot="1">
      <c r="B23" s="31"/>
      <c r="C23" s="11"/>
      <c r="D23" s="11"/>
      <c r="E23" s="313" t="s">
        <v>21</v>
      </c>
      <c r="F23" s="314"/>
      <c r="G23" s="314"/>
      <c r="H23" s="314"/>
      <c r="I23" s="314"/>
      <c r="J23" s="314"/>
      <c r="K23" s="315"/>
      <c r="L23" s="12"/>
    </row>
    <row r="24" spans="2:14" ht="23.1" customHeight="1"/>
    <row r="25" spans="2:14" ht="23.1" customHeight="1">
      <c r="E25" s="70"/>
    </row>
    <row r="26" spans="2:14" ht="23.1" customHeight="1">
      <c r="E26" s="70"/>
    </row>
    <row r="27" spans="2:14" ht="23.1" customHeight="1"/>
    <row r="28" spans="2:14" ht="23.1" customHeight="1"/>
  </sheetData>
  <mergeCells count="7">
    <mergeCell ref="E23:K23"/>
    <mergeCell ref="F19:G19"/>
    <mergeCell ref="H19:I19"/>
    <mergeCell ref="F17:J18"/>
    <mergeCell ref="C9:G9"/>
    <mergeCell ref="C12:G12"/>
    <mergeCell ref="C15:G15"/>
  </mergeCells>
  <phoneticPr fontId="2"/>
  <dataValidations count="1">
    <dataValidation type="list" imeMode="hiragana" allowBlank="1" showInputMessage="1" showErrorMessage="1" sqref="E23:K23">
      <formula1>$N$20:$N$22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N147"/>
  <sheetViews>
    <sheetView showZeros="0" view="pageBreakPreview" topLeftCell="A97" zoomScale="115" zoomScaleNormal="100" zoomScaleSheetLayoutView="115" workbookViewId="0">
      <selection activeCell="B20" sqref="B20"/>
    </sheetView>
  </sheetViews>
  <sheetFormatPr defaultColWidth="8.6640625" defaultRowHeight="13.9" customHeight="1"/>
  <cols>
    <col min="1" max="1" width="6.83203125" style="132" customWidth="1"/>
    <col min="2" max="2" width="35" style="207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281" t="s">
        <v>1</v>
      </c>
      <c r="C1" s="281" t="s">
        <v>2</v>
      </c>
      <c r="D1" s="281" t="s">
        <v>3</v>
      </c>
      <c r="E1" s="329" t="s">
        <v>4</v>
      </c>
      <c r="F1" s="330"/>
      <c r="G1" s="281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/>
      <c r="B2" s="118"/>
      <c r="C2" s="117"/>
      <c r="D2" s="197"/>
      <c r="E2" s="100"/>
      <c r="F2" s="101"/>
      <c r="G2" s="102"/>
      <c r="H2" s="103"/>
      <c r="I2" s="104"/>
      <c r="J2" s="105"/>
      <c r="K2" s="104"/>
      <c r="L2" s="193"/>
    </row>
    <row r="3" spans="1:12" s="9" customFormat="1" ht="13.9" customHeight="1">
      <c r="A3" s="119">
        <f>+'明細書 頭紙'!A23</f>
        <v>10</v>
      </c>
      <c r="B3" s="120" t="str">
        <f>+'明細書 頭紙'!B23</f>
        <v>構内線路設備</v>
      </c>
      <c r="C3" s="121"/>
      <c r="D3" s="198"/>
      <c r="E3" s="106"/>
      <c r="F3" s="64"/>
      <c r="G3" s="56"/>
      <c r="H3" s="98"/>
      <c r="I3" s="64"/>
      <c r="J3" s="98"/>
      <c r="K3" s="64"/>
      <c r="L3" s="190"/>
    </row>
    <row r="4" spans="1:12" s="8" customFormat="1" ht="13.9" customHeight="1">
      <c r="A4" s="122"/>
      <c r="B4" s="142"/>
      <c r="C4" s="146"/>
      <c r="D4" s="199"/>
      <c r="E4" s="99"/>
      <c r="F4" s="94"/>
      <c r="G4" s="44"/>
      <c r="H4" s="96"/>
      <c r="I4" s="94"/>
      <c r="J4" s="93"/>
      <c r="K4" s="94"/>
      <c r="L4" s="191"/>
    </row>
    <row r="5" spans="1:12" s="8" customFormat="1" ht="13.9" customHeight="1">
      <c r="A5" s="124"/>
      <c r="B5" s="143" t="s">
        <v>152</v>
      </c>
      <c r="C5" s="147" t="s">
        <v>138</v>
      </c>
      <c r="D5" s="195" t="s">
        <v>270</v>
      </c>
      <c r="E5" s="107">
        <v>6</v>
      </c>
      <c r="F5" s="57"/>
      <c r="G5" s="56" t="s">
        <v>117</v>
      </c>
      <c r="H5" s="97"/>
      <c r="I5" s="57"/>
      <c r="J5" s="98"/>
      <c r="K5" s="57"/>
      <c r="L5" s="190" t="s">
        <v>115</v>
      </c>
    </row>
    <row r="6" spans="1:12" s="8" customFormat="1" ht="13.9" customHeight="1">
      <c r="A6" s="122"/>
      <c r="B6" s="142"/>
      <c r="C6" s="146"/>
      <c r="D6" s="199"/>
      <c r="E6" s="99"/>
      <c r="F6" s="94"/>
      <c r="G6" s="44"/>
      <c r="H6" s="96"/>
      <c r="I6" s="94"/>
      <c r="J6" s="93"/>
      <c r="K6" s="94"/>
      <c r="L6" s="191"/>
    </row>
    <row r="7" spans="1:12" s="8" customFormat="1" ht="13.9" customHeight="1">
      <c r="A7" s="124"/>
      <c r="B7" s="143" t="s">
        <v>152</v>
      </c>
      <c r="C7" s="147" t="s">
        <v>119</v>
      </c>
      <c r="D7" s="200" t="s">
        <v>270</v>
      </c>
      <c r="E7" s="107">
        <v>326</v>
      </c>
      <c r="F7" s="57"/>
      <c r="G7" s="56" t="s">
        <v>117</v>
      </c>
      <c r="H7" s="97"/>
      <c r="I7" s="57"/>
      <c r="J7" s="98"/>
      <c r="K7" s="57"/>
      <c r="L7" s="190" t="s">
        <v>38</v>
      </c>
    </row>
    <row r="8" spans="1:12" s="8" customFormat="1" ht="13.9" customHeight="1">
      <c r="A8" s="122"/>
      <c r="B8" s="142"/>
      <c r="C8" s="146"/>
      <c r="D8" s="199"/>
      <c r="E8" s="99"/>
      <c r="F8" s="94"/>
      <c r="G8" s="44"/>
      <c r="H8" s="96"/>
      <c r="I8" s="94"/>
      <c r="J8" s="93"/>
      <c r="K8" s="94"/>
      <c r="L8" s="191"/>
    </row>
    <row r="9" spans="1:12" s="8" customFormat="1" ht="13.9" customHeight="1">
      <c r="A9" s="124"/>
      <c r="B9" s="143" t="s">
        <v>152</v>
      </c>
      <c r="C9" s="147" t="s">
        <v>118</v>
      </c>
      <c r="D9" s="200" t="s">
        <v>270</v>
      </c>
      <c r="E9" s="107">
        <v>20</v>
      </c>
      <c r="F9" s="57"/>
      <c r="G9" s="56" t="s">
        <v>117</v>
      </c>
      <c r="H9" s="97"/>
      <c r="I9" s="57"/>
      <c r="J9" s="98"/>
      <c r="K9" s="57"/>
      <c r="L9" s="190" t="s">
        <v>38</v>
      </c>
    </row>
    <row r="10" spans="1:12" s="8" customFormat="1" ht="13.9" customHeight="1">
      <c r="A10" s="122"/>
      <c r="B10" s="142"/>
      <c r="C10" s="146"/>
      <c r="D10" s="272"/>
      <c r="E10" s="99"/>
      <c r="F10" s="94"/>
      <c r="G10" s="44"/>
      <c r="H10" s="96"/>
      <c r="I10" s="94"/>
      <c r="J10" s="93"/>
      <c r="K10" s="94"/>
      <c r="L10" s="191"/>
    </row>
    <row r="11" spans="1:12" s="8" customFormat="1" ht="13.9" customHeight="1">
      <c r="A11" s="124"/>
      <c r="B11" s="143" t="s">
        <v>152</v>
      </c>
      <c r="C11" s="147" t="s">
        <v>138</v>
      </c>
      <c r="D11" s="200" t="s">
        <v>139</v>
      </c>
      <c r="E11" s="107">
        <v>14</v>
      </c>
      <c r="F11" s="57"/>
      <c r="G11" s="56" t="s">
        <v>117</v>
      </c>
      <c r="H11" s="97"/>
      <c r="I11" s="57"/>
      <c r="J11" s="98"/>
      <c r="K11" s="57"/>
      <c r="L11" s="190" t="s">
        <v>38</v>
      </c>
    </row>
    <row r="12" spans="1:12" s="8" customFormat="1" ht="13.9" customHeight="1">
      <c r="A12" s="122"/>
      <c r="B12" s="142"/>
      <c r="C12" s="146"/>
      <c r="D12" s="199"/>
      <c r="E12" s="99"/>
      <c r="F12" s="94"/>
      <c r="G12" s="44"/>
      <c r="H12" s="96"/>
      <c r="I12" s="94"/>
      <c r="J12" s="93"/>
      <c r="K12" s="94"/>
      <c r="L12" s="191"/>
    </row>
    <row r="13" spans="1:12" s="8" customFormat="1" ht="13.9" customHeight="1">
      <c r="A13" s="124"/>
      <c r="B13" s="143" t="s">
        <v>152</v>
      </c>
      <c r="C13" s="147" t="s">
        <v>119</v>
      </c>
      <c r="D13" s="200" t="s">
        <v>139</v>
      </c>
      <c r="E13" s="107">
        <v>527</v>
      </c>
      <c r="F13" s="57"/>
      <c r="G13" s="56" t="s">
        <v>117</v>
      </c>
      <c r="H13" s="97"/>
      <c r="I13" s="57"/>
      <c r="J13" s="98"/>
      <c r="K13" s="57"/>
      <c r="L13" s="190" t="s">
        <v>38</v>
      </c>
    </row>
    <row r="14" spans="1:12" s="8" customFormat="1" ht="13.9" customHeight="1">
      <c r="A14" s="122"/>
      <c r="B14" s="142"/>
      <c r="C14" s="146"/>
      <c r="D14" s="199"/>
      <c r="E14" s="99"/>
      <c r="F14" s="94"/>
      <c r="G14" s="44"/>
      <c r="H14" s="96"/>
      <c r="I14" s="94"/>
      <c r="J14" s="93"/>
      <c r="K14" s="94"/>
      <c r="L14" s="191"/>
    </row>
    <row r="15" spans="1:12" s="8" customFormat="1" ht="13.9" customHeight="1">
      <c r="A15" s="124"/>
      <c r="B15" s="143" t="s">
        <v>152</v>
      </c>
      <c r="C15" s="147" t="s">
        <v>118</v>
      </c>
      <c r="D15" s="200" t="s">
        <v>139</v>
      </c>
      <c r="E15" s="107">
        <v>110</v>
      </c>
      <c r="F15" s="57"/>
      <c r="G15" s="56" t="s">
        <v>117</v>
      </c>
      <c r="H15" s="97"/>
      <c r="I15" s="57"/>
      <c r="J15" s="98"/>
      <c r="K15" s="57"/>
      <c r="L15" s="190" t="s">
        <v>38</v>
      </c>
    </row>
    <row r="16" spans="1:12" s="9" customFormat="1" ht="13.9" customHeight="1">
      <c r="A16" s="122"/>
      <c r="B16" s="142"/>
      <c r="C16" s="146"/>
      <c r="D16" s="199"/>
      <c r="E16" s="99"/>
      <c r="F16" s="94"/>
      <c r="G16" s="44"/>
      <c r="H16" s="96"/>
      <c r="I16" s="94"/>
      <c r="J16" s="93"/>
      <c r="K16" s="94"/>
      <c r="L16" s="191"/>
    </row>
    <row r="17" spans="1:12" s="9" customFormat="1" ht="13.9" customHeight="1">
      <c r="A17" s="124"/>
      <c r="B17" s="143" t="s">
        <v>152</v>
      </c>
      <c r="C17" s="147" t="s">
        <v>138</v>
      </c>
      <c r="D17" s="200" t="s">
        <v>140</v>
      </c>
      <c r="E17" s="107">
        <v>14</v>
      </c>
      <c r="F17" s="57"/>
      <c r="G17" s="56" t="s">
        <v>117</v>
      </c>
      <c r="H17" s="97"/>
      <c r="I17" s="57"/>
      <c r="J17" s="98"/>
      <c r="K17" s="57"/>
      <c r="L17" s="190" t="s">
        <v>38</v>
      </c>
    </row>
    <row r="18" spans="1:12" s="8" customFormat="1" ht="13.9" customHeight="1">
      <c r="A18" s="122"/>
      <c r="B18" s="142"/>
      <c r="C18" s="146"/>
      <c r="D18" s="199"/>
      <c r="E18" s="99"/>
      <c r="F18" s="94"/>
      <c r="G18" s="44"/>
      <c r="H18" s="96"/>
      <c r="I18" s="94"/>
      <c r="J18" s="93"/>
      <c r="K18" s="94"/>
      <c r="L18" s="191"/>
    </row>
    <row r="19" spans="1:12" s="9" customFormat="1" ht="13.9" customHeight="1">
      <c r="A19" s="124"/>
      <c r="B19" s="143" t="s">
        <v>152</v>
      </c>
      <c r="C19" s="147" t="s">
        <v>119</v>
      </c>
      <c r="D19" s="200" t="s">
        <v>140</v>
      </c>
      <c r="E19" s="107">
        <v>158</v>
      </c>
      <c r="F19" s="57"/>
      <c r="G19" s="56" t="s">
        <v>117</v>
      </c>
      <c r="H19" s="97"/>
      <c r="I19" s="57"/>
      <c r="J19" s="98"/>
      <c r="K19" s="57"/>
      <c r="L19" s="190" t="s">
        <v>38</v>
      </c>
    </row>
    <row r="20" spans="1:12" s="9" customFormat="1" ht="13.9" customHeight="1">
      <c r="A20" s="122"/>
      <c r="B20" s="142"/>
      <c r="C20" s="146"/>
      <c r="D20" s="199"/>
      <c r="E20" s="99"/>
      <c r="F20" s="94"/>
      <c r="G20" s="44"/>
      <c r="H20" s="96"/>
      <c r="I20" s="94"/>
      <c r="J20" s="93"/>
      <c r="K20" s="94"/>
      <c r="L20" s="191"/>
    </row>
    <row r="21" spans="1:12" s="9" customFormat="1" ht="13.9" customHeight="1">
      <c r="A21" s="124"/>
      <c r="B21" s="143" t="s">
        <v>152</v>
      </c>
      <c r="C21" s="147" t="s">
        <v>118</v>
      </c>
      <c r="D21" s="200" t="s">
        <v>140</v>
      </c>
      <c r="E21" s="107">
        <v>10</v>
      </c>
      <c r="F21" s="57"/>
      <c r="G21" s="56" t="s">
        <v>117</v>
      </c>
      <c r="H21" s="97"/>
      <c r="I21" s="57"/>
      <c r="J21" s="98"/>
      <c r="K21" s="57"/>
      <c r="L21" s="190" t="s">
        <v>38</v>
      </c>
    </row>
    <row r="22" spans="1:12" s="8" customFormat="1" ht="13.9" customHeight="1">
      <c r="A22" s="122"/>
      <c r="B22" s="142"/>
      <c r="C22" s="146"/>
      <c r="D22" s="199"/>
      <c r="E22" s="99"/>
      <c r="F22" s="94"/>
      <c r="G22" s="44"/>
      <c r="H22" s="96"/>
      <c r="I22" s="94"/>
      <c r="J22" s="93"/>
      <c r="K22" s="94"/>
      <c r="L22" s="191"/>
    </row>
    <row r="23" spans="1:12" s="8" customFormat="1" ht="13.9" customHeight="1">
      <c r="A23" s="124"/>
      <c r="B23" s="143" t="s">
        <v>271</v>
      </c>
      <c r="C23" s="147" t="s">
        <v>138</v>
      </c>
      <c r="D23" s="200" t="s">
        <v>168</v>
      </c>
      <c r="E23" s="107">
        <v>7</v>
      </c>
      <c r="F23" s="57"/>
      <c r="G23" s="56" t="s">
        <v>117</v>
      </c>
      <c r="H23" s="97"/>
      <c r="I23" s="57"/>
      <c r="J23" s="98"/>
      <c r="K23" s="57"/>
      <c r="L23" s="190" t="s">
        <v>38</v>
      </c>
    </row>
    <row r="24" spans="1:12" s="8" customFormat="1" ht="13.9" customHeight="1">
      <c r="A24" s="122"/>
      <c r="B24" s="142"/>
      <c r="C24" s="146"/>
      <c r="D24" s="199"/>
      <c r="E24" s="99"/>
      <c r="F24" s="94"/>
      <c r="G24" s="44"/>
      <c r="H24" s="138"/>
      <c r="I24" s="94"/>
      <c r="J24" s="93"/>
      <c r="K24" s="94"/>
      <c r="L24" s="191"/>
    </row>
    <row r="25" spans="1:12" s="9" customFormat="1" ht="13.9" customHeight="1">
      <c r="A25" s="124"/>
      <c r="B25" s="143" t="s">
        <v>271</v>
      </c>
      <c r="C25" s="147" t="s">
        <v>119</v>
      </c>
      <c r="D25" s="200" t="s">
        <v>168</v>
      </c>
      <c r="E25" s="107">
        <v>89</v>
      </c>
      <c r="F25" s="57"/>
      <c r="G25" s="56" t="s">
        <v>117</v>
      </c>
      <c r="H25" s="97"/>
      <c r="I25" s="57"/>
      <c r="J25" s="98"/>
      <c r="K25" s="57"/>
      <c r="L25" s="190" t="s">
        <v>38</v>
      </c>
    </row>
    <row r="26" spans="1:12" s="8" customFormat="1" ht="13.9" customHeight="1">
      <c r="A26" s="122"/>
      <c r="B26" s="142"/>
      <c r="C26" s="146"/>
      <c r="D26" s="199"/>
      <c r="E26" s="99"/>
      <c r="F26" s="94"/>
      <c r="G26" s="44"/>
      <c r="H26" s="138"/>
      <c r="I26" s="94"/>
      <c r="J26" s="93"/>
      <c r="K26" s="94"/>
      <c r="L26" s="191"/>
    </row>
    <row r="27" spans="1:12" s="8" customFormat="1" ht="13.9" customHeight="1">
      <c r="A27" s="124"/>
      <c r="B27" s="143" t="s">
        <v>153</v>
      </c>
      <c r="C27" s="147">
        <v>0</v>
      </c>
      <c r="D27" s="200">
        <v>0</v>
      </c>
      <c r="E27" s="107">
        <v>1</v>
      </c>
      <c r="F27" s="57"/>
      <c r="G27" s="56" t="s">
        <v>22</v>
      </c>
      <c r="H27" s="113"/>
      <c r="I27" s="57"/>
      <c r="J27" s="98"/>
      <c r="K27" s="57"/>
      <c r="L27" s="190" t="s">
        <v>38</v>
      </c>
    </row>
    <row r="28" spans="1:12" s="8" customFormat="1" ht="13.9" customHeight="1">
      <c r="A28" s="122"/>
      <c r="B28" s="142"/>
      <c r="C28" s="146"/>
      <c r="D28" s="199"/>
      <c r="E28" s="99"/>
      <c r="F28" s="94"/>
      <c r="G28" s="44"/>
      <c r="H28" s="138"/>
      <c r="I28" s="94"/>
      <c r="J28" s="93"/>
      <c r="K28" s="94"/>
      <c r="L28" s="191"/>
    </row>
    <row r="29" spans="1:12" s="8" customFormat="1" ht="13.9" customHeight="1">
      <c r="A29" s="124"/>
      <c r="B29" s="143" t="s">
        <v>154</v>
      </c>
      <c r="C29" s="147" t="s">
        <v>141</v>
      </c>
      <c r="D29" s="200" t="s">
        <v>142</v>
      </c>
      <c r="E29" s="107">
        <v>7</v>
      </c>
      <c r="F29" s="57"/>
      <c r="G29" s="56" t="s">
        <v>117</v>
      </c>
      <c r="H29" s="97"/>
      <c r="I29" s="57"/>
      <c r="J29" s="98"/>
      <c r="K29" s="57"/>
      <c r="L29" s="190" t="s">
        <v>38</v>
      </c>
    </row>
    <row r="30" spans="1:12" s="8" customFormat="1" ht="13.9" customHeight="1">
      <c r="A30" s="122"/>
      <c r="B30" s="142"/>
      <c r="C30" s="146"/>
      <c r="D30" s="199"/>
      <c r="E30" s="99"/>
      <c r="F30" s="94"/>
      <c r="G30" s="44"/>
      <c r="H30" s="138"/>
      <c r="I30" s="94"/>
      <c r="J30" s="93"/>
      <c r="K30" s="94"/>
      <c r="L30" s="191"/>
    </row>
    <row r="31" spans="1:12" s="8" customFormat="1" ht="13.9" customHeight="1">
      <c r="A31" s="124"/>
      <c r="B31" s="143" t="s">
        <v>154</v>
      </c>
      <c r="C31" s="147" t="s">
        <v>141</v>
      </c>
      <c r="D31" s="200" t="s">
        <v>143</v>
      </c>
      <c r="E31" s="107">
        <v>4</v>
      </c>
      <c r="F31" s="57"/>
      <c r="G31" s="56" t="s">
        <v>117</v>
      </c>
      <c r="H31" s="97"/>
      <c r="I31" s="57"/>
      <c r="J31" s="98"/>
      <c r="K31" s="57"/>
      <c r="L31" s="190" t="s">
        <v>38</v>
      </c>
    </row>
    <row r="32" spans="1:12" s="8" customFormat="1" ht="13.9" customHeight="1">
      <c r="A32" s="122"/>
      <c r="B32" s="142"/>
      <c r="C32" s="146"/>
      <c r="D32" s="199"/>
      <c r="E32" s="99"/>
      <c r="F32" s="94"/>
      <c r="G32" s="44"/>
      <c r="H32" s="138"/>
      <c r="I32" s="94"/>
      <c r="J32" s="93"/>
      <c r="K32" s="94"/>
      <c r="L32" s="191"/>
    </row>
    <row r="33" spans="1:12" s="8" customFormat="1" ht="13.9" customHeight="1">
      <c r="A33" s="124"/>
      <c r="B33" s="143" t="s">
        <v>154</v>
      </c>
      <c r="C33" s="147" t="s">
        <v>141</v>
      </c>
      <c r="D33" s="200" t="s">
        <v>144</v>
      </c>
      <c r="E33" s="107">
        <v>11</v>
      </c>
      <c r="F33" s="57"/>
      <c r="G33" s="56" t="s">
        <v>117</v>
      </c>
      <c r="H33" s="97"/>
      <c r="I33" s="57"/>
      <c r="J33" s="98"/>
      <c r="K33" s="57"/>
      <c r="L33" s="190" t="s">
        <v>38</v>
      </c>
    </row>
    <row r="34" spans="1:12" s="8" customFormat="1" ht="13.9" customHeight="1">
      <c r="A34" s="122"/>
      <c r="B34" s="142"/>
      <c r="C34" s="146"/>
      <c r="D34" s="199"/>
      <c r="E34" s="99"/>
      <c r="F34" s="94"/>
      <c r="G34" s="44"/>
      <c r="H34" s="138"/>
      <c r="I34" s="94"/>
      <c r="J34" s="93"/>
      <c r="K34" s="94"/>
      <c r="L34" s="191"/>
    </row>
    <row r="35" spans="1:12" s="8" customFormat="1" ht="13.9" customHeight="1">
      <c r="A35" s="124"/>
      <c r="B35" s="143" t="s">
        <v>154</v>
      </c>
      <c r="C35" s="147" t="s">
        <v>141</v>
      </c>
      <c r="D35" s="200" t="s">
        <v>145</v>
      </c>
      <c r="E35" s="107">
        <v>1</v>
      </c>
      <c r="F35" s="57"/>
      <c r="G35" s="56" t="s">
        <v>117</v>
      </c>
      <c r="H35" s="97"/>
      <c r="I35" s="57"/>
      <c r="J35" s="98"/>
      <c r="K35" s="57"/>
      <c r="L35" s="190" t="s">
        <v>38</v>
      </c>
    </row>
    <row r="36" spans="1:12" s="8" customFormat="1" ht="13.9" customHeight="1">
      <c r="A36" s="122"/>
      <c r="B36" s="142"/>
      <c r="C36" s="146"/>
      <c r="D36" s="199"/>
      <c r="E36" s="99"/>
      <c r="F36" s="94"/>
      <c r="G36" s="44"/>
      <c r="H36" s="96"/>
      <c r="I36" s="94"/>
      <c r="J36" s="93"/>
      <c r="K36" s="94"/>
      <c r="L36" s="191"/>
    </row>
    <row r="37" spans="1:12" s="8" customFormat="1" ht="13.9" customHeight="1" thickBot="1">
      <c r="A37" s="126"/>
      <c r="B37" s="144" t="s">
        <v>154</v>
      </c>
      <c r="C37" s="148" t="s">
        <v>146</v>
      </c>
      <c r="D37" s="208" t="s">
        <v>142</v>
      </c>
      <c r="E37" s="109">
        <v>23</v>
      </c>
      <c r="F37" s="110"/>
      <c r="G37" s="108" t="s">
        <v>117</v>
      </c>
      <c r="H37" s="111"/>
      <c r="I37" s="110"/>
      <c r="J37" s="112"/>
      <c r="K37" s="110"/>
      <c r="L37" s="192" t="s">
        <v>38</v>
      </c>
    </row>
    <row r="38" spans="1:12" s="8" customFormat="1" ht="13.9" customHeight="1">
      <c r="A38" s="129"/>
      <c r="B38" s="145"/>
      <c r="C38" s="149"/>
      <c r="D38" s="209"/>
      <c r="E38" s="100"/>
      <c r="F38" s="101"/>
      <c r="G38" s="102"/>
      <c r="H38" s="103"/>
      <c r="I38" s="104"/>
      <c r="J38" s="105"/>
      <c r="K38" s="104"/>
      <c r="L38" s="193"/>
    </row>
    <row r="39" spans="1:12" s="9" customFormat="1" ht="13.9" customHeight="1">
      <c r="A39" s="119"/>
      <c r="B39" s="143" t="s">
        <v>154</v>
      </c>
      <c r="C39" s="147" t="s">
        <v>146</v>
      </c>
      <c r="D39" s="277" t="s">
        <v>144</v>
      </c>
      <c r="E39" s="106">
        <v>8</v>
      </c>
      <c r="F39" s="64"/>
      <c r="G39" s="56" t="s">
        <v>117</v>
      </c>
      <c r="H39" s="98"/>
      <c r="I39" s="64"/>
      <c r="J39" s="98"/>
      <c r="K39" s="64"/>
      <c r="L39" s="190" t="s">
        <v>38</v>
      </c>
    </row>
    <row r="40" spans="1:12" s="8" customFormat="1" ht="13.9" customHeight="1">
      <c r="A40" s="122"/>
      <c r="B40" s="142"/>
      <c r="C40" s="146"/>
      <c r="D40" s="199"/>
      <c r="E40" s="99"/>
      <c r="F40" s="94"/>
      <c r="G40" s="44"/>
      <c r="H40" s="138"/>
      <c r="I40" s="94"/>
      <c r="J40" s="93"/>
      <c r="K40" s="94"/>
      <c r="L40" s="191"/>
    </row>
    <row r="41" spans="1:12" s="8" customFormat="1" ht="13.9" customHeight="1">
      <c r="A41" s="124"/>
      <c r="B41" s="143" t="s">
        <v>154</v>
      </c>
      <c r="C41" s="147" t="s">
        <v>146</v>
      </c>
      <c r="D41" s="200" t="s">
        <v>145</v>
      </c>
      <c r="E41" s="107">
        <v>5</v>
      </c>
      <c r="F41" s="57"/>
      <c r="G41" s="56" t="s">
        <v>117</v>
      </c>
      <c r="H41" s="97"/>
      <c r="I41" s="57"/>
      <c r="J41" s="98"/>
      <c r="K41" s="57"/>
      <c r="L41" s="190" t="s">
        <v>38</v>
      </c>
    </row>
    <row r="42" spans="1:12" s="8" customFormat="1" ht="13.9" customHeight="1">
      <c r="A42" s="122"/>
      <c r="B42" s="142"/>
      <c r="C42" s="146"/>
      <c r="D42" s="199"/>
      <c r="E42" s="99"/>
      <c r="F42" s="94"/>
      <c r="G42" s="44"/>
      <c r="H42" s="138"/>
      <c r="I42" s="94"/>
      <c r="J42" s="93"/>
      <c r="K42" s="94"/>
      <c r="L42" s="191"/>
    </row>
    <row r="43" spans="1:12" s="8" customFormat="1" ht="13.9" customHeight="1">
      <c r="A43" s="124"/>
      <c r="B43" s="143" t="s">
        <v>154</v>
      </c>
      <c r="C43" s="147" t="s">
        <v>146</v>
      </c>
      <c r="D43" s="195" t="s">
        <v>147</v>
      </c>
      <c r="E43" s="107">
        <v>437</v>
      </c>
      <c r="F43" s="57"/>
      <c r="G43" s="56" t="s">
        <v>117</v>
      </c>
      <c r="H43" s="97"/>
      <c r="I43" s="57"/>
      <c r="J43" s="98"/>
      <c r="K43" s="57"/>
      <c r="L43" s="190" t="s">
        <v>38</v>
      </c>
    </row>
    <row r="44" spans="1:12" s="8" customFormat="1" ht="13.9" customHeight="1">
      <c r="A44" s="122"/>
      <c r="B44" s="142"/>
      <c r="C44" s="146"/>
      <c r="D44" s="199"/>
      <c r="E44" s="99"/>
      <c r="F44" s="94"/>
      <c r="G44" s="44"/>
      <c r="H44" s="138"/>
      <c r="I44" s="94"/>
      <c r="J44" s="93"/>
      <c r="K44" s="94"/>
      <c r="L44" s="191"/>
    </row>
    <row r="45" spans="1:12" s="8" customFormat="1" ht="13.9" customHeight="1">
      <c r="A45" s="124"/>
      <c r="B45" s="143" t="s">
        <v>154</v>
      </c>
      <c r="C45" s="147" t="s">
        <v>146</v>
      </c>
      <c r="D45" s="200" t="s">
        <v>148</v>
      </c>
      <c r="E45" s="107">
        <v>149</v>
      </c>
      <c r="F45" s="57"/>
      <c r="G45" s="56" t="s">
        <v>117</v>
      </c>
      <c r="H45" s="97"/>
      <c r="I45" s="57"/>
      <c r="J45" s="98"/>
      <c r="K45" s="57"/>
      <c r="L45" s="190" t="s">
        <v>38</v>
      </c>
    </row>
    <row r="46" spans="1:12" s="8" customFormat="1" ht="13.9" customHeight="1">
      <c r="A46" s="122"/>
      <c r="B46" s="142"/>
      <c r="C46" s="146"/>
      <c r="D46" s="199"/>
      <c r="E46" s="99"/>
      <c r="F46" s="94"/>
      <c r="G46" s="44"/>
      <c r="H46" s="96"/>
      <c r="I46" s="94"/>
      <c r="J46" s="139"/>
      <c r="K46" s="94"/>
      <c r="L46" s="191"/>
    </row>
    <row r="47" spans="1:12" s="8" customFormat="1" ht="13.9" customHeight="1">
      <c r="A47" s="124"/>
      <c r="B47" s="143" t="s">
        <v>154</v>
      </c>
      <c r="C47" s="147" t="s">
        <v>146</v>
      </c>
      <c r="D47" s="200" t="s">
        <v>149</v>
      </c>
      <c r="E47" s="107">
        <v>160</v>
      </c>
      <c r="F47" s="57"/>
      <c r="G47" s="56" t="s">
        <v>117</v>
      </c>
      <c r="H47" s="97"/>
      <c r="I47" s="57"/>
      <c r="J47" s="98"/>
      <c r="K47" s="57"/>
      <c r="L47" s="190" t="s">
        <v>38</v>
      </c>
    </row>
    <row r="48" spans="1:12" s="8" customFormat="1" ht="13.9" customHeight="1">
      <c r="A48" s="122"/>
      <c r="B48" s="142"/>
      <c r="C48" s="146"/>
      <c r="D48" s="199"/>
      <c r="E48" s="99"/>
      <c r="F48" s="94"/>
      <c r="G48" s="44"/>
      <c r="H48" s="96"/>
      <c r="I48" s="94"/>
      <c r="J48" s="139"/>
      <c r="K48" s="94"/>
      <c r="L48" s="191"/>
    </row>
    <row r="49" spans="1:12" s="8" customFormat="1" ht="13.9" customHeight="1">
      <c r="A49" s="124"/>
      <c r="B49" s="143" t="s">
        <v>154</v>
      </c>
      <c r="C49" s="147" t="s">
        <v>146</v>
      </c>
      <c r="D49" s="200" t="s">
        <v>150</v>
      </c>
      <c r="E49" s="107">
        <v>13</v>
      </c>
      <c r="F49" s="57"/>
      <c r="G49" s="56" t="s">
        <v>117</v>
      </c>
      <c r="H49" s="97"/>
      <c r="I49" s="57"/>
      <c r="J49" s="98"/>
      <c r="K49" s="57"/>
      <c r="L49" s="190" t="s">
        <v>38</v>
      </c>
    </row>
    <row r="50" spans="1:12" s="8" customFormat="1" ht="13.9" customHeight="1">
      <c r="A50" s="122"/>
      <c r="B50" s="142"/>
      <c r="C50" s="146"/>
      <c r="D50" s="199"/>
      <c r="E50" s="99"/>
      <c r="F50" s="94"/>
      <c r="G50" s="44"/>
      <c r="H50" s="96"/>
      <c r="I50" s="94"/>
      <c r="J50" s="139"/>
      <c r="K50" s="94"/>
      <c r="L50" s="191"/>
    </row>
    <row r="51" spans="1:12" s="8" customFormat="1" ht="13.9" customHeight="1">
      <c r="A51" s="124"/>
      <c r="B51" s="143" t="s">
        <v>151</v>
      </c>
      <c r="C51" s="147">
        <v>0</v>
      </c>
      <c r="D51" s="200">
        <v>0</v>
      </c>
      <c r="E51" s="107">
        <v>1</v>
      </c>
      <c r="F51" s="57"/>
      <c r="G51" s="56" t="s">
        <v>22</v>
      </c>
      <c r="H51" s="113"/>
      <c r="I51" s="57"/>
      <c r="J51" s="98"/>
      <c r="K51" s="57"/>
      <c r="L51" s="190" t="s">
        <v>38</v>
      </c>
    </row>
    <row r="52" spans="1:12" s="9" customFormat="1" ht="13.9" customHeight="1">
      <c r="A52" s="122"/>
      <c r="B52" s="142"/>
      <c r="C52" s="146"/>
      <c r="D52" s="199"/>
      <c r="E52" s="99"/>
      <c r="F52" s="94"/>
      <c r="G52" s="44"/>
      <c r="H52" s="96"/>
      <c r="I52" s="94"/>
      <c r="J52" s="139"/>
      <c r="K52" s="94"/>
      <c r="L52" s="191"/>
    </row>
    <row r="53" spans="1:12" s="9" customFormat="1" ht="13.9" customHeight="1">
      <c r="A53" s="124"/>
      <c r="B53" s="143" t="s">
        <v>155</v>
      </c>
      <c r="C53" s="147">
        <v>0</v>
      </c>
      <c r="D53" s="200" t="s">
        <v>272</v>
      </c>
      <c r="E53" s="107">
        <v>6</v>
      </c>
      <c r="F53" s="57"/>
      <c r="G53" s="56" t="s">
        <v>156</v>
      </c>
      <c r="H53" s="97"/>
      <c r="I53" s="57"/>
      <c r="J53" s="98"/>
      <c r="K53" s="57"/>
      <c r="L53" s="190" t="s">
        <v>38</v>
      </c>
    </row>
    <row r="54" spans="1:12" s="8" customFormat="1" ht="13.9" customHeight="1">
      <c r="A54" s="122"/>
      <c r="B54" s="142"/>
      <c r="C54" s="146"/>
      <c r="D54" s="199"/>
      <c r="E54" s="99"/>
      <c r="F54" s="94"/>
      <c r="G54" s="44"/>
      <c r="H54" s="96"/>
      <c r="I54" s="94"/>
      <c r="J54" s="139"/>
      <c r="K54" s="94"/>
      <c r="L54" s="191"/>
    </row>
    <row r="55" spans="1:12" s="9" customFormat="1" ht="13.9" customHeight="1">
      <c r="A55" s="124"/>
      <c r="B55" s="143" t="s">
        <v>155</v>
      </c>
      <c r="C55" s="147">
        <v>0</v>
      </c>
      <c r="D55" s="200" t="s">
        <v>173</v>
      </c>
      <c r="E55" s="107">
        <v>2</v>
      </c>
      <c r="F55" s="57"/>
      <c r="G55" s="56" t="s">
        <v>156</v>
      </c>
      <c r="H55" s="97"/>
      <c r="I55" s="57"/>
      <c r="J55" s="98"/>
      <c r="K55" s="57"/>
      <c r="L55" s="190" t="s">
        <v>38</v>
      </c>
    </row>
    <row r="56" spans="1:12" s="8" customFormat="1" ht="13.9" customHeight="1">
      <c r="A56" s="122"/>
      <c r="B56" s="142"/>
      <c r="C56" s="146"/>
      <c r="D56" s="199"/>
      <c r="E56" s="99"/>
      <c r="F56" s="94"/>
      <c r="G56" s="44"/>
      <c r="H56" s="96"/>
      <c r="I56" s="94"/>
      <c r="J56" s="93"/>
      <c r="K56" s="94"/>
      <c r="L56" s="191"/>
    </row>
    <row r="57" spans="1:12" s="8" customFormat="1" ht="13.9" customHeight="1">
      <c r="A57" s="124"/>
      <c r="B57" s="143" t="s">
        <v>155</v>
      </c>
      <c r="C57" s="147">
        <v>0</v>
      </c>
      <c r="D57" s="200" t="s">
        <v>273</v>
      </c>
      <c r="E57" s="107">
        <v>1</v>
      </c>
      <c r="F57" s="57"/>
      <c r="G57" s="56" t="s">
        <v>156</v>
      </c>
      <c r="H57" s="97"/>
      <c r="I57" s="57"/>
      <c r="J57" s="98"/>
      <c r="K57" s="57"/>
      <c r="L57" s="190" t="s">
        <v>38</v>
      </c>
    </row>
    <row r="58" spans="1:12" s="9" customFormat="1" ht="13.9" customHeight="1">
      <c r="A58" s="122"/>
      <c r="B58" s="142"/>
      <c r="C58" s="146"/>
      <c r="D58" s="199"/>
      <c r="E58" s="99"/>
      <c r="F58" s="94"/>
      <c r="G58" s="44"/>
      <c r="H58" s="96"/>
      <c r="I58" s="94"/>
      <c r="J58" s="139"/>
      <c r="K58" s="94"/>
      <c r="L58" s="191"/>
    </row>
    <row r="59" spans="1:12" s="9" customFormat="1" ht="13.9" customHeight="1">
      <c r="A59" s="124"/>
      <c r="B59" s="143" t="s">
        <v>157</v>
      </c>
      <c r="C59" s="147">
        <v>0</v>
      </c>
      <c r="D59" s="200" t="s">
        <v>158</v>
      </c>
      <c r="E59" s="107">
        <v>8</v>
      </c>
      <c r="F59" s="57"/>
      <c r="G59" s="56" t="s">
        <v>210</v>
      </c>
      <c r="H59" s="97"/>
      <c r="I59" s="57"/>
      <c r="J59" s="98"/>
      <c r="K59" s="57"/>
      <c r="L59" s="190" t="s">
        <v>38</v>
      </c>
    </row>
    <row r="60" spans="1:12" s="8" customFormat="1" ht="13.9" customHeight="1">
      <c r="A60" s="122"/>
      <c r="B60" s="142"/>
      <c r="C60" s="146"/>
      <c r="D60" s="199"/>
      <c r="E60" s="99"/>
      <c r="F60" s="94"/>
      <c r="G60" s="44"/>
      <c r="H60" s="96"/>
      <c r="I60" s="94"/>
      <c r="J60" s="139"/>
      <c r="K60" s="94"/>
      <c r="L60" s="191"/>
    </row>
    <row r="61" spans="1:12" s="8" customFormat="1" ht="13.9" customHeight="1">
      <c r="A61" s="124"/>
      <c r="B61" s="143" t="s">
        <v>157</v>
      </c>
      <c r="C61" s="147">
        <v>0</v>
      </c>
      <c r="D61" s="200" t="s">
        <v>169</v>
      </c>
      <c r="E61" s="107">
        <v>3</v>
      </c>
      <c r="F61" s="57"/>
      <c r="G61" s="56" t="s">
        <v>210</v>
      </c>
      <c r="H61" s="97"/>
      <c r="I61" s="57"/>
      <c r="J61" s="98"/>
      <c r="K61" s="57"/>
      <c r="L61" s="190" t="s">
        <v>38</v>
      </c>
    </row>
    <row r="62" spans="1:12" s="8" customFormat="1" ht="13.9" customHeight="1">
      <c r="A62" s="122"/>
      <c r="B62" s="142"/>
      <c r="C62" s="146"/>
      <c r="D62" s="199"/>
      <c r="E62" s="99"/>
      <c r="F62" s="94"/>
      <c r="G62" s="44"/>
      <c r="H62" s="96"/>
      <c r="I62" s="94"/>
      <c r="J62" s="139"/>
      <c r="K62" s="94"/>
      <c r="L62" s="191"/>
    </row>
    <row r="63" spans="1:12" s="9" customFormat="1" ht="13.9" customHeight="1">
      <c r="A63" s="124"/>
      <c r="B63" s="143" t="s">
        <v>159</v>
      </c>
      <c r="C63" s="147" t="s">
        <v>160</v>
      </c>
      <c r="D63" s="200" t="s">
        <v>274</v>
      </c>
      <c r="E63" s="107">
        <v>1</v>
      </c>
      <c r="F63" s="57"/>
      <c r="G63" s="56" t="s">
        <v>218</v>
      </c>
      <c r="H63" s="97"/>
      <c r="I63" s="57"/>
      <c r="J63" s="98"/>
      <c r="K63" s="57"/>
      <c r="L63" s="190" t="s">
        <v>38</v>
      </c>
    </row>
    <row r="64" spans="1:12" s="8" customFormat="1" ht="13.9" customHeight="1">
      <c r="A64" s="122"/>
      <c r="B64" s="142"/>
      <c r="C64" s="146"/>
      <c r="D64" s="199"/>
      <c r="E64" s="99"/>
      <c r="F64" s="94"/>
      <c r="G64" s="44"/>
      <c r="H64" s="96"/>
      <c r="I64" s="94"/>
      <c r="J64" s="139"/>
      <c r="K64" s="94"/>
      <c r="L64" s="191"/>
    </row>
    <row r="65" spans="1:12" s="8" customFormat="1" ht="13.9" customHeight="1">
      <c r="A65" s="124"/>
      <c r="B65" s="143" t="s">
        <v>161</v>
      </c>
      <c r="C65" s="147">
        <v>0</v>
      </c>
      <c r="D65" s="200" t="s">
        <v>162</v>
      </c>
      <c r="E65" s="107">
        <v>1</v>
      </c>
      <c r="F65" s="57"/>
      <c r="G65" s="56" t="s">
        <v>22</v>
      </c>
      <c r="H65" s="113"/>
      <c r="I65" s="57"/>
      <c r="J65" s="98"/>
      <c r="K65" s="57"/>
      <c r="L65" s="190" t="s">
        <v>38</v>
      </c>
    </row>
    <row r="66" spans="1:12" s="8" customFormat="1" ht="13.9" customHeight="1">
      <c r="A66" s="122"/>
      <c r="B66" s="142"/>
      <c r="C66" s="146"/>
      <c r="D66" s="199"/>
      <c r="E66" s="99"/>
      <c r="F66" s="94"/>
      <c r="G66" s="44"/>
      <c r="H66" s="96"/>
      <c r="I66" s="94"/>
      <c r="J66" s="139"/>
      <c r="K66" s="94"/>
      <c r="L66" s="191"/>
    </row>
    <row r="67" spans="1:12" s="8" customFormat="1" ht="13.9" customHeight="1">
      <c r="A67" s="124"/>
      <c r="B67" s="143" t="s">
        <v>163</v>
      </c>
      <c r="C67" s="147" t="s">
        <v>164</v>
      </c>
      <c r="D67" s="200" t="s">
        <v>275</v>
      </c>
      <c r="E67" s="107">
        <v>25</v>
      </c>
      <c r="F67" s="57"/>
      <c r="G67" s="56" t="s">
        <v>120</v>
      </c>
      <c r="H67" s="97"/>
      <c r="I67" s="57"/>
      <c r="J67" s="98"/>
      <c r="K67" s="57"/>
      <c r="L67" s="190" t="s">
        <v>38</v>
      </c>
    </row>
    <row r="68" spans="1:12" s="8" customFormat="1" ht="13.9" customHeight="1">
      <c r="A68" s="122"/>
      <c r="B68" s="142"/>
      <c r="C68" s="146"/>
      <c r="D68" s="199"/>
      <c r="E68" s="99"/>
      <c r="F68" s="94"/>
      <c r="G68" s="44"/>
      <c r="H68" s="96"/>
      <c r="I68" s="94"/>
      <c r="J68" s="139"/>
      <c r="K68" s="94"/>
      <c r="L68" s="191"/>
    </row>
    <row r="69" spans="1:12" s="8" customFormat="1" ht="13.9" customHeight="1">
      <c r="A69" s="124"/>
      <c r="B69" s="143" t="s">
        <v>163</v>
      </c>
      <c r="C69" s="147" t="s">
        <v>164</v>
      </c>
      <c r="D69" s="200" t="s">
        <v>165</v>
      </c>
      <c r="E69" s="107">
        <v>2</v>
      </c>
      <c r="F69" s="57"/>
      <c r="G69" s="56" t="s">
        <v>120</v>
      </c>
      <c r="H69" s="97"/>
      <c r="I69" s="57"/>
      <c r="J69" s="98"/>
      <c r="K69" s="57"/>
      <c r="L69" s="190" t="s">
        <v>38</v>
      </c>
    </row>
    <row r="70" spans="1:12" s="8" customFormat="1" ht="13.9" customHeight="1">
      <c r="A70" s="122"/>
      <c r="B70" s="142"/>
      <c r="C70" s="146"/>
      <c r="D70" s="199"/>
      <c r="E70" s="99"/>
      <c r="F70" s="94"/>
      <c r="G70" s="44"/>
      <c r="H70" s="96"/>
      <c r="I70" s="94"/>
      <c r="J70" s="139"/>
      <c r="K70" s="94"/>
      <c r="L70" s="191"/>
    </row>
    <row r="71" spans="1:12" s="8" customFormat="1" ht="13.9" customHeight="1">
      <c r="A71" s="124"/>
      <c r="B71" s="143" t="s">
        <v>163</v>
      </c>
      <c r="C71" s="147" t="s">
        <v>164</v>
      </c>
      <c r="D71" s="200" t="s">
        <v>276</v>
      </c>
      <c r="E71" s="107">
        <v>7</v>
      </c>
      <c r="F71" s="57"/>
      <c r="G71" s="56" t="s">
        <v>120</v>
      </c>
      <c r="H71" s="97"/>
      <c r="I71" s="57"/>
      <c r="J71" s="98"/>
      <c r="K71" s="57"/>
      <c r="L71" s="190" t="s">
        <v>38</v>
      </c>
    </row>
    <row r="72" spans="1:12" s="8" customFormat="1" ht="13.9" customHeight="1">
      <c r="A72" s="122"/>
      <c r="B72" s="142"/>
      <c r="C72" s="146"/>
      <c r="D72" s="199"/>
      <c r="E72" s="99"/>
      <c r="F72" s="94"/>
      <c r="G72" s="44"/>
      <c r="H72" s="96"/>
      <c r="I72" s="94"/>
      <c r="J72" s="139"/>
      <c r="K72" s="94"/>
      <c r="L72" s="191"/>
    </row>
    <row r="73" spans="1:12" s="8" customFormat="1" ht="13.9" customHeight="1" thickBot="1">
      <c r="A73" s="126"/>
      <c r="B73" s="144" t="s">
        <v>167</v>
      </c>
      <c r="C73" s="148">
        <v>0</v>
      </c>
      <c r="D73" s="208">
        <v>0</v>
      </c>
      <c r="E73" s="109">
        <v>7</v>
      </c>
      <c r="F73" s="110"/>
      <c r="G73" s="108" t="s">
        <v>156</v>
      </c>
      <c r="H73" s="111"/>
      <c r="I73" s="110"/>
      <c r="J73" s="112"/>
      <c r="K73" s="110"/>
      <c r="L73" s="192" t="s">
        <v>38</v>
      </c>
    </row>
    <row r="74" spans="1:12" s="8" customFormat="1" ht="13.9" customHeight="1">
      <c r="A74" s="308"/>
      <c r="B74" s="309"/>
      <c r="C74" s="149"/>
      <c r="D74" s="284"/>
      <c r="E74" s="310"/>
      <c r="F74" s="104"/>
      <c r="G74" s="311"/>
      <c r="H74" s="103"/>
      <c r="I74" s="104"/>
      <c r="J74" s="312"/>
      <c r="K74" s="104"/>
      <c r="L74" s="193"/>
    </row>
    <row r="75" spans="1:12" s="8" customFormat="1" ht="13.9" customHeight="1">
      <c r="A75" s="124"/>
      <c r="B75" s="143" t="s">
        <v>163</v>
      </c>
      <c r="C75" s="147" t="s">
        <v>164</v>
      </c>
      <c r="D75" s="200" t="s">
        <v>166</v>
      </c>
      <c r="E75" s="107">
        <v>10</v>
      </c>
      <c r="F75" s="57"/>
      <c r="G75" s="56" t="s">
        <v>120</v>
      </c>
      <c r="H75" s="97"/>
      <c r="I75" s="57"/>
      <c r="J75" s="98"/>
      <c r="K75" s="57"/>
      <c r="L75" s="190" t="s">
        <v>38</v>
      </c>
    </row>
    <row r="76" spans="1:12" s="8" customFormat="1" ht="13.9" customHeight="1">
      <c r="A76" s="270"/>
      <c r="B76" s="274"/>
      <c r="C76" s="275"/>
      <c r="D76" s="271"/>
      <c r="E76" s="273"/>
      <c r="F76" s="307"/>
      <c r="G76" s="276"/>
      <c r="H76" s="304"/>
      <c r="I76" s="303"/>
      <c r="J76" s="305"/>
      <c r="K76" s="303"/>
      <c r="L76" s="306"/>
    </row>
    <row r="77" spans="1:12" s="9" customFormat="1" ht="13.9" customHeight="1">
      <c r="A77" s="119"/>
      <c r="B77" s="143" t="s">
        <v>167</v>
      </c>
      <c r="C77" s="147">
        <v>0</v>
      </c>
      <c r="D77" s="277">
        <v>0</v>
      </c>
      <c r="E77" s="106">
        <v>10</v>
      </c>
      <c r="F77" s="64"/>
      <c r="G77" s="56" t="s">
        <v>156</v>
      </c>
      <c r="H77" s="98"/>
      <c r="I77" s="64"/>
      <c r="J77" s="98"/>
      <c r="K77" s="64"/>
      <c r="L77" s="190" t="s">
        <v>38</v>
      </c>
    </row>
    <row r="78" spans="1:12" s="8" customFormat="1" ht="13.9" customHeight="1">
      <c r="A78" s="122"/>
      <c r="B78" s="142"/>
      <c r="C78" s="146"/>
      <c r="D78" s="199"/>
      <c r="E78" s="99"/>
      <c r="F78" s="94"/>
      <c r="G78" s="44"/>
      <c r="H78" s="96"/>
      <c r="I78" s="94"/>
      <c r="J78" s="93"/>
      <c r="K78" s="94"/>
      <c r="L78" s="191"/>
    </row>
    <row r="79" spans="1:12" s="8" customFormat="1" ht="13.9" customHeight="1">
      <c r="A79" s="124"/>
      <c r="B79" s="143" t="s">
        <v>277</v>
      </c>
      <c r="C79" s="147">
        <v>0</v>
      </c>
      <c r="D79" s="200" t="s">
        <v>278</v>
      </c>
      <c r="E79" s="107">
        <v>1</v>
      </c>
      <c r="F79" s="57"/>
      <c r="G79" s="56" t="s">
        <v>22</v>
      </c>
      <c r="H79" s="113"/>
      <c r="I79" s="57"/>
      <c r="J79" s="98"/>
      <c r="K79" s="57"/>
      <c r="L79" s="190"/>
    </row>
    <row r="80" spans="1:12" s="8" customFormat="1" ht="13.9" customHeight="1">
      <c r="A80" s="122"/>
      <c r="B80" s="142"/>
      <c r="C80" s="146"/>
      <c r="D80" s="199"/>
      <c r="E80" s="99"/>
      <c r="F80" s="94"/>
      <c r="G80" s="44"/>
      <c r="H80" s="96"/>
      <c r="I80" s="94"/>
      <c r="J80" s="93"/>
      <c r="K80" s="94"/>
      <c r="L80" s="191"/>
    </row>
    <row r="81" spans="1:12" s="8" customFormat="1" ht="13.9" customHeight="1">
      <c r="A81" s="124"/>
      <c r="B81" s="143" t="s">
        <v>170</v>
      </c>
      <c r="C81" s="147">
        <v>0</v>
      </c>
      <c r="D81" s="200" t="s">
        <v>171</v>
      </c>
      <c r="E81" s="107">
        <v>1</v>
      </c>
      <c r="F81" s="57"/>
      <c r="G81" s="56" t="s">
        <v>116</v>
      </c>
      <c r="H81" s="97"/>
      <c r="I81" s="57"/>
      <c r="J81" s="98"/>
      <c r="K81" s="57"/>
      <c r="L81" s="190"/>
    </row>
    <row r="82" spans="1:12" s="8" customFormat="1" ht="13.9" customHeight="1">
      <c r="A82" s="122"/>
      <c r="B82" s="142"/>
      <c r="C82" s="146"/>
      <c r="D82" s="199"/>
      <c r="E82" s="99"/>
      <c r="F82" s="94"/>
      <c r="G82" s="44"/>
      <c r="H82" s="96"/>
      <c r="I82" s="94"/>
      <c r="J82" s="93"/>
      <c r="K82" s="94"/>
      <c r="L82" s="191"/>
    </row>
    <row r="83" spans="1:12" s="8" customFormat="1" ht="13.9" customHeight="1">
      <c r="A83" s="124"/>
      <c r="B83" s="143" t="s">
        <v>172</v>
      </c>
      <c r="C83" s="147">
        <v>0</v>
      </c>
      <c r="D83" s="200" t="s">
        <v>236</v>
      </c>
      <c r="E83" s="107">
        <v>1</v>
      </c>
      <c r="F83" s="57"/>
      <c r="G83" s="56" t="s">
        <v>22</v>
      </c>
      <c r="H83" s="113"/>
      <c r="I83" s="57"/>
      <c r="J83" s="98"/>
      <c r="K83" s="57"/>
      <c r="L83" s="190" t="s">
        <v>211</v>
      </c>
    </row>
    <row r="84" spans="1:12" s="8" customFormat="1" ht="13.9" customHeight="1">
      <c r="A84" s="122"/>
      <c r="B84" s="142"/>
      <c r="C84" s="146"/>
      <c r="D84" s="199"/>
      <c r="E84" s="99"/>
      <c r="F84" s="94"/>
      <c r="G84" s="44"/>
      <c r="H84" s="96"/>
      <c r="I84" s="94"/>
      <c r="J84" s="93"/>
      <c r="K84" s="94"/>
      <c r="L84" s="191"/>
    </row>
    <row r="85" spans="1:12" s="8" customFormat="1" ht="13.9" customHeight="1">
      <c r="A85" s="124"/>
      <c r="B85" s="143">
        <v>0</v>
      </c>
      <c r="C85" s="147">
        <v>0</v>
      </c>
      <c r="D85" s="200">
        <v>0</v>
      </c>
      <c r="E85" s="107">
        <v>0</v>
      </c>
      <c r="F85" s="57"/>
      <c r="G85" s="56">
        <v>0</v>
      </c>
      <c r="H85" s="97"/>
      <c r="I85" s="57"/>
      <c r="J85" s="98"/>
      <c r="K85" s="57"/>
      <c r="L85" s="190"/>
    </row>
    <row r="86" spans="1:12" s="8" customFormat="1" ht="13.9" customHeight="1">
      <c r="A86" s="122"/>
      <c r="B86" s="142"/>
      <c r="C86" s="146"/>
      <c r="D86" s="199"/>
      <c r="E86" s="99"/>
      <c r="F86" s="94"/>
      <c r="G86" s="44"/>
      <c r="H86" s="96"/>
      <c r="I86" s="94"/>
      <c r="J86" s="93"/>
      <c r="K86" s="94"/>
      <c r="L86" s="191"/>
    </row>
    <row r="87" spans="1:12" s="8" customFormat="1" ht="13.9" customHeight="1">
      <c r="A87" s="124"/>
      <c r="B87" s="143">
        <v>0</v>
      </c>
      <c r="C87" s="147">
        <v>0</v>
      </c>
      <c r="D87" s="200">
        <v>0</v>
      </c>
      <c r="E87" s="107">
        <v>0</v>
      </c>
      <c r="F87" s="57"/>
      <c r="G87" s="56">
        <v>0</v>
      </c>
      <c r="H87" s="97"/>
      <c r="I87" s="57"/>
      <c r="J87" s="98"/>
      <c r="K87" s="57"/>
      <c r="L87" s="190"/>
    </row>
    <row r="88" spans="1:12" s="8" customFormat="1" ht="13.9" customHeight="1">
      <c r="A88" s="122"/>
      <c r="B88" s="142"/>
      <c r="C88" s="146"/>
      <c r="D88" s="199"/>
      <c r="E88" s="99"/>
      <c r="F88" s="94"/>
      <c r="G88" s="44"/>
      <c r="H88" s="96"/>
      <c r="I88" s="94"/>
      <c r="J88" s="93"/>
      <c r="K88" s="94"/>
      <c r="L88" s="191"/>
    </row>
    <row r="89" spans="1:12" s="8" customFormat="1" ht="13.9" customHeight="1">
      <c r="A89" s="124"/>
      <c r="B89" s="143">
        <v>0</v>
      </c>
      <c r="C89" s="147">
        <v>0</v>
      </c>
      <c r="D89" s="200">
        <v>0</v>
      </c>
      <c r="E89" s="107">
        <v>0</v>
      </c>
      <c r="F89" s="57"/>
      <c r="G89" s="56">
        <v>0</v>
      </c>
      <c r="H89" s="97"/>
      <c r="I89" s="57"/>
      <c r="J89" s="98"/>
      <c r="K89" s="57"/>
      <c r="L89" s="190"/>
    </row>
    <row r="90" spans="1:12" s="9" customFormat="1" ht="13.9" customHeight="1">
      <c r="A90" s="122"/>
      <c r="B90" s="142"/>
      <c r="C90" s="146"/>
      <c r="D90" s="199"/>
      <c r="E90" s="99"/>
      <c r="F90" s="94"/>
      <c r="G90" s="44"/>
      <c r="H90" s="96"/>
      <c r="I90" s="94"/>
      <c r="J90" s="93"/>
      <c r="K90" s="94"/>
      <c r="L90" s="191"/>
    </row>
    <row r="91" spans="1:12" s="9" customFormat="1" ht="13.9" customHeight="1">
      <c r="A91" s="124"/>
      <c r="B91" s="143">
        <v>0</v>
      </c>
      <c r="C91" s="147">
        <v>0</v>
      </c>
      <c r="D91" s="200">
        <v>0</v>
      </c>
      <c r="E91" s="107">
        <v>0</v>
      </c>
      <c r="F91" s="57"/>
      <c r="G91" s="56">
        <v>0</v>
      </c>
      <c r="H91" s="97"/>
      <c r="I91" s="57"/>
      <c r="J91" s="98"/>
      <c r="K91" s="57"/>
      <c r="L91" s="190"/>
    </row>
    <row r="92" spans="1:12" s="8" customFormat="1" ht="13.9" customHeight="1">
      <c r="A92" s="122"/>
      <c r="B92" s="142"/>
      <c r="C92" s="146"/>
      <c r="D92" s="199"/>
      <c r="E92" s="99"/>
      <c r="F92" s="94"/>
      <c r="G92" s="44"/>
      <c r="H92" s="96"/>
      <c r="I92" s="94"/>
      <c r="J92" s="93"/>
      <c r="K92" s="94"/>
      <c r="L92" s="191"/>
    </row>
    <row r="93" spans="1:12" s="9" customFormat="1" ht="13.9" customHeight="1">
      <c r="A93" s="124"/>
      <c r="B93" s="143">
        <v>0</v>
      </c>
      <c r="C93" s="147">
        <v>0</v>
      </c>
      <c r="D93" s="200">
        <v>0</v>
      </c>
      <c r="E93" s="107">
        <v>0</v>
      </c>
      <c r="F93" s="57"/>
      <c r="G93" s="56">
        <v>0</v>
      </c>
      <c r="H93" s="113"/>
      <c r="I93" s="57"/>
      <c r="J93" s="98"/>
      <c r="K93" s="57"/>
      <c r="L93" s="190"/>
    </row>
    <row r="94" spans="1:12" s="9" customFormat="1" ht="13.9" customHeight="1">
      <c r="A94" s="122"/>
      <c r="B94" s="142"/>
      <c r="C94" s="146"/>
      <c r="D94" s="199"/>
      <c r="E94" s="99"/>
      <c r="F94" s="94"/>
      <c r="G94" s="44"/>
      <c r="H94" s="138"/>
      <c r="I94" s="94"/>
      <c r="J94" s="93"/>
      <c r="K94" s="94"/>
      <c r="L94" s="191"/>
    </row>
    <row r="95" spans="1:12" s="9" customFormat="1" ht="13.9" customHeight="1">
      <c r="A95" s="124"/>
      <c r="B95" s="143">
        <v>0</v>
      </c>
      <c r="C95" s="147">
        <v>0</v>
      </c>
      <c r="D95" s="205">
        <v>0</v>
      </c>
      <c r="E95" s="107">
        <v>0</v>
      </c>
      <c r="F95" s="57"/>
      <c r="G95" s="56">
        <v>0</v>
      </c>
      <c r="H95" s="113"/>
      <c r="I95" s="57"/>
      <c r="J95" s="98"/>
      <c r="K95" s="57"/>
      <c r="L95" s="190"/>
    </row>
    <row r="96" spans="1:12" s="8" customFormat="1" ht="13.9" customHeight="1">
      <c r="A96" s="122"/>
      <c r="B96" s="142"/>
      <c r="C96" s="146"/>
      <c r="D96" s="199"/>
      <c r="E96" s="99"/>
      <c r="F96" s="94"/>
      <c r="G96" s="44"/>
      <c r="H96" s="138"/>
      <c r="I96" s="94"/>
      <c r="J96" s="93"/>
      <c r="K96" s="94"/>
      <c r="L96" s="191"/>
    </row>
    <row r="97" spans="1:14" s="8" customFormat="1" ht="13.9" customHeight="1">
      <c r="A97" s="124"/>
      <c r="B97" s="143">
        <v>0</v>
      </c>
      <c r="C97" s="147">
        <v>0</v>
      </c>
      <c r="D97" s="205">
        <v>0</v>
      </c>
      <c r="E97" s="107">
        <v>0</v>
      </c>
      <c r="F97" s="57"/>
      <c r="G97" s="56">
        <v>0</v>
      </c>
      <c r="H97" s="113"/>
      <c r="I97" s="57"/>
      <c r="J97" s="98"/>
      <c r="K97" s="57"/>
      <c r="L97" s="190"/>
    </row>
    <row r="98" spans="1:14" s="8" customFormat="1" ht="13.9" customHeight="1">
      <c r="A98" s="122"/>
      <c r="B98" s="142"/>
      <c r="C98" s="146"/>
      <c r="D98" s="199"/>
      <c r="E98" s="99"/>
      <c r="F98" s="94"/>
      <c r="G98" s="44"/>
      <c r="H98" s="138"/>
      <c r="I98" s="94"/>
      <c r="J98" s="93"/>
      <c r="K98" s="94"/>
      <c r="L98" s="191"/>
    </row>
    <row r="99" spans="1:14" s="9" customFormat="1" ht="13.9" customHeight="1">
      <c r="A99" s="124"/>
      <c r="B99" s="143">
        <v>0</v>
      </c>
      <c r="C99" s="147">
        <v>0</v>
      </c>
      <c r="D99" s="205">
        <v>0</v>
      </c>
      <c r="E99" s="107">
        <v>0</v>
      </c>
      <c r="F99" s="57"/>
      <c r="G99" s="56">
        <v>0</v>
      </c>
      <c r="H99" s="113"/>
      <c r="I99" s="57"/>
      <c r="J99" s="98"/>
      <c r="K99" s="57"/>
      <c r="L99" s="190"/>
    </row>
    <row r="100" spans="1:14" s="8" customFormat="1" ht="13.9" customHeight="1">
      <c r="A100" s="122"/>
      <c r="B100" s="142"/>
      <c r="C100" s="146"/>
      <c r="D100" s="199"/>
      <c r="E100" s="99"/>
      <c r="F100" s="94"/>
      <c r="G100" s="44"/>
      <c r="H100" s="138"/>
      <c r="I100" s="94"/>
      <c r="J100" s="93"/>
      <c r="K100" s="94"/>
      <c r="L100" s="191"/>
    </row>
    <row r="101" spans="1:14" s="8" customFormat="1" ht="13.9" customHeight="1">
      <c r="A101" s="124"/>
      <c r="B101" s="143">
        <v>0</v>
      </c>
      <c r="C101" s="147">
        <v>0</v>
      </c>
      <c r="D101" s="206">
        <v>0</v>
      </c>
      <c r="E101" s="107">
        <v>0</v>
      </c>
      <c r="F101" s="57"/>
      <c r="G101" s="56">
        <v>0</v>
      </c>
      <c r="H101" s="113"/>
      <c r="I101" s="57"/>
      <c r="J101" s="98"/>
      <c r="K101" s="57"/>
      <c r="L101" s="190"/>
      <c r="N101" s="47"/>
    </row>
    <row r="102" spans="1:14" s="8" customFormat="1" ht="13.9" customHeight="1">
      <c r="A102" s="122"/>
      <c r="B102" s="142"/>
      <c r="C102" s="146"/>
      <c r="D102" s="199"/>
      <c r="E102" s="99"/>
      <c r="F102" s="94"/>
      <c r="G102" s="44"/>
      <c r="H102" s="138"/>
      <c r="I102" s="94"/>
      <c r="J102" s="93"/>
      <c r="K102" s="94"/>
      <c r="L102" s="191"/>
    </row>
    <row r="103" spans="1:14" s="8" customFormat="1" ht="13.9" customHeight="1">
      <c r="A103" s="124"/>
      <c r="B103" s="143">
        <v>0</v>
      </c>
      <c r="C103" s="147">
        <v>0</v>
      </c>
      <c r="D103" s="200">
        <v>0</v>
      </c>
      <c r="E103" s="107">
        <v>0</v>
      </c>
      <c r="F103" s="57"/>
      <c r="G103" s="56">
        <v>0</v>
      </c>
      <c r="H103" s="113"/>
      <c r="I103" s="57"/>
      <c r="J103" s="98"/>
      <c r="K103" s="57"/>
      <c r="L103" s="190"/>
    </row>
    <row r="104" spans="1:14" s="8" customFormat="1" ht="13.9" customHeight="1">
      <c r="A104" s="122"/>
      <c r="B104" s="142"/>
      <c r="C104" s="146"/>
      <c r="D104" s="199"/>
      <c r="E104" s="99"/>
      <c r="F104" s="94"/>
      <c r="G104" s="44"/>
      <c r="H104" s="138"/>
      <c r="I104" s="94"/>
      <c r="J104" s="93"/>
      <c r="K104" s="94"/>
      <c r="L104" s="191"/>
    </row>
    <row r="105" spans="1:14" s="8" customFormat="1" ht="13.9" customHeight="1">
      <c r="A105" s="124"/>
      <c r="B105" s="143">
        <v>0</v>
      </c>
      <c r="C105" s="147">
        <v>0</v>
      </c>
      <c r="D105" s="200">
        <v>0</v>
      </c>
      <c r="E105" s="107">
        <v>0</v>
      </c>
      <c r="F105" s="57"/>
      <c r="G105" s="56">
        <v>0</v>
      </c>
      <c r="H105" s="113"/>
      <c r="I105" s="57"/>
      <c r="J105" s="98"/>
      <c r="K105" s="57"/>
      <c r="L105" s="190"/>
    </row>
    <row r="106" spans="1:14" s="8" customFormat="1" ht="13.9" customHeight="1">
      <c r="A106" s="122"/>
      <c r="B106" s="142"/>
      <c r="C106" s="146"/>
      <c r="D106" s="199"/>
      <c r="E106" s="99"/>
      <c r="F106" s="94"/>
      <c r="G106" s="44"/>
      <c r="H106" s="138"/>
      <c r="I106" s="94"/>
      <c r="J106" s="93"/>
      <c r="K106" s="94"/>
      <c r="L106" s="191"/>
    </row>
    <row r="107" spans="1:14" s="8" customFormat="1" ht="13.9" customHeight="1">
      <c r="A107" s="124"/>
      <c r="B107" s="143">
        <v>0</v>
      </c>
      <c r="C107" s="147">
        <v>0</v>
      </c>
      <c r="D107" s="200">
        <v>0</v>
      </c>
      <c r="E107" s="107">
        <v>0</v>
      </c>
      <c r="F107" s="57"/>
      <c r="G107" s="56">
        <v>0</v>
      </c>
      <c r="H107" s="113"/>
      <c r="I107" s="57"/>
      <c r="J107" s="98"/>
      <c r="K107" s="57"/>
      <c r="L107" s="190"/>
    </row>
    <row r="108" spans="1:14" s="8" customFormat="1" ht="13.9" customHeight="1">
      <c r="A108" s="122"/>
      <c r="B108" s="199"/>
      <c r="C108" s="146"/>
      <c r="D108" s="199"/>
      <c r="E108" s="99"/>
      <c r="F108" s="94"/>
      <c r="G108" s="44"/>
      <c r="H108" s="96"/>
      <c r="I108" s="94"/>
      <c r="J108" s="93"/>
      <c r="K108" s="94"/>
      <c r="L108" s="191"/>
    </row>
    <row r="109" spans="1:14" s="8" customFormat="1" ht="13.9" customHeight="1">
      <c r="A109" s="124"/>
      <c r="B109" s="200">
        <v>0</v>
      </c>
      <c r="C109" s="147">
        <v>0</v>
      </c>
      <c r="D109" s="200">
        <v>0</v>
      </c>
      <c r="E109" s="107">
        <v>0</v>
      </c>
      <c r="F109" s="57"/>
      <c r="G109" s="56">
        <v>0</v>
      </c>
      <c r="H109" s="97"/>
      <c r="I109" s="57"/>
      <c r="J109" s="114"/>
      <c r="K109" s="57"/>
      <c r="L109" s="190"/>
    </row>
    <row r="110" spans="1:14" s="8" customFormat="1" ht="13.9" customHeight="1">
      <c r="A110" s="122"/>
      <c r="B110" s="199"/>
      <c r="C110" s="146"/>
      <c r="D110" s="199"/>
      <c r="E110" s="99"/>
      <c r="F110" s="94"/>
      <c r="G110" s="44"/>
      <c r="H110" s="96"/>
      <c r="I110" s="94"/>
      <c r="J110" s="93"/>
      <c r="K110" s="94"/>
      <c r="L110" s="191"/>
    </row>
    <row r="111" spans="1:14" s="8" customFormat="1" ht="13.9" customHeight="1" thickBot="1">
      <c r="A111" s="126"/>
      <c r="B111" s="137" t="s">
        <v>254</v>
      </c>
      <c r="C111" s="148">
        <v>0</v>
      </c>
      <c r="D111" s="208">
        <v>0</v>
      </c>
      <c r="E111" s="109">
        <v>0</v>
      </c>
      <c r="F111" s="110"/>
      <c r="G111" s="108">
        <v>0</v>
      </c>
      <c r="H111" s="111"/>
      <c r="I111" s="110"/>
      <c r="J111" s="112"/>
      <c r="K111" s="110"/>
      <c r="L111" s="192"/>
    </row>
    <row r="112" spans="1:14" s="8" customFormat="1" ht="13.9" customHeight="1">
      <c r="A112" s="129"/>
      <c r="B112" s="197"/>
      <c r="C112" s="150"/>
      <c r="D112" s="197"/>
      <c r="E112" s="100"/>
      <c r="F112" s="101"/>
      <c r="G112" s="102"/>
      <c r="H112" s="103"/>
      <c r="I112" s="104"/>
      <c r="J112" s="105"/>
      <c r="K112" s="104"/>
      <c r="L112" s="159"/>
    </row>
    <row r="113" spans="1:12" s="9" customFormat="1" ht="13.9" customHeight="1">
      <c r="A113" s="119"/>
      <c r="B113" s="130"/>
      <c r="C113" s="151"/>
      <c r="D113" s="198"/>
      <c r="E113" s="106"/>
      <c r="F113" s="64"/>
      <c r="G113" s="56"/>
      <c r="H113" s="98"/>
      <c r="I113" s="64"/>
      <c r="J113" s="98"/>
      <c r="K113" s="64"/>
      <c r="L113" s="160"/>
    </row>
    <row r="114" spans="1:12" s="8" customFormat="1" ht="13.9" customHeight="1">
      <c r="A114" s="122"/>
      <c r="B114" s="142"/>
      <c r="C114" s="146"/>
      <c r="D114" s="199"/>
      <c r="E114" s="99"/>
      <c r="F114" s="94"/>
      <c r="G114" s="44"/>
      <c r="H114" s="96"/>
      <c r="I114" s="94"/>
      <c r="J114" s="93"/>
      <c r="K114" s="94"/>
      <c r="L114" s="161"/>
    </row>
    <row r="115" spans="1:12" s="8" customFormat="1" ht="13.9" customHeight="1">
      <c r="A115" s="124"/>
      <c r="B115" s="143"/>
      <c r="C115" s="147"/>
      <c r="D115" s="200"/>
      <c r="E115" s="107"/>
      <c r="F115" s="57"/>
      <c r="G115" s="56"/>
      <c r="H115" s="97"/>
      <c r="I115" s="57"/>
      <c r="J115" s="98"/>
      <c r="K115" s="57"/>
      <c r="L115" s="160"/>
    </row>
    <row r="116" spans="1:12" s="8" customFormat="1" ht="13.9" customHeight="1">
      <c r="A116" s="122"/>
      <c r="B116" s="142"/>
      <c r="C116" s="146"/>
      <c r="D116" s="199"/>
      <c r="E116" s="99"/>
      <c r="F116" s="94"/>
      <c r="G116" s="44"/>
      <c r="H116" s="96"/>
      <c r="I116" s="94"/>
      <c r="J116" s="93"/>
      <c r="K116" s="94"/>
      <c r="L116" s="161"/>
    </row>
    <row r="117" spans="1:12" s="8" customFormat="1" ht="13.9" customHeight="1">
      <c r="A117" s="124"/>
      <c r="B117" s="143"/>
      <c r="C117" s="147"/>
      <c r="D117" s="200"/>
      <c r="E117" s="107"/>
      <c r="F117" s="57"/>
      <c r="G117" s="56"/>
      <c r="H117" s="97"/>
      <c r="I117" s="57"/>
      <c r="J117" s="98"/>
      <c r="K117" s="57"/>
      <c r="L117" s="160"/>
    </row>
    <row r="118" spans="1:12" s="8" customFormat="1" ht="13.9" customHeight="1">
      <c r="A118" s="122"/>
      <c r="B118" s="142"/>
      <c r="C118" s="146"/>
      <c r="D118" s="199"/>
      <c r="E118" s="99"/>
      <c r="F118" s="94"/>
      <c r="G118" s="44"/>
      <c r="H118" s="96"/>
      <c r="I118" s="94"/>
      <c r="J118" s="93"/>
      <c r="K118" s="94"/>
      <c r="L118" s="161"/>
    </row>
    <row r="119" spans="1:12" s="8" customFormat="1" ht="13.9" customHeight="1">
      <c r="A119" s="124"/>
      <c r="B119" s="143"/>
      <c r="C119" s="147"/>
      <c r="D119" s="200"/>
      <c r="E119" s="107"/>
      <c r="F119" s="57"/>
      <c r="G119" s="56"/>
      <c r="H119" s="97"/>
      <c r="I119" s="57"/>
      <c r="J119" s="98"/>
      <c r="K119" s="57"/>
      <c r="L119" s="160"/>
    </row>
    <row r="120" spans="1:12" s="8" customFormat="1" ht="13.9" customHeight="1">
      <c r="A120" s="122"/>
      <c r="B120" s="142"/>
      <c r="C120" s="146"/>
      <c r="D120" s="199"/>
      <c r="E120" s="99"/>
      <c r="F120" s="94"/>
      <c r="G120" s="44"/>
      <c r="H120" s="96"/>
      <c r="I120" s="94"/>
      <c r="J120" s="93"/>
      <c r="K120" s="94"/>
      <c r="L120" s="161"/>
    </row>
    <row r="121" spans="1:12" s="8" customFormat="1" ht="13.9" customHeight="1">
      <c r="A121" s="124"/>
      <c r="B121" s="143"/>
      <c r="C121" s="147"/>
      <c r="D121" s="200"/>
      <c r="E121" s="107"/>
      <c r="F121" s="57"/>
      <c r="G121" s="56"/>
      <c r="H121" s="97"/>
      <c r="I121" s="57"/>
      <c r="J121" s="98"/>
      <c r="K121" s="57"/>
      <c r="L121" s="160"/>
    </row>
    <row r="122" spans="1:12" s="8" customFormat="1" ht="13.9" customHeight="1">
      <c r="A122" s="122"/>
      <c r="B122" s="142"/>
      <c r="C122" s="146"/>
      <c r="D122" s="199"/>
      <c r="E122" s="99"/>
      <c r="F122" s="94"/>
      <c r="G122" s="44"/>
      <c r="H122" s="96"/>
      <c r="I122" s="94"/>
      <c r="J122" s="93"/>
      <c r="K122" s="94"/>
      <c r="L122" s="161"/>
    </row>
    <row r="123" spans="1:12" s="8" customFormat="1" ht="13.9" customHeight="1">
      <c r="A123" s="124"/>
      <c r="B123" s="143"/>
      <c r="C123" s="147"/>
      <c r="D123" s="200"/>
      <c r="E123" s="107"/>
      <c r="F123" s="57"/>
      <c r="G123" s="56"/>
      <c r="H123" s="97"/>
      <c r="I123" s="57"/>
      <c r="J123" s="98"/>
      <c r="K123" s="57"/>
      <c r="L123" s="160"/>
    </row>
    <row r="124" spans="1:12" s="8" customFormat="1" ht="13.9" customHeight="1">
      <c r="A124" s="122"/>
      <c r="B124" s="142"/>
      <c r="C124" s="146"/>
      <c r="D124" s="199"/>
      <c r="E124" s="99"/>
      <c r="F124" s="94"/>
      <c r="G124" s="44"/>
      <c r="H124" s="96"/>
      <c r="I124" s="94"/>
      <c r="J124" s="93"/>
      <c r="K124" s="94"/>
      <c r="L124" s="161"/>
    </row>
    <row r="125" spans="1:12" s="8" customFormat="1" ht="13.9" customHeight="1">
      <c r="A125" s="124"/>
      <c r="B125" s="143"/>
      <c r="C125" s="147"/>
      <c r="D125" s="200"/>
      <c r="E125" s="107"/>
      <c r="F125" s="57"/>
      <c r="G125" s="56"/>
      <c r="H125" s="97"/>
      <c r="I125" s="57"/>
      <c r="J125" s="98"/>
      <c r="K125" s="57"/>
      <c r="L125" s="160"/>
    </row>
    <row r="126" spans="1:12" s="9" customFormat="1" ht="13.9" customHeight="1">
      <c r="A126" s="122"/>
      <c r="B126" s="142"/>
      <c r="C126" s="146"/>
      <c r="D126" s="199"/>
      <c r="E126" s="99"/>
      <c r="F126" s="94"/>
      <c r="G126" s="44"/>
      <c r="H126" s="96"/>
      <c r="I126" s="94"/>
      <c r="J126" s="93"/>
      <c r="K126" s="94"/>
      <c r="L126" s="161"/>
    </row>
    <row r="127" spans="1:12" s="9" customFormat="1" ht="13.9" customHeight="1">
      <c r="A127" s="124"/>
      <c r="B127" s="143"/>
      <c r="C127" s="147"/>
      <c r="D127" s="200"/>
      <c r="E127" s="107"/>
      <c r="F127" s="57"/>
      <c r="G127" s="56"/>
      <c r="H127" s="97"/>
      <c r="I127" s="57"/>
      <c r="J127" s="98"/>
      <c r="K127" s="57"/>
      <c r="L127" s="160"/>
    </row>
    <row r="128" spans="1:12" s="8" customFormat="1" ht="13.9" customHeight="1">
      <c r="A128" s="122"/>
      <c r="B128" s="142"/>
      <c r="C128" s="146"/>
      <c r="D128" s="199"/>
      <c r="E128" s="99"/>
      <c r="F128" s="94"/>
      <c r="G128" s="44"/>
      <c r="H128" s="96"/>
      <c r="I128" s="94"/>
      <c r="J128" s="93"/>
      <c r="K128" s="94"/>
      <c r="L128" s="161"/>
    </row>
    <row r="129" spans="1:12" s="9" customFormat="1" ht="13.9" customHeight="1">
      <c r="A129" s="124"/>
      <c r="B129" s="143"/>
      <c r="C129" s="147"/>
      <c r="D129" s="200"/>
      <c r="E129" s="107"/>
      <c r="F129" s="57"/>
      <c r="G129" s="56"/>
      <c r="H129" s="97"/>
      <c r="I129" s="57"/>
      <c r="J129" s="98"/>
      <c r="K129" s="57"/>
      <c r="L129" s="160"/>
    </row>
    <row r="130" spans="1:12" s="9" customFormat="1" ht="13.9" customHeight="1">
      <c r="A130" s="122"/>
      <c r="B130" s="142"/>
      <c r="C130" s="146"/>
      <c r="D130" s="199"/>
      <c r="E130" s="99"/>
      <c r="F130" s="94"/>
      <c r="G130" s="44"/>
      <c r="H130" s="96"/>
      <c r="I130" s="94"/>
      <c r="J130" s="93"/>
      <c r="K130" s="94"/>
      <c r="L130" s="161"/>
    </row>
    <row r="131" spans="1:12" s="9" customFormat="1" ht="13.9" customHeight="1">
      <c r="A131" s="124"/>
      <c r="B131" s="143"/>
      <c r="C131" s="147"/>
      <c r="D131" s="200"/>
      <c r="E131" s="107"/>
      <c r="F131" s="57"/>
      <c r="G131" s="56"/>
      <c r="H131" s="113"/>
      <c r="I131" s="57"/>
      <c r="J131" s="98"/>
      <c r="K131" s="57"/>
      <c r="L131" s="160"/>
    </row>
    <row r="132" spans="1:12" s="8" customFormat="1" ht="13.9" customHeight="1">
      <c r="A132" s="122"/>
      <c r="B132" s="142"/>
      <c r="C132" s="146"/>
      <c r="D132" s="199"/>
      <c r="E132" s="99"/>
      <c r="F132" s="94"/>
      <c r="G132" s="44"/>
      <c r="H132" s="96"/>
      <c r="I132" s="94"/>
      <c r="J132" s="93"/>
      <c r="K132" s="94"/>
      <c r="L132" s="161"/>
    </row>
    <row r="133" spans="1:12" s="8" customFormat="1" ht="13.9" customHeight="1">
      <c r="A133" s="124"/>
      <c r="B133" s="143"/>
      <c r="C133" s="147"/>
      <c r="D133" s="200"/>
      <c r="E133" s="107"/>
      <c r="F133" s="57"/>
      <c r="G133" s="56"/>
      <c r="H133" s="113"/>
      <c r="I133" s="57"/>
      <c r="J133" s="98"/>
      <c r="K133" s="57"/>
      <c r="L133" s="160"/>
    </row>
    <row r="134" spans="1:12" s="8" customFormat="1" ht="13.9" customHeight="1">
      <c r="A134" s="122"/>
      <c r="B134" s="142"/>
      <c r="C134" s="146"/>
      <c r="D134" s="199"/>
      <c r="E134" s="99"/>
      <c r="F134" s="94"/>
      <c r="G134" s="44"/>
      <c r="H134" s="96"/>
      <c r="I134" s="94"/>
      <c r="J134" s="93"/>
      <c r="K134" s="94"/>
      <c r="L134" s="161"/>
    </row>
    <row r="135" spans="1:12" s="9" customFormat="1" ht="13.9" customHeight="1">
      <c r="A135" s="124"/>
      <c r="B135" s="143"/>
      <c r="C135" s="147"/>
      <c r="D135" s="200"/>
      <c r="E135" s="107"/>
      <c r="F135" s="57"/>
      <c r="G135" s="56"/>
      <c r="H135" s="97"/>
      <c r="I135" s="57"/>
      <c r="J135" s="98"/>
      <c r="K135" s="57"/>
      <c r="L135" s="160"/>
    </row>
    <row r="136" spans="1:12" s="8" customFormat="1" ht="13.9" customHeight="1">
      <c r="A136" s="122"/>
      <c r="B136" s="142"/>
      <c r="C136" s="146"/>
      <c r="D136" s="199"/>
      <c r="E136" s="99"/>
      <c r="F136" s="94"/>
      <c r="G136" s="44"/>
      <c r="H136" s="96"/>
      <c r="I136" s="94"/>
      <c r="J136" s="93"/>
      <c r="K136" s="94"/>
      <c r="L136" s="161"/>
    </row>
    <row r="137" spans="1:12" s="8" customFormat="1" ht="13.9" customHeight="1">
      <c r="A137" s="124"/>
      <c r="B137" s="143"/>
      <c r="C137" s="147"/>
      <c r="D137" s="200"/>
      <c r="E137" s="107"/>
      <c r="F137" s="57"/>
      <c r="G137" s="56"/>
      <c r="H137" s="97"/>
      <c r="I137" s="57"/>
      <c r="J137" s="98"/>
      <c r="K137" s="57"/>
      <c r="L137" s="160"/>
    </row>
    <row r="138" spans="1:12" s="8" customFormat="1" ht="13.9" customHeight="1">
      <c r="A138" s="122"/>
      <c r="B138" s="142"/>
      <c r="C138" s="146"/>
      <c r="D138" s="199"/>
      <c r="E138" s="99"/>
      <c r="F138" s="94"/>
      <c r="G138" s="44"/>
      <c r="H138" s="96"/>
      <c r="I138" s="94"/>
      <c r="J138" s="93"/>
      <c r="K138" s="94"/>
      <c r="L138" s="161"/>
    </row>
    <row r="139" spans="1:12" s="8" customFormat="1" ht="13.9" customHeight="1">
      <c r="A139" s="124"/>
      <c r="B139" s="143"/>
      <c r="C139" s="147"/>
      <c r="D139" s="200"/>
      <c r="E139" s="107"/>
      <c r="F139" s="57"/>
      <c r="G139" s="56"/>
      <c r="H139" s="113"/>
      <c r="I139" s="57"/>
      <c r="J139" s="98"/>
      <c r="K139" s="57"/>
      <c r="L139" s="160"/>
    </row>
    <row r="140" spans="1:12" s="8" customFormat="1" ht="13.9" customHeight="1">
      <c r="A140" s="122"/>
      <c r="B140" s="142"/>
      <c r="C140" s="146"/>
      <c r="D140" s="199"/>
      <c r="E140" s="99"/>
      <c r="F140" s="94"/>
      <c r="G140" s="44"/>
      <c r="H140" s="96"/>
      <c r="I140" s="94"/>
      <c r="J140" s="93"/>
      <c r="K140" s="94"/>
      <c r="L140" s="161"/>
    </row>
    <row r="141" spans="1:12" s="8" customFormat="1" ht="13.9" customHeight="1">
      <c r="A141" s="124"/>
      <c r="B141" s="143"/>
      <c r="C141" s="147"/>
      <c r="D141" s="200"/>
      <c r="E141" s="107"/>
      <c r="F141" s="57"/>
      <c r="G141" s="56"/>
      <c r="H141" s="113"/>
      <c r="I141" s="57"/>
      <c r="J141" s="98"/>
      <c r="K141" s="57"/>
      <c r="L141" s="160"/>
    </row>
    <row r="142" spans="1:12" s="8" customFormat="1" ht="13.9" customHeight="1">
      <c r="A142" s="122"/>
      <c r="B142" s="142"/>
      <c r="C142" s="146"/>
      <c r="D142" s="199"/>
      <c r="E142" s="99"/>
      <c r="F142" s="94"/>
      <c r="G142" s="44"/>
      <c r="H142" s="96"/>
      <c r="I142" s="94"/>
      <c r="J142" s="93"/>
      <c r="K142" s="94"/>
      <c r="L142" s="161"/>
    </row>
    <row r="143" spans="1:12" s="8" customFormat="1" ht="13.9" customHeight="1">
      <c r="A143" s="124"/>
      <c r="B143" s="143"/>
      <c r="C143" s="147"/>
      <c r="D143" s="200"/>
      <c r="E143" s="107"/>
      <c r="F143" s="57"/>
      <c r="G143" s="56"/>
      <c r="H143" s="97"/>
      <c r="I143" s="57"/>
      <c r="J143" s="98"/>
      <c r="K143" s="57"/>
      <c r="L143" s="160"/>
    </row>
    <row r="144" spans="1:12" s="8" customFormat="1" ht="13.9" customHeight="1">
      <c r="A144" s="122"/>
      <c r="B144" s="142"/>
      <c r="C144" s="146"/>
      <c r="D144" s="199"/>
      <c r="E144" s="99"/>
      <c r="F144" s="94"/>
      <c r="G144" s="44"/>
      <c r="H144" s="96"/>
      <c r="I144" s="94"/>
      <c r="J144" s="93"/>
      <c r="K144" s="94"/>
      <c r="L144" s="161"/>
    </row>
    <row r="145" spans="1:12" s="8" customFormat="1" ht="13.9" customHeight="1">
      <c r="A145" s="124"/>
      <c r="B145" s="143"/>
      <c r="C145" s="147"/>
      <c r="D145" s="200"/>
      <c r="E145" s="107"/>
      <c r="F145" s="57"/>
      <c r="G145" s="56"/>
      <c r="H145" s="97"/>
      <c r="I145" s="57"/>
      <c r="J145" s="98"/>
      <c r="K145" s="57"/>
      <c r="L145" s="160"/>
    </row>
    <row r="146" spans="1:12" s="8" customFormat="1" ht="13.9" customHeight="1">
      <c r="A146" s="122"/>
      <c r="B146" s="142"/>
      <c r="C146" s="146"/>
      <c r="D146" s="199"/>
      <c r="E146" s="99"/>
      <c r="F146" s="94"/>
      <c r="G146" s="44"/>
      <c r="H146" s="96"/>
      <c r="I146" s="94"/>
      <c r="J146" s="93"/>
      <c r="K146" s="94"/>
      <c r="L146" s="161"/>
    </row>
    <row r="147" spans="1:12" s="8" customFormat="1" ht="13.9" customHeight="1" thickBot="1">
      <c r="A147" s="126"/>
      <c r="B147" s="144"/>
      <c r="C147" s="148"/>
      <c r="D147" s="208"/>
      <c r="E147" s="109"/>
      <c r="F147" s="110"/>
      <c r="G147" s="108"/>
      <c r="H147" s="134"/>
      <c r="I147" s="110"/>
      <c r="J147" s="112"/>
      <c r="K147" s="110"/>
      <c r="L147" s="162"/>
    </row>
  </sheetData>
  <mergeCells count="3">
    <mergeCell ref="E1:F1"/>
    <mergeCell ref="H1:I1"/>
    <mergeCell ref="J1:K1"/>
  </mergeCells>
  <phoneticPr fontId="26"/>
  <dataValidations count="2">
    <dataValidation imeMode="on" allowBlank="1" showInputMessage="1" showErrorMessage="1" sqref="B115 B116:D135 B98:B108 C98:C99 C106:C108 B94:D96 B76:D81 D115 D98:D108 B92:D92 C23:D31 B22:B29 B138:D147 D136:D137 B136:B137 C137 B31 B2:D21 C61:D69 C102 B109:D114 B82:B83 B60:B67 B69 B38:D55 B58:D59"/>
    <dataValidation imeMode="off" allowBlank="1" showInputMessage="1" showErrorMessage="1" sqref="J114:J147 E98:E147 F56:F75 E61:E96 E2:E21 F77:F110 G76:J110 F2:F15 F113:J113 F115:I147 F20:F51 E23:E59 G56:J57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16" orientation="landscape" useFirstPageNumber="1" r:id="rId1"/>
  <headerFooter alignWithMargins="0">
    <oddFooter>&amp;C- &amp;P -</oddFooter>
  </headerFooter>
  <rowBreaks count="3" manualBreakCount="3">
    <brk id="37" max="11" man="1"/>
    <brk id="73" max="11" man="1"/>
    <brk id="11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C000"/>
  </sheetPr>
  <dimension ref="A1:N145"/>
  <sheetViews>
    <sheetView showZeros="0" view="pageBreakPreview" topLeftCell="A31" zoomScale="115" zoomScaleNormal="100" zoomScaleSheetLayoutView="115" workbookViewId="0">
      <selection activeCell="C36" sqref="C36"/>
    </sheetView>
  </sheetViews>
  <sheetFormatPr defaultColWidth="8.6640625" defaultRowHeight="13.9" customHeight="1"/>
  <cols>
    <col min="1" max="1" width="6.83203125" style="132" customWidth="1"/>
    <col min="2" max="2" width="35" style="207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288" t="s">
        <v>1</v>
      </c>
      <c r="C1" s="288" t="s">
        <v>2</v>
      </c>
      <c r="D1" s="288" t="s">
        <v>3</v>
      </c>
      <c r="E1" s="329" t="s">
        <v>4</v>
      </c>
      <c r="F1" s="330"/>
      <c r="G1" s="288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/>
      <c r="B2" s="118"/>
      <c r="C2" s="117"/>
      <c r="D2" s="197"/>
      <c r="E2" s="100"/>
      <c r="F2" s="101"/>
      <c r="G2" s="102"/>
      <c r="H2" s="103"/>
      <c r="I2" s="104"/>
      <c r="J2" s="105"/>
      <c r="K2" s="104"/>
      <c r="L2" s="193"/>
    </row>
    <row r="3" spans="1:12" s="9" customFormat="1" ht="13.9" customHeight="1">
      <c r="A3" s="119">
        <v>11</v>
      </c>
      <c r="B3" s="120" t="s">
        <v>261</v>
      </c>
      <c r="C3" s="121"/>
      <c r="D3" s="198"/>
      <c r="E3" s="106"/>
      <c r="F3" s="64"/>
      <c r="G3" s="56"/>
      <c r="H3" s="98"/>
      <c r="I3" s="64"/>
      <c r="J3" s="98"/>
      <c r="K3" s="64"/>
      <c r="L3" s="190"/>
    </row>
    <row r="4" spans="1:12" s="8" customFormat="1" ht="13.9" customHeight="1">
      <c r="A4" s="122"/>
      <c r="B4" s="142"/>
      <c r="C4" s="146"/>
      <c r="D4" s="199"/>
      <c r="E4" s="99"/>
      <c r="F4" s="94"/>
      <c r="G4" s="44"/>
      <c r="H4" s="96"/>
      <c r="I4" s="94"/>
      <c r="J4" s="93"/>
      <c r="K4" s="94"/>
      <c r="L4" s="191"/>
    </row>
    <row r="5" spans="1:12" s="8" customFormat="1" ht="13.9" customHeight="1">
      <c r="A5" s="124"/>
      <c r="B5" s="143" t="s">
        <v>262</v>
      </c>
      <c r="C5" s="147">
        <v>0</v>
      </c>
      <c r="D5" s="195" t="s">
        <v>263</v>
      </c>
      <c r="E5" s="107">
        <v>6</v>
      </c>
      <c r="F5" s="57"/>
      <c r="G5" s="56" t="s">
        <v>120</v>
      </c>
      <c r="H5" s="97"/>
      <c r="I5" s="57"/>
      <c r="J5" s="98"/>
      <c r="K5" s="57"/>
      <c r="L5" s="190"/>
    </row>
    <row r="6" spans="1:12" s="8" customFormat="1" ht="13.9" customHeight="1">
      <c r="A6" s="122"/>
      <c r="B6" s="142"/>
      <c r="C6" s="146"/>
      <c r="D6" s="199"/>
      <c r="E6" s="99"/>
      <c r="F6" s="94"/>
      <c r="G6" s="44"/>
      <c r="H6" s="96"/>
      <c r="I6" s="94"/>
      <c r="J6" s="93"/>
      <c r="K6" s="94"/>
      <c r="L6" s="191"/>
    </row>
    <row r="7" spans="1:12" s="8" customFormat="1" ht="13.9" customHeight="1">
      <c r="A7" s="124"/>
      <c r="B7" s="143" t="s">
        <v>264</v>
      </c>
      <c r="C7" s="147">
        <v>0</v>
      </c>
      <c r="D7" s="195" t="s">
        <v>265</v>
      </c>
      <c r="E7" s="107">
        <v>1</v>
      </c>
      <c r="F7" s="57"/>
      <c r="G7" s="56" t="s">
        <v>218</v>
      </c>
      <c r="H7" s="97"/>
      <c r="I7" s="57"/>
      <c r="J7" s="98"/>
      <c r="K7" s="57"/>
      <c r="L7" s="190"/>
    </row>
    <row r="8" spans="1:12" s="8" customFormat="1" ht="13.9" customHeight="1">
      <c r="A8" s="122"/>
      <c r="B8" s="142"/>
      <c r="C8" s="146"/>
      <c r="D8" s="199"/>
      <c r="E8" s="99"/>
      <c r="F8" s="94"/>
      <c r="G8" s="44"/>
      <c r="H8" s="96"/>
      <c r="I8" s="94"/>
      <c r="J8" s="93"/>
      <c r="K8" s="94"/>
      <c r="L8" s="191"/>
    </row>
    <row r="9" spans="1:12" s="8" customFormat="1" ht="13.9" customHeight="1">
      <c r="A9" s="124"/>
      <c r="B9" s="143" t="s">
        <v>266</v>
      </c>
      <c r="C9" s="147">
        <v>0</v>
      </c>
      <c r="D9" s="195" t="s">
        <v>267</v>
      </c>
      <c r="E9" s="107">
        <v>1</v>
      </c>
      <c r="F9" s="57"/>
      <c r="G9" s="56" t="s">
        <v>218</v>
      </c>
      <c r="H9" s="97"/>
      <c r="I9" s="57"/>
      <c r="J9" s="98"/>
      <c r="K9" s="57"/>
      <c r="L9" s="190"/>
    </row>
    <row r="10" spans="1:12" s="8" customFormat="1" ht="13.9" customHeight="1">
      <c r="A10" s="122"/>
      <c r="B10" s="142"/>
      <c r="C10" s="146"/>
      <c r="D10" s="199"/>
      <c r="E10" s="99"/>
      <c r="F10" s="94"/>
      <c r="G10" s="44"/>
      <c r="H10" s="96"/>
      <c r="I10" s="94"/>
      <c r="J10" s="93"/>
      <c r="K10" s="94"/>
      <c r="L10" s="191"/>
    </row>
    <row r="11" spans="1:12" s="8" customFormat="1" ht="13.9" customHeight="1">
      <c r="A11" s="124"/>
      <c r="B11" s="143" t="s">
        <v>268</v>
      </c>
      <c r="C11" s="147">
        <v>0</v>
      </c>
      <c r="D11" s="195" t="s">
        <v>269</v>
      </c>
      <c r="E11" s="107">
        <v>1</v>
      </c>
      <c r="F11" s="57"/>
      <c r="G11" s="56" t="s">
        <v>22</v>
      </c>
      <c r="H11" s="113"/>
      <c r="I11" s="57"/>
      <c r="J11" s="98"/>
      <c r="K11" s="57"/>
      <c r="L11" s="190"/>
    </row>
    <row r="12" spans="1:12" s="8" customFormat="1" ht="13.9" customHeight="1">
      <c r="A12" s="122"/>
      <c r="B12" s="142"/>
      <c r="C12" s="146"/>
      <c r="D12" s="199"/>
      <c r="E12" s="99"/>
      <c r="F12" s="94"/>
      <c r="G12" s="44"/>
      <c r="H12" s="96"/>
      <c r="I12" s="94"/>
      <c r="J12" s="93"/>
      <c r="K12" s="94"/>
      <c r="L12" s="191"/>
    </row>
    <row r="13" spans="1:12" s="8" customFormat="1" ht="13.9" customHeight="1">
      <c r="A13" s="124"/>
      <c r="B13" s="143">
        <v>0</v>
      </c>
      <c r="C13" s="147">
        <v>0</v>
      </c>
      <c r="D13" s="195">
        <v>0</v>
      </c>
      <c r="E13" s="107">
        <v>0</v>
      </c>
      <c r="F13" s="57"/>
      <c r="G13" s="56">
        <v>0</v>
      </c>
      <c r="H13" s="97"/>
      <c r="I13" s="57"/>
      <c r="J13" s="98"/>
      <c r="K13" s="57"/>
      <c r="L13" s="190"/>
    </row>
    <row r="14" spans="1:12" s="8" customFormat="1" ht="13.9" customHeight="1">
      <c r="A14" s="122"/>
      <c r="B14" s="142"/>
      <c r="C14" s="146"/>
      <c r="D14" s="199"/>
      <c r="E14" s="99"/>
      <c r="F14" s="94"/>
      <c r="G14" s="44"/>
      <c r="H14" s="96"/>
      <c r="I14" s="94"/>
      <c r="J14" s="93"/>
      <c r="K14" s="94"/>
      <c r="L14" s="191"/>
    </row>
    <row r="15" spans="1:12" s="8" customFormat="1" ht="13.9" customHeight="1">
      <c r="A15" s="124"/>
      <c r="B15" s="143">
        <v>0</v>
      </c>
      <c r="C15" s="147">
        <v>0</v>
      </c>
      <c r="D15" s="195">
        <v>0</v>
      </c>
      <c r="E15" s="107">
        <v>0</v>
      </c>
      <c r="F15" s="57"/>
      <c r="G15" s="56">
        <v>0</v>
      </c>
      <c r="H15" s="97"/>
      <c r="I15" s="57"/>
      <c r="J15" s="98"/>
      <c r="K15" s="57"/>
      <c r="L15" s="190"/>
    </row>
    <row r="16" spans="1:12" s="9" customFormat="1" ht="13.9" customHeight="1">
      <c r="A16" s="122"/>
      <c r="B16" s="142"/>
      <c r="C16" s="146"/>
      <c r="D16" s="199"/>
      <c r="E16" s="99"/>
      <c r="F16" s="94"/>
      <c r="G16" s="44"/>
      <c r="H16" s="96"/>
      <c r="I16" s="94"/>
      <c r="J16" s="93"/>
      <c r="K16" s="94"/>
      <c r="L16" s="191"/>
    </row>
    <row r="17" spans="1:12" s="9" customFormat="1" ht="13.9" customHeight="1">
      <c r="A17" s="124"/>
      <c r="B17" s="143">
        <v>0</v>
      </c>
      <c r="C17" s="147">
        <v>0</v>
      </c>
      <c r="D17" s="195">
        <v>0</v>
      </c>
      <c r="E17" s="107">
        <v>0</v>
      </c>
      <c r="F17" s="57"/>
      <c r="G17" s="56">
        <v>0</v>
      </c>
      <c r="H17" s="97"/>
      <c r="I17" s="57"/>
      <c r="J17" s="98"/>
      <c r="K17" s="57"/>
      <c r="L17" s="190"/>
    </row>
    <row r="18" spans="1:12" s="8" customFormat="1" ht="13.9" customHeight="1">
      <c r="A18" s="122"/>
      <c r="B18" s="142"/>
      <c r="C18" s="146"/>
      <c r="D18" s="199"/>
      <c r="E18" s="99"/>
      <c r="F18" s="94"/>
      <c r="G18" s="44"/>
      <c r="H18" s="96"/>
      <c r="I18" s="94"/>
      <c r="J18" s="93"/>
      <c r="K18" s="94"/>
      <c r="L18" s="191"/>
    </row>
    <row r="19" spans="1:12" s="9" customFormat="1" ht="13.9" customHeight="1">
      <c r="A19" s="124"/>
      <c r="B19" s="143">
        <v>0</v>
      </c>
      <c r="C19" s="147">
        <v>0</v>
      </c>
      <c r="D19" s="195">
        <v>0</v>
      </c>
      <c r="E19" s="107">
        <v>0</v>
      </c>
      <c r="F19" s="57"/>
      <c r="G19" s="56">
        <v>0</v>
      </c>
      <c r="H19" s="97"/>
      <c r="I19" s="57"/>
      <c r="J19" s="98"/>
      <c r="K19" s="57"/>
      <c r="L19" s="190"/>
    </row>
    <row r="20" spans="1:12" s="9" customFormat="1" ht="13.9" customHeight="1">
      <c r="A20" s="122"/>
      <c r="B20" s="142"/>
      <c r="C20" s="146"/>
      <c r="D20" s="199"/>
      <c r="E20" s="99"/>
      <c r="F20" s="94"/>
      <c r="G20" s="44"/>
      <c r="H20" s="96"/>
      <c r="I20" s="94"/>
      <c r="J20" s="93"/>
      <c r="K20" s="94"/>
      <c r="L20" s="191"/>
    </row>
    <row r="21" spans="1:12" s="9" customFormat="1" ht="13.9" customHeight="1">
      <c r="A21" s="124"/>
      <c r="B21" s="143">
        <v>0</v>
      </c>
      <c r="C21" s="147">
        <v>0</v>
      </c>
      <c r="D21" s="195">
        <v>0</v>
      </c>
      <c r="E21" s="107">
        <v>0</v>
      </c>
      <c r="F21" s="57"/>
      <c r="G21" s="56">
        <v>0</v>
      </c>
      <c r="H21" s="97"/>
      <c r="I21" s="57"/>
      <c r="J21" s="98"/>
      <c r="K21" s="57"/>
      <c r="L21" s="190"/>
    </row>
    <row r="22" spans="1:12" s="8" customFormat="1" ht="13.9" customHeight="1">
      <c r="A22" s="122"/>
      <c r="B22" s="142"/>
      <c r="C22" s="146"/>
      <c r="D22" s="199"/>
      <c r="E22" s="99"/>
      <c r="F22" s="94"/>
      <c r="G22" s="44"/>
      <c r="H22" s="96"/>
      <c r="I22" s="94"/>
      <c r="J22" s="93"/>
      <c r="K22" s="94"/>
      <c r="L22" s="191"/>
    </row>
    <row r="23" spans="1:12" s="8" customFormat="1" ht="13.9" customHeight="1">
      <c r="A23" s="124"/>
      <c r="B23" s="143">
        <v>0</v>
      </c>
      <c r="C23" s="147">
        <v>0</v>
      </c>
      <c r="D23" s="195">
        <v>0</v>
      </c>
      <c r="E23" s="107">
        <v>0</v>
      </c>
      <c r="F23" s="57"/>
      <c r="G23" s="56">
        <v>0</v>
      </c>
      <c r="H23" s="97"/>
      <c r="I23" s="57"/>
      <c r="J23" s="98"/>
      <c r="K23" s="57"/>
      <c r="L23" s="190"/>
    </row>
    <row r="24" spans="1:12" s="8" customFormat="1" ht="13.9" customHeight="1">
      <c r="A24" s="122"/>
      <c r="B24" s="142"/>
      <c r="C24" s="146"/>
      <c r="D24" s="199"/>
      <c r="E24" s="99"/>
      <c r="F24" s="94"/>
      <c r="G24" s="44"/>
      <c r="H24" s="96"/>
      <c r="I24" s="94"/>
      <c r="J24" s="93"/>
      <c r="K24" s="94"/>
      <c r="L24" s="191"/>
    </row>
    <row r="25" spans="1:12" s="9" customFormat="1" ht="13.9" customHeight="1">
      <c r="A25" s="124"/>
      <c r="B25" s="143">
        <v>0</v>
      </c>
      <c r="C25" s="147">
        <v>0</v>
      </c>
      <c r="D25" s="195">
        <v>0</v>
      </c>
      <c r="E25" s="107">
        <v>0</v>
      </c>
      <c r="F25" s="57"/>
      <c r="G25" s="56">
        <v>0</v>
      </c>
      <c r="H25" s="97"/>
      <c r="I25" s="57"/>
      <c r="J25" s="98"/>
      <c r="K25" s="57"/>
      <c r="L25" s="190"/>
    </row>
    <row r="26" spans="1:12" s="8" customFormat="1" ht="13.9" customHeight="1">
      <c r="A26" s="122"/>
      <c r="B26" s="142"/>
      <c r="C26" s="146"/>
      <c r="D26" s="199"/>
      <c r="E26" s="99"/>
      <c r="F26" s="94"/>
      <c r="G26" s="44"/>
      <c r="H26" s="96"/>
      <c r="I26" s="94"/>
      <c r="J26" s="93"/>
      <c r="K26" s="94"/>
      <c r="L26" s="191"/>
    </row>
    <row r="27" spans="1:12" s="8" customFormat="1" ht="13.9" customHeight="1">
      <c r="A27" s="124"/>
      <c r="B27" s="143">
        <v>0</v>
      </c>
      <c r="C27" s="147">
        <v>0</v>
      </c>
      <c r="D27" s="195">
        <v>0</v>
      </c>
      <c r="E27" s="107">
        <v>0</v>
      </c>
      <c r="F27" s="57"/>
      <c r="G27" s="56">
        <v>0</v>
      </c>
      <c r="H27" s="97"/>
      <c r="I27" s="57"/>
      <c r="J27" s="98"/>
      <c r="K27" s="57"/>
      <c r="L27" s="190"/>
    </row>
    <row r="28" spans="1:12" s="8" customFormat="1" ht="13.9" customHeight="1">
      <c r="A28" s="122"/>
      <c r="B28" s="142"/>
      <c r="C28" s="146"/>
      <c r="D28" s="199"/>
      <c r="E28" s="99"/>
      <c r="F28" s="94"/>
      <c r="G28" s="44"/>
      <c r="H28" s="96"/>
      <c r="I28" s="94"/>
      <c r="J28" s="93"/>
      <c r="K28" s="94"/>
      <c r="L28" s="191"/>
    </row>
    <row r="29" spans="1:12" s="8" customFormat="1" ht="13.9" customHeight="1">
      <c r="A29" s="124"/>
      <c r="B29" s="143">
        <v>0</v>
      </c>
      <c r="C29" s="147">
        <v>0</v>
      </c>
      <c r="D29" s="195">
        <v>0</v>
      </c>
      <c r="E29" s="107">
        <v>0</v>
      </c>
      <c r="F29" s="57"/>
      <c r="G29" s="56">
        <v>0</v>
      </c>
      <c r="H29" s="97"/>
      <c r="I29" s="57"/>
      <c r="J29" s="98"/>
      <c r="K29" s="57"/>
      <c r="L29" s="190"/>
    </row>
    <row r="30" spans="1:12" s="8" customFormat="1" ht="13.9" customHeight="1">
      <c r="A30" s="122"/>
      <c r="B30" s="142"/>
      <c r="C30" s="146"/>
      <c r="D30" s="199"/>
      <c r="E30" s="99"/>
      <c r="F30" s="94"/>
      <c r="G30" s="44"/>
      <c r="H30" s="96"/>
      <c r="I30" s="94"/>
      <c r="J30" s="93"/>
      <c r="K30" s="94"/>
      <c r="L30" s="191"/>
    </row>
    <row r="31" spans="1:12" s="8" customFormat="1" ht="13.9" customHeight="1">
      <c r="A31" s="124"/>
      <c r="B31" s="143">
        <v>0</v>
      </c>
      <c r="C31" s="147">
        <v>0</v>
      </c>
      <c r="D31" s="195">
        <v>0</v>
      </c>
      <c r="E31" s="107">
        <v>0</v>
      </c>
      <c r="F31" s="57"/>
      <c r="G31" s="56">
        <v>0</v>
      </c>
      <c r="H31" s="97"/>
      <c r="I31" s="57"/>
      <c r="J31" s="98"/>
      <c r="K31" s="57"/>
      <c r="L31" s="190"/>
    </row>
    <row r="32" spans="1:12" s="8" customFormat="1" ht="13.9" customHeight="1">
      <c r="A32" s="122"/>
      <c r="B32" s="142"/>
      <c r="C32" s="146"/>
      <c r="D32" s="199"/>
      <c r="E32" s="99"/>
      <c r="F32" s="94"/>
      <c r="G32" s="44"/>
      <c r="H32" s="96"/>
      <c r="I32" s="94"/>
      <c r="J32" s="93"/>
      <c r="K32" s="94"/>
      <c r="L32" s="161"/>
    </row>
    <row r="33" spans="1:12" s="8" customFormat="1" ht="13.9" customHeight="1">
      <c r="A33" s="124"/>
      <c r="B33" s="143">
        <v>0</v>
      </c>
      <c r="C33" s="147">
        <v>0</v>
      </c>
      <c r="D33" s="195">
        <v>0</v>
      </c>
      <c r="E33" s="107">
        <v>0</v>
      </c>
      <c r="F33" s="57"/>
      <c r="G33" s="56">
        <v>0</v>
      </c>
      <c r="H33" s="97"/>
      <c r="I33" s="57"/>
      <c r="J33" s="98"/>
      <c r="K33" s="57"/>
      <c r="L33" s="160"/>
    </row>
    <row r="34" spans="1:12" s="8" customFormat="1" ht="13.9" customHeight="1">
      <c r="A34" s="122"/>
      <c r="B34" s="142"/>
      <c r="C34" s="146"/>
      <c r="D34" s="199"/>
      <c r="E34" s="99"/>
      <c r="F34" s="94"/>
      <c r="G34" s="44"/>
      <c r="H34" s="96"/>
      <c r="I34" s="94"/>
      <c r="J34" s="93"/>
      <c r="K34" s="94"/>
      <c r="L34" s="161"/>
    </row>
    <row r="35" spans="1:12" s="8" customFormat="1" ht="13.9" customHeight="1">
      <c r="A35" s="124"/>
      <c r="B35" s="143">
        <v>0</v>
      </c>
      <c r="C35" s="147">
        <v>0</v>
      </c>
      <c r="D35" s="195">
        <v>0</v>
      </c>
      <c r="E35" s="107">
        <v>0</v>
      </c>
      <c r="F35" s="57"/>
      <c r="G35" s="56">
        <v>0</v>
      </c>
      <c r="H35" s="97"/>
      <c r="I35" s="57"/>
      <c r="J35" s="98"/>
      <c r="K35" s="57"/>
      <c r="L35" s="160"/>
    </row>
    <row r="36" spans="1:12" s="8" customFormat="1" ht="13.9" customHeight="1">
      <c r="A36" s="122"/>
      <c r="B36" s="142"/>
      <c r="C36" s="146"/>
      <c r="D36" s="199"/>
      <c r="E36" s="99"/>
      <c r="F36" s="94"/>
      <c r="G36" s="44"/>
      <c r="H36" s="96"/>
      <c r="I36" s="94"/>
      <c r="J36" s="93"/>
      <c r="K36" s="94"/>
      <c r="L36" s="161"/>
    </row>
    <row r="37" spans="1:12" s="8" customFormat="1" ht="13.9" customHeight="1" thickBot="1">
      <c r="A37" s="126"/>
      <c r="B37" s="137" t="s">
        <v>254</v>
      </c>
      <c r="C37" s="148">
        <v>0</v>
      </c>
      <c r="D37" s="196">
        <v>0</v>
      </c>
      <c r="E37" s="109">
        <v>0</v>
      </c>
      <c r="F37" s="110"/>
      <c r="G37" s="108">
        <v>0</v>
      </c>
      <c r="H37" s="134"/>
      <c r="I37" s="110"/>
      <c r="J37" s="112"/>
      <c r="K37" s="110"/>
      <c r="L37" s="162"/>
    </row>
    <row r="38" spans="1:12" s="8" customFormat="1" ht="13.9" customHeight="1">
      <c r="A38" s="129"/>
      <c r="B38" s="145"/>
      <c r="C38" s="149"/>
      <c r="D38" s="209"/>
      <c r="E38" s="100"/>
      <c r="F38" s="101"/>
      <c r="G38" s="102"/>
      <c r="H38" s="103"/>
      <c r="I38" s="104"/>
      <c r="J38" s="105"/>
      <c r="K38" s="104"/>
      <c r="L38" s="193"/>
    </row>
    <row r="39" spans="1:12" s="9" customFormat="1" ht="13.9" customHeight="1">
      <c r="A39" s="119"/>
      <c r="B39" s="156"/>
      <c r="C39" s="147"/>
      <c r="D39" s="277"/>
      <c r="E39" s="106"/>
      <c r="F39" s="64"/>
      <c r="G39" s="56"/>
      <c r="H39" s="114"/>
      <c r="I39" s="64"/>
      <c r="J39" s="98"/>
      <c r="K39" s="64"/>
      <c r="L39" s="190"/>
    </row>
    <row r="40" spans="1:12" s="8" customFormat="1" ht="13.9" customHeight="1">
      <c r="A40" s="122"/>
      <c r="B40" s="142"/>
      <c r="C40" s="146"/>
      <c r="D40" s="199"/>
      <c r="E40" s="99"/>
      <c r="F40" s="94"/>
      <c r="G40" s="44"/>
      <c r="H40" s="96"/>
      <c r="I40" s="94"/>
      <c r="J40" s="93"/>
      <c r="K40" s="94"/>
      <c r="L40" s="191"/>
    </row>
    <row r="41" spans="1:12" s="8" customFormat="1" ht="13.9" customHeight="1">
      <c r="A41" s="124"/>
      <c r="B41" s="143"/>
      <c r="C41" s="147"/>
      <c r="D41" s="200"/>
      <c r="E41" s="107"/>
      <c r="F41" s="57"/>
      <c r="G41" s="56"/>
      <c r="H41" s="97"/>
      <c r="I41" s="57"/>
      <c r="J41" s="98"/>
      <c r="K41" s="57"/>
      <c r="L41" s="190"/>
    </row>
    <row r="42" spans="1:12" s="8" customFormat="1" ht="13.9" customHeight="1">
      <c r="A42" s="122"/>
      <c r="B42" s="142"/>
      <c r="C42" s="146"/>
      <c r="D42" s="199"/>
      <c r="E42" s="99"/>
      <c r="F42" s="94"/>
      <c r="G42" s="44"/>
      <c r="H42" s="96"/>
      <c r="I42" s="94"/>
      <c r="J42" s="93"/>
      <c r="K42" s="94"/>
      <c r="L42" s="191"/>
    </row>
    <row r="43" spans="1:12" s="8" customFormat="1" ht="13.9" customHeight="1">
      <c r="A43" s="124"/>
      <c r="B43" s="143"/>
      <c r="C43" s="147"/>
      <c r="D43" s="200"/>
      <c r="E43" s="107"/>
      <c r="F43" s="57"/>
      <c r="G43" s="56"/>
      <c r="H43" s="97"/>
      <c r="I43" s="57"/>
      <c r="J43" s="98"/>
      <c r="K43" s="57"/>
      <c r="L43" s="190"/>
    </row>
    <row r="44" spans="1:12" s="8" customFormat="1" ht="13.9" customHeight="1">
      <c r="A44" s="122"/>
      <c r="B44" s="142"/>
      <c r="C44" s="146"/>
      <c r="D44" s="199"/>
      <c r="E44" s="99"/>
      <c r="F44" s="94"/>
      <c r="G44" s="44"/>
      <c r="H44" s="96"/>
      <c r="I44" s="94"/>
      <c r="J44" s="93"/>
      <c r="K44" s="94"/>
      <c r="L44" s="191"/>
    </row>
    <row r="45" spans="1:12" s="8" customFormat="1" ht="13.9" customHeight="1">
      <c r="A45" s="124"/>
      <c r="B45" s="143"/>
      <c r="C45" s="147"/>
      <c r="D45" s="200"/>
      <c r="E45" s="107"/>
      <c r="F45" s="57"/>
      <c r="G45" s="56"/>
      <c r="H45" s="97"/>
      <c r="I45" s="57"/>
      <c r="J45" s="98"/>
      <c r="K45" s="57"/>
      <c r="L45" s="190"/>
    </row>
    <row r="46" spans="1:12" s="8" customFormat="1" ht="13.9" customHeight="1">
      <c r="A46" s="122"/>
      <c r="B46" s="142"/>
      <c r="C46" s="146"/>
      <c r="D46" s="199"/>
      <c r="E46" s="99"/>
      <c r="F46" s="94"/>
      <c r="G46" s="44"/>
      <c r="H46" s="96"/>
      <c r="I46" s="94"/>
      <c r="J46" s="93"/>
      <c r="K46" s="94"/>
      <c r="L46" s="191"/>
    </row>
    <row r="47" spans="1:12" s="8" customFormat="1" ht="13.9" customHeight="1">
      <c r="A47" s="124"/>
      <c r="B47" s="143"/>
      <c r="C47" s="147"/>
      <c r="D47" s="200"/>
      <c r="E47" s="107"/>
      <c r="F47" s="57"/>
      <c r="G47" s="56"/>
      <c r="H47" s="97"/>
      <c r="I47" s="57"/>
      <c r="J47" s="98"/>
      <c r="K47" s="57"/>
      <c r="L47" s="190"/>
    </row>
    <row r="48" spans="1:12" s="8" customFormat="1" ht="13.9" customHeight="1">
      <c r="A48" s="122"/>
      <c r="B48" s="142"/>
      <c r="C48" s="146"/>
      <c r="D48" s="199"/>
      <c r="E48" s="99"/>
      <c r="F48" s="94"/>
      <c r="G48" s="44"/>
      <c r="H48" s="96"/>
      <c r="I48" s="94"/>
      <c r="J48" s="93"/>
      <c r="K48" s="94"/>
      <c r="L48" s="191"/>
    </row>
    <row r="49" spans="1:12" s="8" customFormat="1" ht="13.9" customHeight="1">
      <c r="A49" s="124"/>
      <c r="B49" s="143"/>
      <c r="C49" s="147"/>
      <c r="D49" s="200"/>
      <c r="E49" s="107"/>
      <c r="F49" s="57"/>
      <c r="G49" s="56"/>
      <c r="H49" s="97"/>
      <c r="I49" s="57"/>
      <c r="J49" s="98"/>
      <c r="K49" s="57"/>
      <c r="L49" s="190"/>
    </row>
    <row r="50" spans="1:12" s="8" customFormat="1" ht="13.9" customHeight="1">
      <c r="A50" s="122"/>
      <c r="B50" s="142"/>
      <c r="C50" s="146"/>
      <c r="D50" s="199"/>
      <c r="E50" s="99"/>
      <c r="F50" s="94"/>
      <c r="G50" s="44"/>
      <c r="H50" s="96"/>
      <c r="I50" s="94"/>
      <c r="J50" s="93"/>
      <c r="K50" s="94"/>
      <c r="L50" s="191"/>
    </row>
    <row r="51" spans="1:12" s="8" customFormat="1" ht="13.9" customHeight="1">
      <c r="A51" s="124"/>
      <c r="B51" s="143"/>
      <c r="C51" s="147"/>
      <c r="D51" s="200"/>
      <c r="E51" s="107"/>
      <c r="F51" s="57"/>
      <c r="G51" s="56"/>
      <c r="H51" s="97"/>
      <c r="I51" s="57"/>
      <c r="J51" s="98"/>
      <c r="K51" s="57"/>
      <c r="L51" s="190"/>
    </row>
    <row r="52" spans="1:12" s="9" customFormat="1" ht="13.9" customHeight="1">
      <c r="A52" s="122"/>
      <c r="B52" s="142"/>
      <c r="C52" s="146"/>
      <c r="D52" s="199"/>
      <c r="E52" s="99"/>
      <c r="F52" s="94"/>
      <c r="G52" s="44"/>
      <c r="H52" s="96"/>
      <c r="I52" s="94"/>
      <c r="J52" s="93"/>
      <c r="K52" s="94"/>
      <c r="L52" s="191"/>
    </row>
    <row r="53" spans="1:12" s="9" customFormat="1" ht="13.9" customHeight="1">
      <c r="A53" s="124"/>
      <c r="B53" s="143"/>
      <c r="C53" s="147"/>
      <c r="D53" s="200"/>
      <c r="E53" s="107"/>
      <c r="F53" s="57"/>
      <c r="G53" s="56"/>
      <c r="H53" s="97"/>
      <c r="I53" s="57"/>
      <c r="J53" s="98"/>
      <c r="K53" s="57"/>
      <c r="L53" s="190"/>
    </row>
    <row r="54" spans="1:12" s="8" customFormat="1" ht="13.9" customHeight="1">
      <c r="A54" s="122"/>
      <c r="B54" s="142"/>
      <c r="C54" s="146"/>
      <c r="D54" s="199"/>
      <c r="E54" s="99"/>
      <c r="F54" s="94"/>
      <c r="G54" s="44"/>
      <c r="H54" s="138"/>
      <c r="I54" s="94"/>
      <c r="J54" s="93"/>
      <c r="K54" s="94"/>
      <c r="L54" s="191"/>
    </row>
    <row r="55" spans="1:12" s="9" customFormat="1" ht="13.9" customHeight="1">
      <c r="A55" s="124"/>
      <c r="B55" s="143"/>
      <c r="C55" s="147"/>
      <c r="D55" s="200"/>
      <c r="E55" s="107"/>
      <c r="F55" s="57"/>
      <c r="G55" s="56"/>
      <c r="H55" s="113"/>
      <c r="I55" s="57"/>
      <c r="J55" s="98"/>
      <c r="K55" s="57"/>
      <c r="L55" s="190"/>
    </row>
    <row r="56" spans="1:12" s="9" customFormat="1" ht="13.9" customHeight="1">
      <c r="A56" s="122"/>
      <c r="B56" s="142"/>
      <c r="C56" s="146"/>
      <c r="D56" s="199"/>
      <c r="E56" s="99"/>
      <c r="F56" s="94"/>
      <c r="G56" s="44"/>
      <c r="H56" s="138"/>
      <c r="I56" s="94"/>
      <c r="J56" s="93"/>
      <c r="K56" s="94"/>
      <c r="L56" s="191"/>
    </row>
    <row r="57" spans="1:12" s="9" customFormat="1" ht="13.9" customHeight="1">
      <c r="A57" s="124"/>
      <c r="B57" s="143"/>
      <c r="C57" s="147"/>
      <c r="D57" s="200"/>
      <c r="E57" s="107"/>
      <c r="F57" s="57"/>
      <c r="G57" s="56"/>
      <c r="H57" s="113"/>
      <c r="I57" s="57"/>
      <c r="J57" s="98"/>
      <c r="K57" s="57"/>
      <c r="L57" s="190"/>
    </row>
    <row r="58" spans="1:12" s="8" customFormat="1" ht="13.9" customHeight="1">
      <c r="A58" s="122"/>
      <c r="B58" s="142"/>
      <c r="C58" s="146"/>
      <c r="D58" s="199"/>
      <c r="E58" s="99"/>
      <c r="F58" s="94"/>
      <c r="G58" s="44"/>
      <c r="H58" s="138"/>
      <c r="I58" s="94"/>
      <c r="J58" s="93"/>
      <c r="K58" s="94"/>
      <c r="L58" s="191"/>
    </row>
    <row r="59" spans="1:12" s="8" customFormat="1" ht="13.9" customHeight="1">
      <c r="A59" s="124"/>
      <c r="B59" s="143"/>
      <c r="C59" s="147"/>
      <c r="D59" s="200"/>
      <c r="E59" s="107"/>
      <c r="F59" s="57"/>
      <c r="G59" s="56"/>
      <c r="H59" s="113"/>
      <c r="I59" s="57"/>
      <c r="J59" s="98"/>
      <c r="K59" s="57"/>
      <c r="L59" s="190"/>
    </row>
    <row r="60" spans="1:12" s="8" customFormat="1" ht="13.9" customHeight="1">
      <c r="A60" s="122"/>
      <c r="B60" s="142"/>
      <c r="C60" s="146"/>
      <c r="D60" s="199"/>
      <c r="E60" s="99"/>
      <c r="F60" s="94"/>
      <c r="G60" s="44"/>
      <c r="H60" s="138"/>
      <c r="I60" s="94"/>
      <c r="J60" s="93"/>
      <c r="K60" s="94"/>
      <c r="L60" s="191"/>
    </row>
    <row r="61" spans="1:12" s="9" customFormat="1" ht="13.9" customHeight="1">
      <c r="A61" s="124"/>
      <c r="B61" s="143"/>
      <c r="C61" s="147"/>
      <c r="D61" s="200"/>
      <c r="E61" s="107"/>
      <c r="F61" s="57"/>
      <c r="G61" s="56"/>
      <c r="H61" s="113"/>
      <c r="I61" s="57"/>
      <c r="J61" s="98"/>
      <c r="K61" s="57"/>
      <c r="L61" s="190"/>
    </row>
    <row r="62" spans="1:12" s="8" customFormat="1" ht="13.9" customHeight="1">
      <c r="A62" s="122"/>
      <c r="B62" s="142"/>
      <c r="C62" s="146"/>
      <c r="D62" s="199"/>
      <c r="E62" s="99"/>
      <c r="F62" s="94"/>
      <c r="G62" s="44"/>
      <c r="H62" s="138"/>
      <c r="I62" s="94"/>
      <c r="J62" s="93"/>
      <c r="K62" s="94"/>
      <c r="L62" s="191"/>
    </row>
    <row r="63" spans="1:12" s="8" customFormat="1" ht="13.9" customHeight="1">
      <c r="A63" s="124"/>
      <c r="B63" s="143"/>
      <c r="C63" s="147"/>
      <c r="D63" s="200"/>
      <c r="E63" s="107"/>
      <c r="F63" s="57"/>
      <c r="G63" s="56"/>
      <c r="H63" s="113"/>
      <c r="I63" s="57"/>
      <c r="J63" s="98"/>
      <c r="K63" s="57"/>
      <c r="L63" s="190"/>
    </row>
    <row r="64" spans="1:12" s="8" customFormat="1" ht="13.9" customHeight="1">
      <c r="A64" s="122"/>
      <c r="B64" s="142"/>
      <c r="C64" s="146"/>
      <c r="D64" s="199"/>
      <c r="E64" s="99"/>
      <c r="F64" s="94"/>
      <c r="G64" s="44"/>
      <c r="H64" s="138"/>
      <c r="I64" s="94"/>
      <c r="J64" s="93"/>
      <c r="K64" s="94"/>
      <c r="L64" s="191"/>
    </row>
    <row r="65" spans="1:12" s="8" customFormat="1" ht="13.9" customHeight="1">
      <c r="A65" s="124"/>
      <c r="B65" s="143"/>
      <c r="C65" s="147"/>
      <c r="D65" s="200"/>
      <c r="E65" s="107"/>
      <c r="F65" s="57"/>
      <c r="G65" s="56"/>
      <c r="H65" s="113"/>
      <c r="I65" s="57"/>
      <c r="J65" s="98"/>
      <c r="K65" s="57"/>
      <c r="L65" s="190"/>
    </row>
    <row r="66" spans="1:12" s="8" customFormat="1" ht="13.9" customHeight="1">
      <c r="A66" s="122"/>
      <c r="B66" s="142"/>
      <c r="C66" s="146"/>
      <c r="D66" s="199"/>
      <c r="E66" s="99"/>
      <c r="F66" s="94"/>
      <c r="G66" s="44"/>
      <c r="H66" s="138"/>
      <c r="I66" s="94"/>
      <c r="J66" s="93"/>
      <c r="K66" s="94"/>
      <c r="L66" s="191"/>
    </row>
    <row r="67" spans="1:12" s="8" customFormat="1" ht="13.9" customHeight="1">
      <c r="A67" s="124"/>
      <c r="B67" s="143"/>
      <c r="C67" s="147"/>
      <c r="D67" s="200"/>
      <c r="E67" s="107"/>
      <c r="F67" s="57"/>
      <c r="G67" s="56"/>
      <c r="H67" s="113"/>
      <c r="I67" s="57"/>
      <c r="J67" s="98"/>
      <c r="K67" s="57"/>
      <c r="L67" s="190"/>
    </row>
    <row r="68" spans="1:12" s="8" customFormat="1" ht="13.9" customHeight="1">
      <c r="A68" s="122"/>
      <c r="B68" s="142"/>
      <c r="C68" s="146"/>
      <c r="D68" s="199"/>
      <c r="E68" s="99"/>
      <c r="F68" s="94"/>
      <c r="G68" s="44"/>
      <c r="H68" s="138"/>
      <c r="I68" s="94"/>
      <c r="J68" s="93"/>
      <c r="K68" s="94"/>
      <c r="L68" s="191"/>
    </row>
    <row r="69" spans="1:12" s="8" customFormat="1" ht="13.9" customHeight="1">
      <c r="A69" s="124"/>
      <c r="B69" s="143"/>
      <c r="C69" s="147"/>
      <c r="D69" s="200"/>
      <c r="E69" s="107"/>
      <c r="F69" s="57"/>
      <c r="G69" s="56"/>
      <c r="H69" s="113"/>
      <c r="I69" s="57"/>
      <c r="J69" s="98"/>
      <c r="K69" s="57"/>
      <c r="L69" s="190"/>
    </row>
    <row r="70" spans="1:12" s="8" customFormat="1" ht="13.9" customHeight="1">
      <c r="A70" s="122"/>
      <c r="B70" s="142"/>
      <c r="C70" s="146"/>
      <c r="D70" s="199"/>
      <c r="E70" s="99"/>
      <c r="F70" s="94"/>
      <c r="G70" s="44"/>
      <c r="H70" s="138"/>
      <c r="I70" s="94"/>
      <c r="J70" s="93"/>
      <c r="K70" s="94"/>
      <c r="L70" s="191"/>
    </row>
    <row r="71" spans="1:12" s="8" customFormat="1" ht="13.9" customHeight="1">
      <c r="A71" s="124"/>
      <c r="B71" s="143"/>
      <c r="C71" s="147"/>
      <c r="D71" s="200"/>
      <c r="E71" s="107"/>
      <c r="F71" s="57"/>
      <c r="G71" s="56"/>
      <c r="H71" s="113"/>
      <c r="I71" s="57"/>
      <c r="J71" s="98"/>
      <c r="K71" s="57"/>
      <c r="L71" s="190"/>
    </row>
    <row r="72" spans="1:12" s="8" customFormat="1" ht="13.9" customHeight="1">
      <c r="A72" s="122"/>
      <c r="B72" s="142"/>
      <c r="C72" s="146"/>
      <c r="D72" s="199"/>
      <c r="E72" s="99"/>
      <c r="F72" s="94"/>
      <c r="G72" s="44"/>
      <c r="H72" s="96"/>
      <c r="I72" s="94"/>
      <c r="J72" s="139"/>
      <c r="K72" s="94"/>
      <c r="L72" s="191"/>
    </row>
    <row r="73" spans="1:12" s="8" customFormat="1" ht="13.9" customHeight="1" thickBot="1">
      <c r="A73" s="126"/>
      <c r="B73" s="137"/>
      <c r="C73" s="148"/>
      <c r="D73" s="208"/>
      <c r="E73" s="109"/>
      <c r="F73" s="110"/>
      <c r="G73" s="108"/>
      <c r="H73" s="111"/>
      <c r="I73" s="110"/>
      <c r="J73" s="112"/>
      <c r="K73" s="110"/>
      <c r="L73" s="192"/>
    </row>
    <row r="74" spans="1:12" s="8" customFormat="1" ht="13.9" customHeight="1">
      <c r="A74" s="129"/>
      <c r="B74" s="145"/>
      <c r="C74" s="149"/>
      <c r="D74" s="209"/>
      <c r="E74" s="100"/>
      <c r="F74" s="101"/>
      <c r="G74" s="102"/>
      <c r="H74" s="103"/>
      <c r="I74" s="104"/>
      <c r="J74" s="105"/>
      <c r="K74" s="104"/>
      <c r="L74" s="159"/>
    </row>
    <row r="75" spans="1:12" s="9" customFormat="1" ht="13.9" customHeight="1">
      <c r="A75" s="119"/>
      <c r="B75" s="143"/>
      <c r="C75" s="147"/>
      <c r="D75" s="277"/>
      <c r="E75" s="106"/>
      <c r="F75" s="64"/>
      <c r="G75" s="56"/>
      <c r="H75" s="98"/>
      <c r="I75" s="64"/>
      <c r="J75" s="98"/>
      <c r="K75" s="64"/>
      <c r="L75" s="160"/>
    </row>
    <row r="76" spans="1:12" s="8" customFormat="1" ht="13.9" customHeight="1">
      <c r="A76" s="122"/>
      <c r="B76" s="142"/>
      <c r="C76" s="146"/>
      <c r="D76" s="199"/>
      <c r="E76" s="99"/>
      <c r="F76" s="94"/>
      <c r="G76" s="44"/>
      <c r="H76" s="96"/>
      <c r="I76" s="94"/>
      <c r="J76" s="93"/>
      <c r="K76" s="94"/>
      <c r="L76" s="161"/>
    </row>
    <row r="77" spans="1:12" s="8" customFormat="1" ht="13.9" customHeight="1">
      <c r="A77" s="124"/>
      <c r="B77" s="143"/>
      <c r="C77" s="147"/>
      <c r="D77" s="200"/>
      <c r="E77" s="107"/>
      <c r="F77" s="57"/>
      <c r="G77" s="56"/>
      <c r="H77" s="97"/>
      <c r="I77" s="57"/>
      <c r="J77" s="98"/>
      <c r="K77" s="57"/>
      <c r="L77" s="160"/>
    </row>
    <row r="78" spans="1:12" s="8" customFormat="1" ht="13.9" customHeight="1">
      <c r="A78" s="122"/>
      <c r="B78" s="142"/>
      <c r="C78" s="146"/>
      <c r="D78" s="199"/>
      <c r="E78" s="99"/>
      <c r="F78" s="94"/>
      <c r="G78" s="44"/>
      <c r="H78" s="96"/>
      <c r="I78" s="94"/>
      <c r="J78" s="93"/>
      <c r="K78" s="94"/>
      <c r="L78" s="161"/>
    </row>
    <row r="79" spans="1:12" s="8" customFormat="1" ht="13.9" customHeight="1">
      <c r="A79" s="124"/>
      <c r="B79" s="143"/>
      <c r="C79" s="147"/>
      <c r="D79" s="200"/>
      <c r="E79" s="107"/>
      <c r="F79" s="57"/>
      <c r="G79" s="56"/>
      <c r="H79" s="97"/>
      <c r="I79" s="57"/>
      <c r="J79" s="98"/>
      <c r="K79" s="57"/>
      <c r="L79" s="160"/>
    </row>
    <row r="80" spans="1:12" s="8" customFormat="1" ht="13.9" customHeight="1">
      <c r="A80" s="122"/>
      <c r="B80" s="142"/>
      <c r="C80" s="146"/>
      <c r="D80" s="199"/>
      <c r="E80" s="99"/>
      <c r="F80" s="94"/>
      <c r="G80" s="44"/>
      <c r="H80" s="96"/>
      <c r="I80" s="94"/>
      <c r="J80" s="93"/>
      <c r="K80" s="94"/>
      <c r="L80" s="161"/>
    </row>
    <row r="81" spans="1:12" s="8" customFormat="1" ht="13.9" customHeight="1">
      <c r="A81" s="124"/>
      <c r="B81" s="143"/>
      <c r="C81" s="147"/>
      <c r="D81" s="200"/>
      <c r="E81" s="107"/>
      <c r="F81" s="57"/>
      <c r="G81" s="56"/>
      <c r="H81" s="113"/>
      <c r="I81" s="57"/>
      <c r="J81" s="98"/>
      <c r="K81" s="57"/>
      <c r="L81" s="160"/>
    </row>
    <row r="82" spans="1:12" s="8" customFormat="1" ht="13.9" customHeight="1">
      <c r="A82" s="122"/>
      <c r="B82" s="142"/>
      <c r="C82" s="146"/>
      <c r="D82" s="199"/>
      <c r="E82" s="99"/>
      <c r="F82" s="94"/>
      <c r="G82" s="44"/>
      <c r="H82" s="96"/>
      <c r="I82" s="94"/>
      <c r="J82" s="93"/>
      <c r="K82" s="94"/>
      <c r="L82" s="161"/>
    </row>
    <row r="83" spans="1:12" s="8" customFormat="1" ht="13.9" customHeight="1">
      <c r="A83" s="124"/>
      <c r="B83" s="143"/>
      <c r="C83" s="147"/>
      <c r="D83" s="200"/>
      <c r="E83" s="107"/>
      <c r="F83" s="57"/>
      <c r="G83" s="56"/>
      <c r="H83" s="97"/>
      <c r="I83" s="57"/>
      <c r="J83" s="98"/>
      <c r="K83" s="57"/>
      <c r="L83" s="160"/>
    </row>
    <row r="84" spans="1:12" s="8" customFormat="1" ht="13.9" customHeight="1">
      <c r="A84" s="122"/>
      <c r="B84" s="142"/>
      <c r="C84" s="146"/>
      <c r="D84" s="199"/>
      <c r="E84" s="99"/>
      <c r="F84" s="94"/>
      <c r="G84" s="44"/>
      <c r="H84" s="96"/>
      <c r="I84" s="94"/>
      <c r="J84" s="93"/>
      <c r="K84" s="94"/>
      <c r="L84" s="161"/>
    </row>
    <row r="85" spans="1:12" s="8" customFormat="1" ht="13.9" customHeight="1">
      <c r="A85" s="124"/>
      <c r="B85" s="143"/>
      <c r="C85" s="147"/>
      <c r="D85" s="200"/>
      <c r="E85" s="107"/>
      <c r="F85" s="57"/>
      <c r="G85" s="56"/>
      <c r="H85" s="97"/>
      <c r="I85" s="57"/>
      <c r="J85" s="98"/>
      <c r="K85" s="57"/>
      <c r="L85" s="160"/>
    </row>
    <row r="86" spans="1:12" s="8" customFormat="1" ht="13.9" customHeight="1">
      <c r="A86" s="122"/>
      <c r="B86" s="142"/>
      <c r="C86" s="146"/>
      <c r="D86" s="199"/>
      <c r="E86" s="99"/>
      <c r="F86" s="94"/>
      <c r="G86" s="44"/>
      <c r="H86" s="96"/>
      <c r="I86" s="94"/>
      <c r="J86" s="93"/>
      <c r="K86" s="94"/>
      <c r="L86" s="161"/>
    </row>
    <row r="87" spans="1:12" s="8" customFormat="1" ht="13.9" customHeight="1">
      <c r="A87" s="124"/>
      <c r="B87" s="143"/>
      <c r="C87" s="147"/>
      <c r="D87" s="200"/>
      <c r="E87" s="107"/>
      <c r="F87" s="57"/>
      <c r="G87" s="56"/>
      <c r="H87" s="97"/>
      <c r="I87" s="57"/>
      <c r="J87" s="98"/>
      <c r="K87" s="57"/>
      <c r="L87" s="160"/>
    </row>
    <row r="88" spans="1:12" s="9" customFormat="1" ht="13.9" customHeight="1">
      <c r="A88" s="122"/>
      <c r="B88" s="142"/>
      <c r="C88" s="146"/>
      <c r="D88" s="199"/>
      <c r="E88" s="99"/>
      <c r="F88" s="94"/>
      <c r="G88" s="44"/>
      <c r="H88" s="96"/>
      <c r="I88" s="94"/>
      <c r="J88" s="93"/>
      <c r="K88" s="94"/>
      <c r="L88" s="161"/>
    </row>
    <row r="89" spans="1:12" s="9" customFormat="1" ht="13.9" customHeight="1">
      <c r="A89" s="124"/>
      <c r="B89" s="143"/>
      <c r="C89" s="147"/>
      <c r="D89" s="200"/>
      <c r="E89" s="107"/>
      <c r="F89" s="57"/>
      <c r="G89" s="56"/>
      <c r="H89" s="97"/>
      <c r="I89" s="57"/>
      <c r="J89" s="98"/>
      <c r="K89" s="57"/>
      <c r="L89" s="160"/>
    </row>
    <row r="90" spans="1:12" s="8" customFormat="1" ht="13.9" customHeight="1">
      <c r="A90" s="122"/>
      <c r="B90" s="142"/>
      <c r="C90" s="146"/>
      <c r="D90" s="199"/>
      <c r="E90" s="99"/>
      <c r="F90" s="94"/>
      <c r="G90" s="44"/>
      <c r="H90" s="96"/>
      <c r="I90" s="94"/>
      <c r="J90" s="93"/>
      <c r="K90" s="94"/>
      <c r="L90" s="161"/>
    </row>
    <row r="91" spans="1:12" s="9" customFormat="1" ht="13.9" customHeight="1">
      <c r="A91" s="124"/>
      <c r="B91" s="143"/>
      <c r="C91" s="147"/>
      <c r="D91" s="200"/>
      <c r="E91" s="107"/>
      <c r="F91" s="57"/>
      <c r="G91" s="56"/>
      <c r="H91" s="113"/>
      <c r="I91" s="57"/>
      <c r="J91" s="98"/>
      <c r="K91" s="57"/>
      <c r="L91" s="160"/>
    </row>
    <row r="92" spans="1:12" s="9" customFormat="1" ht="13.9" customHeight="1">
      <c r="A92" s="122"/>
      <c r="B92" s="142"/>
      <c r="C92" s="146"/>
      <c r="D92" s="199"/>
      <c r="E92" s="99"/>
      <c r="F92" s="94"/>
      <c r="G92" s="44"/>
      <c r="H92" s="138"/>
      <c r="I92" s="94"/>
      <c r="J92" s="93"/>
      <c r="K92" s="94"/>
      <c r="L92" s="161"/>
    </row>
    <row r="93" spans="1:12" s="9" customFormat="1" ht="13.9" customHeight="1">
      <c r="A93" s="124"/>
      <c r="B93" s="143"/>
      <c r="C93" s="147"/>
      <c r="D93" s="205"/>
      <c r="E93" s="107"/>
      <c r="F93" s="57"/>
      <c r="G93" s="56"/>
      <c r="H93" s="113"/>
      <c r="I93" s="57"/>
      <c r="J93" s="98"/>
      <c r="K93" s="57"/>
      <c r="L93" s="160"/>
    </row>
    <row r="94" spans="1:12" s="8" customFormat="1" ht="13.9" customHeight="1">
      <c r="A94" s="122"/>
      <c r="B94" s="142"/>
      <c r="C94" s="146"/>
      <c r="D94" s="199"/>
      <c r="E94" s="99"/>
      <c r="F94" s="94"/>
      <c r="G94" s="44"/>
      <c r="H94" s="138"/>
      <c r="I94" s="94"/>
      <c r="J94" s="93"/>
      <c r="K94" s="94"/>
      <c r="L94" s="161"/>
    </row>
    <row r="95" spans="1:12" s="8" customFormat="1" ht="13.9" customHeight="1">
      <c r="A95" s="124"/>
      <c r="B95" s="143"/>
      <c r="C95" s="147"/>
      <c r="D95" s="205"/>
      <c r="E95" s="107"/>
      <c r="F95" s="57"/>
      <c r="G95" s="56"/>
      <c r="H95" s="113"/>
      <c r="I95" s="57"/>
      <c r="J95" s="98"/>
      <c r="K95" s="57"/>
      <c r="L95" s="160"/>
    </row>
    <row r="96" spans="1:12" s="8" customFormat="1" ht="13.9" customHeight="1">
      <c r="A96" s="122"/>
      <c r="B96" s="142"/>
      <c r="C96" s="146"/>
      <c r="D96" s="199"/>
      <c r="E96" s="99"/>
      <c r="F96" s="94"/>
      <c r="G96" s="44"/>
      <c r="H96" s="138"/>
      <c r="I96" s="94"/>
      <c r="J96" s="93"/>
      <c r="K96" s="94"/>
      <c r="L96" s="161"/>
    </row>
    <row r="97" spans="1:14" s="9" customFormat="1" ht="13.9" customHeight="1">
      <c r="A97" s="124"/>
      <c r="B97" s="143"/>
      <c r="C97" s="147"/>
      <c r="D97" s="205"/>
      <c r="E97" s="107"/>
      <c r="F97" s="57"/>
      <c r="G97" s="56"/>
      <c r="H97" s="113"/>
      <c r="I97" s="57"/>
      <c r="J97" s="98"/>
      <c r="K97" s="57"/>
      <c r="L97" s="160"/>
    </row>
    <row r="98" spans="1:14" s="8" customFormat="1" ht="13.9" customHeight="1">
      <c r="A98" s="122"/>
      <c r="B98" s="142"/>
      <c r="C98" s="146"/>
      <c r="D98" s="199"/>
      <c r="E98" s="99"/>
      <c r="F98" s="94"/>
      <c r="G98" s="44"/>
      <c r="H98" s="138"/>
      <c r="I98" s="94"/>
      <c r="J98" s="93"/>
      <c r="K98" s="94"/>
      <c r="L98" s="161"/>
    </row>
    <row r="99" spans="1:14" s="8" customFormat="1" ht="13.9" customHeight="1">
      <c r="A99" s="124"/>
      <c r="B99" s="143"/>
      <c r="C99" s="147"/>
      <c r="D99" s="206"/>
      <c r="E99" s="107"/>
      <c r="F99" s="57"/>
      <c r="G99" s="56"/>
      <c r="H99" s="113"/>
      <c r="I99" s="57"/>
      <c r="J99" s="98"/>
      <c r="K99" s="57"/>
      <c r="L99" s="160"/>
      <c r="N99" s="47"/>
    </row>
    <row r="100" spans="1:14" s="8" customFormat="1" ht="13.9" customHeight="1">
      <c r="A100" s="122"/>
      <c r="B100" s="142"/>
      <c r="C100" s="146"/>
      <c r="D100" s="199"/>
      <c r="E100" s="99"/>
      <c r="F100" s="94"/>
      <c r="G100" s="44"/>
      <c r="H100" s="138"/>
      <c r="I100" s="94"/>
      <c r="J100" s="93"/>
      <c r="K100" s="94"/>
      <c r="L100" s="161"/>
    </row>
    <row r="101" spans="1:14" s="8" customFormat="1" ht="13.9" customHeight="1">
      <c r="A101" s="124"/>
      <c r="B101" s="143"/>
      <c r="C101" s="147"/>
      <c r="D101" s="200"/>
      <c r="E101" s="107"/>
      <c r="F101" s="57"/>
      <c r="G101" s="56"/>
      <c r="H101" s="113"/>
      <c r="I101" s="57"/>
      <c r="J101" s="98"/>
      <c r="K101" s="57"/>
      <c r="L101" s="160"/>
    </row>
    <row r="102" spans="1:14" s="8" customFormat="1" ht="13.9" customHeight="1">
      <c r="A102" s="122"/>
      <c r="B102" s="142"/>
      <c r="C102" s="146"/>
      <c r="D102" s="199"/>
      <c r="E102" s="99"/>
      <c r="F102" s="94"/>
      <c r="G102" s="44"/>
      <c r="H102" s="138"/>
      <c r="I102" s="94"/>
      <c r="J102" s="93"/>
      <c r="K102" s="94"/>
      <c r="L102" s="161"/>
    </row>
    <row r="103" spans="1:14" s="8" customFormat="1" ht="13.9" customHeight="1">
      <c r="A103" s="124"/>
      <c r="B103" s="143"/>
      <c r="C103" s="147"/>
      <c r="D103" s="200"/>
      <c r="E103" s="107"/>
      <c r="F103" s="57"/>
      <c r="G103" s="56"/>
      <c r="H103" s="113"/>
      <c r="I103" s="57"/>
      <c r="J103" s="98"/>
      <c r="K103" s="57"/>
      <c r="L103" s="160"/>
    </row>
    <row r="104" spans="1:14" s="8" customFormat="1" ht="13.9" customHeight="1">
      <c r="A104" s="122"/>
      <c r="B104" s="142"/>
      <c r="C104" s="146"/>
      <c r="D104" s="199"/>
      <c r="E104" s="99"/>
      <c r="F104" s="94"/>
      <c r="G104" s="44"/>
      <c r="H104" s="138"/>
      <c r="I104" s="94"/>
      <c r="J104" s="93"/>
      <c r="K104" s="94"/>
      <c r="L104" s="161"/>
    </row>
    <row r="105" spans="1:14" s="8" customFormat="1" ht="13.9" customHeight="1">
      <c r="A105" s="124"/>
      <c r="B105" s="143"/>
      <c r="C105" s="147"/>
      <c r="D105" s="200"/>
      <c r="E105" s="107"/>
      <c r="F105" s="57"/>
      <c r="G105" s="56"/>
      <c r="H105" s="113"/>
      <c r="I105" s="57"/>
      <c r="J105" s="98"/>
      <c r="K105" s="57"/>
      <c r="L105" s="160"/>
    </row>
    <row r="106" spans="1:14" s="8" customFormat="1" ht="13.9" customHeight="1">
      <c r="A106" s="122"/>
      <c r="B106" s="199"/>
      <c r="C106" s="146"/>
      <c r="D106" s="199"/>
      <c r="E106" s="99"/>
      <c r="F106" s="94"/>
      <c r="G106" s="44"/>
      <c r="H106" s="96"/>
      <c r="I106" s="94"/>
      <c r="J106" s="93"/>
      <c r="K106" s="94"/>
      <c r="L106" s="161"/>
    </row>
    <row r="107" spans="1:14" s="8" customFormat="1" ht="13.9" customHeight="1">
      <c r="A107" s="124"/>
      <c r="B107" s="200"/>
      <c r="C107" s="147"/>
      <c r="D107" s="200"/>
      <c r="E107" s="107"/>
      <c r="F107" s="57"/>
      <c r="G107" s="56"/>
      <c r="H107" s="97"/>
      <c r="I107" s="57"/>
      <c r="J107" s="114"/>
      <c r="K107" s="57"/>
      <c r="L107" s="160"/>
    </row>
    <row r="108" spans="1:14" s="8" customFormat="1" ht="13.9" customHeight="1">
      <c r="A108" s="122"/>
      <c r="B108" s="199"/>
      <c r="C108" s="146"/>
      <c r="D108" s="199"/>
      <c r="E108" s="99"/>
      <c r="F108" s="94"/>
      <c r="G108" s="44"/>
      <c r="H108" s="96"/>
      <c r="I108" s="94"/>
      <c r="J108" s="93"/>
      <c r="K108" s="94"/>
      <c r="L108" s="161"/>
    </row>
    <row r="109" spans="1:14" s="8" customFormat="1" ht="13.9" customHeight="1" thickBot="1">
      <c r="A109" s="126"/>
      <c r="B109" s="137"/>
      <c r="C109" s="148"/>
      <c r="D109" s="208"/>
      <c r="E109" s="109"/>
      <c r="F109" s="110"/>
      <c r="G109" s="108"/>
      <c r="H109" s="111"/>
      <c r="I109" s="110"/>
      <c r="J109" s="112"/>
      <c r="K109" s="110"/>
      <c r="L109" s="162"/>
    </row>
    <row r="110" spans="1:14" s="8" customFormat="1" ht="13.9" customHeight="1">
      <c r="A110" s="129"/>
      <c r="B110" s="197"/>
      <c r="C110" s="150"/>
      <c r="D110" s="197"/>
      <c r="E110" s="100"/>
      <c r="F110" s="101"/>
      <c r="G110" s="102"/>
      <c r="H110" s="103"/>
      <c r="I110" s="104"/>
      <c r="J110" s="105"/>
      <c r="K110" s="104"/>
      <c r="L110" s="159"/>
    </row>
    <row r="111" spans="1:14" s="9" customFormat="1" ht="13.9" customHeight="1">
      <c r="A111" s="119"/>
      <c r="B111" s="130"/>
      <c r="C111" s="151"/>
      <c r="D111" s="198"/>
      <c r="E111" s="106"/>
      <c r="F111" s="64"/>
      <c r="G111" s="56"/>
      <c r="H111" s="98"/>
      <c r="I111" s="64"/>
      <c r="J111" s="98"/>
      <c r="K111" s="64"/>
      <c r="L111" s="160"/>
    </row>
    <row r="112" spans="1:14" s="8" customFormat="1" ht="13.9" customHeight="1">
      <c r="A112" s="122"/>
      <c r="B112" s="142"/>
      <c r="C112" s="146"/>
      <c r="D112" s="199"/>
      <c r="E112" s="99"/>
      <c r="F112" s="94"/>
      <c r="G112" s="44"/>
      <c r="H112" s="96"/>
      <c r="I112" s="94"/>
      <c r="J112" s="93"/>
      <c r="K112" s="94"/>
      <c r="L112" s="161"/>
    </row>
    <row r="113" spans="1:12" s="8" customFormat="1" ht="13.9" customHeight="1">
      <c r="A113" s="124"/>
      <c r="B113" s="143"/>
      <c r="C113" s="147"/>
      <c r="D113" s="200"/>
      <c r="E113" s="107"/>
      <c r="F113" s="57"/>
      <c r="G113" s="56"/>
      <c r="H113" s="97"/>
      <c r="I113" s="57"/>
      <c r="J113" s="98"/>
      <c r="K113" s="57"/>
      <c r="L113" s="160"/>
    </row>
    <row r="114" spans="1:12" s="8" customFormat="1" ht="13.9" customHeight="1">
      <c r="A114" s="122"/>
      <c r="B114" s="142"/>
      <c r="C114" s="146"/>
      <c r="D114" s="199"/>
      <c r="E114" s="99"/>
      <c r="F114" s="94"/>
      <c r="G114" s="44"/>
      <c r="H114" s="96"/>
      <c r="I114" s="94"/>
      <c r="J114" s="93"/>
      <c r="K114" s="94"/>
      <c r="L114" s="161"/>
    </row>
    <row r="115" spans="1:12" s="8" customFormat="1" ht="13.9" customHeight="1">
      <c r="A115" s="124"/>
      <c r="B115" s="143"/>
      <c r="C115" s="147"/>
      <c r="D115" s="200"/>
      <c r="E115" s="107"/>
      <c r="F115" s="57"/>
      <c r="G115" s="56"/>
      <c r="H115" s="97"/>
      <c r="I115" s="57"/>
      <c r="J115" s="98"/>
      <c r="K115" s="57"/>
      <c r="L115" s="160"/>
    </row>
    <row r="116" spans="1:12" s="8" customFormat="1" ht="13.9" customHeight="1">
      <c r="A116" s="122"/>
      <c r="B116" s="142"/>
      <c r="C116" s="146"/>
      <c r="D116" s="199"/>
      <c r="E116" s="99"/>
      <c r="F116" s="94"/>
      <c r="G116" s="44"/>
      <c r="H116" s="96"/>
      <c r="I116" s="94"/>
      <c r="J116" s="93"/>
      <c r="K116" s="94"/>
      <c r="L116" s="161"/>
    </row>
    <row r="117" spans="1:12" s="8" customFormat="1" ht="13.9" customHeight="1">
      <c r="A117" s="124"/>
      <c r="B117" s="143"/>
      <c r="C117" s="147"/>
      <c r="D117" s="200"/>
      <c r="E117" s="107"/>
      <c r="F117" s="57"/>
      <c r="G117" s="56"/>
      <c r="H117" s="97"/>
      <c r="I117" s="57"/>
      <c r="J117" s="98"/>
      <c r="K117" s="57"/>
      <c r="L117" s="160"/>
    </row>
    <row r="118" spans="1:12" s="8" customFormat="1" ht="13.9" customHeight="1">
      <c r="A118" s="122"/>
      <c r="B118" s="142"/>
      <c r="C118" s="146"/>
      <c r="D118" s="199"/>
      <c r="E118" s="99"/>
      <c r="F118" s="94"/>
      <c r="G118" s="44"/>
      <c r="H118" s="96"/>
      <c r="I118" s="94"/>
      <c r="J118" s="93"/>
      <c r="K118" s="94"/>
      <c r="L118" s="161"/>
    </row>
    <row r="119" spans="1:12" s="8" customFormat="1" ht="13.9" customHeight="1">
      <c r="A119" s="124"/>
      <c r="B119" s="143"/>
      <c r="C119" s="147"/>
      <c r="D119" s="200"/>
      <c r="E119" s="107"/>
      <c r="F119" s="57"/>
      <c r="G119" s="56"/>
      <c r="H119" s="97"/>
      <c r="I119" s="57"/>
      <c r="J119" s="98"/>
      <c r="K119" s="57"/>
      <c r="L119" s="160"/>
    </row>
    <row r="120" spans="1:12" s="8" customFormat="1" ht="13.9" customHeight="1">
      <c r="A120" s="122"/>
      <c r="B120" s="142"/>
      <c r="C120" s="146"/>
      <c r="D120" s="199"/>
      <c r="E120" s="99"/>
      <c r="F120" s="94"/>
      <c r="G120" s="44"/>
      <c r="H120" s="96"/>
      <c r="I120" s="94"/>
      <c r="J120" s="93"/>
      <c r="K120" s="94"/>
      <c r="L120" s="161"/>
    </row>
    <row r="121" spans="1:12" s="8" customFormat="1" ht="13.9" customHeight="1">
      <c r="A121" s="124"/>
      <c r="B121" s="143"/>
      <c r="C121" s="147"/>
      <c r="D121" s="200"/>
      <c r="E121" s="107"/>
      <c r="F121" s="57"/>
      <c r="G121" s="56"/>
      <c r="H121" s="97"/>
      <c r="I121" s="57"/>
      <c r="J121" s="98"/>
      <c r="K121" s="57"/>
      <c r="L121" s="160"/>
    </row>
    <row r="122" spans="1:12" s="8" customFormat="1" ht="13.9" customHeight="1">
      <c r="A122" s="122"/>
      <c r="B122" s="142"/>
      <c r="C122" s="146"/>
      <c r="D122" s="199"/>
      <c r="E122" s="99"/>
      <c r="F122" s="94"/>
      <c r="G122" s="44"/>
      <c r="H122" s="96"/>
      <c r="I122" s="94"/>
      <c r="J122" s="93"/>
      <c r="K122" s="94"/>
      <c r="L122" s="161"/>
    </row>
    <row r="123" spans="1:12" s="8" customFormat="1" ht="13.9" customHeight="1">
      <c r="A123" s="124"/>
      <c r="B123" s="143"/>
      <c r="C123" s="147"/>
      <c r="D123" s="200"/>
      <c r="E123" s="107"/>
      <c r="F123" s="57"/>
      <c r="G123" s="56"/>
      <c r="H123" s="97"/>
      <c r="I123" s="57"/>
      <c r="J123" s="98"/>
      <c r="K123" s="57"/>
      <c r="L123" s="160"/>
    </row>
    <row r="124" spans="1:12" s="9" customFormat="1" ht="13.9" customHeight="1">
      <c r="A124" s="122"/>
      <c r="B124" s="142"/>
      <c r="C124" s="146"/>
      <c r="D124" s="199"/>
      <c r="E124" s="99"/>
      <c r="F124" s="94"/>
      <c r="G124" s="44"/>
      <c r="H124" s="96"/>
      <c r="I124" s="94"/>
      <c r="J124" s="93"/>
      <c r="K124" s="94"/>
      <c r="L124" s="161"/>
    </row>
    <row r="125" spans="1:12" s="9" customFormat="1" ht="13.9" customHeight="1">
      <c r="A125" s="124"/>
      <c r="B125" s="143"/>
      <c r="C125" s="147"/>
      <c r="D125" s="200"/>
      <c r="E125" s="107"/>
      <c r="F125" s="57"/>
      <c r="G125" s="56"/>
      <c r="H125" s="97"/>
      <c r="I125" s="57"/>
      <c r="J125" s="98"/>
      <c r="K125" s="57"/>
      <c r="L125" s="160"/>
    </row>
    <row r="126" spans="1:12" s="8" customFormat="1" ht="13.9" customHeight="1">
      <c r="A126" s="122"/>
      <c r="B126" s="142"/>
      <c r="C126" s="146"/>
      <c r="D126" s="199"/>
      <c r="E126" s="99"/>
      <c r="F126" s="94"/>
      <c r="G126" s="44"/>
      <c r="H126" s="96"/>
      <c r="I126" s="94"/>
      <c r="J126" s="93"/>
      <c r="K126" s="94"/>
      <c r="L126" s="161"/>
    </row>
    <row r="127" spans="1:12" s="9" customFormat="1" ht="13.9" customHeight="1">
      <c r="A127" s="124"/>
      <c r="B127" s="143"/>
      <c r="C127" s="147"/>
      <c r="D127" s="200"/>
      <c r="E127" s="107"/>
      <c r="F127" s="57"/>
      <c r="G127" s="56"/>
      <c r="H127" s="97"/>
      <c r="I127" s="57"/>
      <c r="J127" s="98"/>
      <c r="K127" s="57"/>
      <c r="L127" s="160"/>
    </row>
    <row r="128" spans="1:12" s="9" customFormat="1" ht="13.9" customHeight="1">
      <c r="A128" s="122"/>
      <c r="B128" s="142"/>
      <c r="C128" s="146"/>
      <c r="D128" s="199"/>
      <c r="E128" s="99"/>
      <c r="F128" s="94"/>
      <c r="G128" s="44"/>
      <c r="H128" s="96"/>
      <c r="I128" s="94"/>
      <c r="J128" s="93"/>
      <c r="K128" s="94"/>
      <c r="L128" s="161"/>
    </row>
    <row r="129" spans="1:12" s="9" customFormat="1" ht="13.9" customHeight="1">
      <c r="A129" s="124"/>
      <c r="B129" s="143"/>
      <c r="C129" s="147"/>
      <c r="D129" s="200"/>
      <c r="E129" s="107"/>
      <c r="F129" s="57"/>
      <c r="G129" s="56"/>
      <c r="H129" s="113"/>
      <c r="I129" s="57"/>
      <c r="J129" s="98"/>
      <c r="K129" s="57"/>
      <c r="L129" s="160"/>
    </row>
    <row r="130" spans="1:12" s="8" customFormat="1" ht="13.9" customHeight="1">
      <c r="A130" s="122"/>
      <c r="B130" s="142"/>
      <c r="C130" s="146"/>
      <c r="D130" s="199"/>
      <c r="E130" s="99"/>
      <c r="F130" s="94"/>
      <c r="G130" s="44"/>
      <c r="H130" s="96"/>
      <c r="I130" s="94"/>
      <c r="J130" s="93"/>
      <c r="K130" s="94"/>
      <c r="L130" s="161"/>
    </row>
    <row r="131" spans="1:12" s="8" customFormat="1" ht="13.9" customHeight="1">
      <c r="A131" s="124"/>
      <c r="B131" s="143"/>
      <c r="C131" s="147"/>
      <c r="D131" s="200"/>
      <c r="E131" s="107"/>
      <c r="F131" s="57"/>
      <c r="G131" s="56"/>
      <c r="H131" s="113"/>
      <c r="I131" s="57"/>
      <c r="J131" s="98"/>
      <c r="K131" s="57"/>
      <c r="L131" s="160"/>
    </row>
    <row r="132" spans="1:12" s="8" customFormat="1" ht="13.9" customHeight="1">
      <c r="A132" s="122"/>
      <c r="B132" s="142"/>
      <c r="C132" s="146"/>
      <c r="D132" s="199"/>
      <c r="E132" s="99"/>
      <c r="F132" s="94"/>
      <c r="G132" s="44"/>
      <c r="H132" s="96"/>
      <c r="I132" s="94"/>
      <c r="J132" s="93"/>
      <c r="K132" s="94"/>
      <c r="L132" s="161"/>
    </row>
    <row r="133" spans="1:12" s="9" customFormat="1" ht="13.9" customHeight="1">
      <c r="A133" s="124"/>
      <c r="B133" s="143"/>
      <c r="C133" s="147"/>
      <c r="D133" s="200"/>
      <c r="E133" s="107"/>
      <c r="F133" s="57"/>
      <c r="G133" s="56"/>
      <c r="H133" s="97"/>
      <c r="I133" s="57"/>
      <c r="J133" s="98"/>
      <c r="K133" s="57"/>
      <c r="L133" s="160"/>
    </row>
    <row r="134" spans="1:12" s="8" customFormat="1" ht="13.9" customHeight="1">
      <c r="A134" s="122"/>
      <c r="B134" s="142"/>
      <c r="C134" s="146"/>
      <c r="D134" s="199"/>
      <c r="E134" s="99"/>
      <c r="F134" s="94"/>
      <c r="G134" s="44"/>
      <c r="H134" s="96"/>
      <c r="I134" s="94"/>
      <c r="J134" s="93"/>
      <c r="K134" s="94"/>
      <c r="L134" s="161"/>
    </row>
    <row r="135" spans="1:12" s="8" customFormat="1" ht="13.9" customHeight="1">
      <c r="A135" s="124"/>
      <c r="B135" s="143"/>
      <c r="C135" s="147"/>
      <c r="D135" s="200"/>
      <c r="E135" s="107"/>
      <c r="F135" s="57"/>
      <c r="G135" s="56"/>
      <c r="H135" s="97"/>
      <c r="I135" s="57"/>
      <c r="J135" s="98"/>
      <c r="K135" s="57"/>
      <c r="L135" s="160"/>
    </row>
    <row r="136" spans="1:12" s="8" customFormat="1" ht="13.9" customHeight="1">
      <c r="A136" s="122"/>
      <c r="B136" s="142"/>
      <c r="C136" s="146"/>
      <c r="D136" s="199"/>
      <c r="E136" s="99"/>
      <c r="F136" s="94"/>
      <c r="G136" s="44"/>
      <c r="H136" s="96"/>
      <c r="I136" s="94"/>
      <c r="J136" s="93"/>
      <c r="K136" s="94"/>
      <c r="L136" s="161"/>
    </row>
    <row r="137" spans="1:12" s="8" customFormat="1" ht="13.9" customHeight="1">
      <c r="A137" s="124"/>
      <c r="B137" s="143"/>
      <c r="C137" s="147"/>
      <c r="D137" s="200"/>
      <c r="E137" s="107"/>
      <c r="F137" s="57"/>
      <c r="G137" s="56"/>
      <c r="H137" s="113"/>
      <c r="I137" s="57"/>
      <c r="J137" s="98"/>
      <c r="K137" s="57"/>
      <c r="L137" s="160"/>
    </row>
    <row r="138" spans="1:12" s="8" customFormat="1" ht="13.9" customHeight="1">
      <c r="A138" s="122"/>
      <c r="B138" s="142"/>
      <c r="C138" s="146"/>
      <c r="D138" s="199"/>
      <c r="E138" s="99"/>
      <c r="F138" s="94"/>
      <c r="G138" s="44"/>
      <c r="H138" s="96"/>
      <c r="I138" s="94"/>
      <c r="J138" s="93"/>
      <c r="K138" s="94"/>
      <c r="L138" s="161"/>
    </row>
    <row r="139" spans="1:12" s="8" customFormat="1" ht="13.9" customHeight="1">
      <c r="A139" s="124"/>
      <c r="B139" s="143"/>
      <c r="C139" s="147"/>
      <c r="D139" s="200"/>
      <c r="E139" s="107"/>
      <c r="F139" s="57"/>
      <c r="G139" s="56"/>
      <c r="H139" s="113"/>
      <c r="I139" s="57"/>
      <c r="J139" s="98"/>
      <c r="K139" s="57"/>
      <c r="L139" s="160"/>
    </row>
    <row r="140" spans="1:12" s="8" customFormat="1" ht="13.9" customHeight="1">
      <c r="A140" s="122"/>
      <c r="B140" s="142"/>
      <c r="C140" s="146"/>
      <c r="D140" s="199"/>
      <c r="E140" s="99"/>
      <c r="F140" s="94"/>
      <c r="G140" s="44"/>
      <c r="H140" s="96"/>
      <c r="I140" s="94"/>
      <c r="J140" s="93"/>
      <c r="K140" s="94"/>
      <c r="L140" s="161"/>
    </row>
    <row r="141" spans="1:12" s="8" customFormat="1" ht="13.9" customHeight="1">
      <c r="A141" s="124"/>
      <c r="B141" s="143"/>
      <c r="C141" s="147"/>
      <c r="D141" s="200"/>
      <c r="E141" s="107"/>
      <c r="F141" s="57"/>
      <c r="G141" s="56"/>
      <c r="H141" s="97"/>
      <c r="I141" s="57"/>
      <c r="J141" s="98"/>
      <c r="K141" s="57"/>
      <c r="L141" s="160"/>
    </row>
    <row r="142" spans="1:12" s="8" customFormat="1" ht="13.9" customHeight="1">
      <c r="A142" s="122"/>
      <c r="B142" s="142"/>
      <c r="C142" s="146"/>
      <c r="D142" s="199"/>
      <c r="E142" s="99"/>
      <c r="F142" s="94"/>
      <c r="G142" s="44"/>
      <c r="H142" s="96"/>
      <c r="I142" s="94"/>
      <c r="J142" s="93"/>
      <c r="K142" s="94"/>
      <c r="L142" s="161"/>
    </row>
    <row r="143" spans="1:12" s="8" customFormat="1" ht="13.9" customHeight="1">
      <c r="A143" s="124"/>
      <c r="B143" s="143"/>
      <c r="C143" s="147"/>
      <c r="D143" s="200"/>
      <c r="E143" s="107"/>
      <c r="F143" s="57"/>
      <c r="G143" s="56"/>
      <c r="H143" s="97"/>
      <c r="I143" s="57"/>
      <c r="J143" s="98"/>
      <c r="K143" s="57"/>
      <c r="L143" s="160"/>
    </row>
    <row r="144" spans="1:12" s="8" customFormat="1" ht="13.9" customHeight="1">
      <c r="A144" s="122"/>
      <c r="B144" s="142"/>
      <c r="C144" s="146"/>
      <c r="D144" s="199"/>
      <c r="E144" s="99"/>
      <c r="F144" s="94"/>
      <c r="G144" s="44"/>
      <c r="H144" s="96"/>
      <c r="I144" s="94"/>
      <c r="J144" s="93"/>
      <c r="K144" s="94"/>
      <c r="L144" s="161"/>
    </row>
    <row r="145" spans="1:12" s="8" customFormat="1" ht="13.9" customHeight="1" thickBot="1">
      <c r="A145" s="126"/>
      <c r="B145" s="144"/>
      <c r="C145" s="148"/>
      <c r="D145" s="208"/>
      <c r="E145" s="109"/>
      <c r="F145" s="110"/>
      <c r="G145" s="108"/>
      <c r="H145" s="134"/>
      <c r="I145" s="110"/>
      <c r="J145" s="112"/>
      <c r="K145" s="110"/>
      <c r="L145" s="162"/>
    </row>
  </sheetData>
  <mergeCells count="3">
    <mergeCell ref="E1:F1"/>
    <mergeCell ref="H1:I1"/>
    <mergeCell ref="J1:K1"/>
  </mergeCells>
  <phoneticPr fontId="26"/>
  <dataValidations count="2">
    <dataValidation imeMode="on" allowBlank="1" showInputMessage="1" showErrorMessage="1" sqref="B113 B114:D133 B96:B106 C96:C97 C104:C106 B92:D94 B74:D79 D113 D96:D106 B90:D90 B80:B81 C100 B136:D145 D134:D135 B134:B135 C135 B2:D35 B107:D112 B38:D71"/>
    <dataValidation imeMode="off" allowBlank="1" showInputMessage="1" showErrorMessage="1" sqref="J112:J145 E96:E145 F75:F108 G74:J108 E2:E94 F111:J111 F113:I145 F2:F73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19" orientation="landscape" useFirstPageNumber="1" r:id="rId1"/>
  <headerFooter alignWithMargins="0">
    <oddFooter>&amp;C- &amp;P -</oddFooter>
  </headerFooter>
  <rowBreaks count="3" manualBreakCount="3">
    <brk id="37" max="11" man="1"/>
    <brk id="73" max="11" man="1"/>
    <brk id="10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</sheetPr>
  <dimension ref="A1:L37"/>
  <sheetViews>
    <sheetView showZeros="0" view="pageBreakPreview" zoomScale="115" zoomScaleNormal="100" zoomScaleSheetLayoutView="115" workbookViewId="0">
      <selection activeCell="D20" sqref="D20"/>
    </sheetView>
  </sheetViews>
  <sheetFormatPr defaultColWidth="8.6640625" defaultRowHeight="13.9" customHeight="1"/>
  <cols>
    <col min="1" max="1" width="6.83203125" style="132" customWidth="1"/>
    <col min="2" max="2" width="35" style="207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286" t="s">
        <v>1</v>
      </c>
      <c r="C1" s="286" t="s">
        <v>2</v>
      </c>
      <c r="D1" s="286" t="s">
        <v>3</v>
      </c>
      <c r="E1" s="329" t="s">
        <v>4</v>
      </c>
      <c r="F1" s="330"/>
      <c r="G1" s="286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>
        <v>0</v>
      </c>
      <c r="B2" s="118">
        <v>0</v>
      </c>
      <c r="C2" s="117">
        <v>0</v>
      </c>
      <c r="D2" s="197">
        <v>0</v>
      </c>
      <c r="E2" s="100">
        <v>0</v>
      </c>
      <c r="F2" s="101"/>
      <c r="G2" s="102">
        <v>0</v>
      </c>
      <c r="H2" s="103"/>
      <c r="I2" s="104"/>
      <c r="J2" s="105"/>
      <c r="K2" s="104"/>
      <c r="L2" s="193"/>
    </row>
    <row r="3" spans="1:12" s="9" customFormat="1" ht="13.9" customHeight="1">
      <c r="A3" s="119" t="s">
        <v>237</v>
      </c>
      <c r="B3" s="120" t="s">
        <v>256</v>
      </c>
      <c r="C3" s="121">
        <v>0</v>
      </c>
      <c r="D3" s="198">
        <v>0</v>
      </c>
      <c r="E3" s="106">
        <v>0</v>
      </c>
      <c r="F3" s="64"/>
      <c r="G3" s="56">
        <v>0</v>
      </c>
      <c r="H3" s="98"/>
      <c r="I3" s="64"/>
      <c r="J3" s="98"/>
      <c r="K3" s="64"/>
      <c r="L3" s="190"/>
    </row>
    <row r="4" spans="1:12" s="8" customFormat="1" ht="13.9" customHeight="1">
      <c r="A4" s="122">
        <v>0</v>
      </c>
      <c r="B4" s="142">
        <v>0</v>
      </c>
      <c r="C4" s="146">
        <v>0</v>
      </c>
      <c r="D4" s="199">
        <v>0</v>
      </c>
      <c r="E4" s="99">
        <v>0</v>
      </c>
      <c r="F4" s="94"/>
      <c r="G4" s="44">
        <v>0</v>
      </c>
      <c r="H4" s="96"/>
      <c r="I4" s="94"/>
      <c r="J4" s="93"/>
      <c r="K4" s="94"/>
      <c r="L4" s="191"/>
    </row>
    <row r="5" spans="1:12" s="8" customFormat="1" ht="13.9" customHeight="1">
      <c r="A5" s="124">
        <v>0</v>
      </c>
      <c r="B5" s="143" t="s">
        <v>187</v>
      </c>
      <c r="C5" s="147" t="s">
        <v>257</v>
      </c>
      <c r="D5" s="195" t="s">
        <v>258</v>
      </c>
      <c r="E5" s="107">
        <v>10</v>
      </c>
      <c r="F5" s="57"/>
      <c r="G5" s="56" t="s">
        <v>117</v>
      </c>
      <c r="H5" s="97"/>
      <c r="I5" s="57"/>
      <c r="J5" s="98"/>
      <c r="K5" s="57"/>
      <c r="L5" s="190" t="s">
        <v>115</v>
      </c>
    </row>
    <row r="6" spans="1:12" s="8" customFormat="1" ht="13.9" customHeight="1">
      <c r="A6" s="122">
        <v>0</v>
      </c>
      <c r="B6" s="142">
        <v>0</v>
      </c>
      <c r="C6" s="146">
        <v>0</v>
      </c>
      <c r="D6" s="199">
        <v>0</v>
      </c>
      <c r="E6" s="99">
        <v>0</v>
      </c>
      <c r="F6" s="94"/>
      <c r="G6" s="44">
        <v>0</v>
      </c>
      <c r="H6" s="96"/>
      <c r="I6" s="94"/>
      <c r="J6" s="93"/>
      <c r="K6" s="94"/>
      <c r="L6" s="191"/>
    </row>
    <row r="7" spans="1:12" s="8" customFormat="1" ht="13.9" customHeight="1">
      <c r="A7" s="124">
        <v>0</v>
      </c>
      <c r="B7" s="143" t="s">
        <v>187</v>
      </c>
      <c r="C7" s="147" t="s">
        <v>257</v>
      </c>
      <c r="D7" s="200" t="s">
        <v>241</v>
      </c>
      <c r="E7" s="107">
        <v>2</v>
      </c>
      <c r="F7" s="57"/>
      <c r="G7" s="56" t="s">
        <v>117</v>
      </c>
      <c r="H7" s="97"/>
      <c r="I7" s="57"/>
      <c r="J7" s="98"/>
      <c r="K7" s="57"/>
      <c r="L7" s="190" t="s">
        <v>115</v>
      </c>
    </row>
    <row r="8" spans="1:12" s="8" customFormat="1" ht="13.9" customHeight="1">
      <c r="A8" s="122">
        <v>0</v>
      </c>
      <c r="B8" s="142">
        <v>0</v>
      </c>
      <c r="C8" s="146">
        <v>0</v>
      </c>
      <c r="D8" s="199">
        <v>0</v>
      </c>
      <c r="E8" s="99">
        <v>0</v>
      </c>
      <c r="F8" s="94"/>
      <c r="G8" s="44">
        <v>0</v>
      </c>
      <c r="H8" s="96"/>
      <c r="I8" s="94"/>
      <c r="J8" s="93"/>
      <c r="K8" s="94"/>
      <c r="L8" s="191"/>
    </row>
    <row r="9" spans="1:12" s="8" customFormat="1" ht="13.9" customHeight="1">
      <c r="A9" s="124">
        <v>0</v>
      </c>
      <c r="B9" s="143" t="s">
        <v>246</v>
      </c>
      <c r="C9" s="147">
        <v>0</v>
      </c>
      <c r="D9" s="200" t="s">
        <v>247</v>
      </c>
      <c r="E9" s="107">
        <v>12</v>
      </c>
      <c r="F9" s="57"/>
      <c r="G9" s="56" t="s">
        <v>117</v>
      </c>
      <c r="H9" s="97"/>
      <c r="I9" s="57"/>
      <c r="J9" s="98"/>
      <c r="K9" s="57"/>
      <c r="L9" s="190" t="s">
        <v>115</v>
      </c>
    </row>
    <row r="10" spans="1:12" s="8" customFormat="1" ht="13.9" customHeight="1">
      <c r="A10" s="122">
        <v>0</v>
      </c>
      <c r="B10" s="142">
        <v>0</v>
      </c>
      <c r="C10" s="146">
        <v>0</v>
      </c>
      <c r="D10" s="272">
        <v>0</v>
      </c>
      <c r="E10" s="99">
        <v>0</v>
      </c>
      <c r="F10" s="94"/>
      <c r="G10" s="44">
        <v>0</v>
      </c>
      <c r="H10" s="96"/>
      <c r="I10" s="94"/>
      <c r="J10" s="93"/>
      <c r="K10" s="94"/>
      <c r="L10" s="191"/>
    </row>
    <row r="11" spans="1:12" s="8" customFormat="1" ht="13.9" customHeight="1">
      <c r="A11" s="124">
        <v>0</v>
      </c>
      <c r="B11" s="143" t="s">
        <v>248</v>
      </c>
      <c r="C11" s="147">
        <v>0</v>
      </c>
      <c r="D11" s="200">
        <v>0</v>
      </c>
      <c r="E11" s="107">
        <v>5</v>
      </c>
      <c r="F11" s="57"/>
      <c r="G11" s="56" t="s">
        <v>249</v>
      </c>
      <c r="H11" s="97"/>
      <c r="I11" s="57"/>
      <c r="J11" s="98"/>
      <c r="K11" s="57"/>
      <c r="L11" s="190" t="s">
        <v>115</v>
      </c>
    </row>
    <row r="12" spans="1:12" s="8" customFormat="1" ht="13.9" customHeight="1">
      <c r="A12" s="122">
        <v>0</v>
      </c>
      <c r="B12" s="142">
        <v>0</v>
      </c>
      <c r="C12" s="146">
        <v>0</v>
      </c>
      <c r="D12" s="199">
        <v>0</v>
      </c>
      <c r="E12" s="99">
        <v>0</v>
      </c>
      <c r="F12" s="94"/>
      <c r="G12" s="44">
        <v>0</v>
      </c>
      <c r="H12" s="96"/>
      <c r="I12" s="94"/>
      <c r="J12" s="93"/>
      <c r="K12" s="94"/>
      <c r="L12" s="191"/>
    </row>
    <row r="13" spans="1:12" s="8" customFormat="1" ht="13.9" customHeight="1">
      <c r="A13" s="124">
        <v>0</v>
      </c>
      <c r="B13" s="143" t="s">
        <v>259</v>
      </c>
      <c r="C13" s="147" t="s">
        <v>257</v>
      </c>
      <c r="D13" s="200" t="s">
        <v>260</v>
      </c>
      <c r="E13" s="107">
        <v>0.3</v>
      </c>
      <c r="F13" s="57"/>
      <c r="G13" s="56" t="s">
        <v>252</v>
      </c>
      <c r="H13" s="97"/>
      <c r="I13" s="57"/>
      <c r="J13" s="98"/>
      <c r="K13" s="57"/>
      <c r="L13" s="190"/>
    </row>
    <row r="14" spans="1:12" s="8" customFormat="1" ht="13.9" customHeight="1">
      <c r="A14" s="122">
        <v>0</v>
      </c>
      <c r="B14" s="142">
        <v>0</v>
      </c>
      <c r="C14" s="146">
        <v>0</v>
      </c>
      <c r="D14" s="199">
        <v>0</v>
      </c>
      <c r="E14" s="99">
        <v>0</v>
      </c>
      <c r="F14" s="94"/>
      <c r="G14" s="44">
        <v>0</v>
      </c>
      <c r="H14" s="96"/>
      <c r="I14" s="94"/>
      <c r="J14" s="93"/>
      <c r="K14" s="94"/>
      <c r="L14" s="191"/>
    </row>
    <row r="15" spans="1:12" s="8" customFormat="1" ht="13.9" customHeight="1">
      <c r="A15" s="124">
        <v>0</v>
      </c>
      <c r="B15" s="143">
        <v>0</v>
      </c>
      <c r="C15" s="147">
        <v>0</v>
      </c>
      <c r="D15" s="200">
        <v>0</v>
      </c>
      <c r="E15" s="107">
        <v>0</v>
      </c>
      <c r="F15" s="57"/>
      <c r="G15" s="56">
        <v>0</v>
      </c>
      <c r="H15" s="97"/>
      <c r="I15" s="57"/>
      <c r="J15" s="98"/>
      <c r="K15" s="57"/>
      <c r="L15" s="190"/>
    </row>
    <row r="16" spans="1:12" s="9" customFormat="1" ht="13.9" customHeight="1">
      <c r="A16" s="122">
        <v>0</v>
      </c>
      <c r="B16" s="142">
        <v>0</v>
      </c>
      <c r="C16" s="146">
        <v>0</v>
      </c>
      <c r="D16" s="199">
        <v>0</v>
      </c>
      <c r="E16" s="99">
        <v>0</v>
      </c>
      <c r="F16" s="94"/>
      <c r="G16" s="44">
        <v>0</v>
      </c>
      <c r="H16" s="96"/>
      <c r="I16" s="94"/>
      <c r="J16" s="93"/>
      <c r="K16" s="94"/>
      <c r="L16" s="191"/>
    </row>
    <row r="17" spans="1:12" s="9" customFormat="1" ht="13.9" customHeight="1">
      <c r="A17" s="124">
        <v>0</v>
      </c>
      <c r="B17" s="143">
        <v>0</v>
      </c>
      <c r="C17" s="147">
        <v>0</v>
      </c>
      <c r="D17" s="200">
        <v>0</v>
      </c>
      <c r="E17" s="107">
        <v>0</v>
      </c>
      <c r="F17" s="57"/>
      <c r="G17" s="56">
        <v>0</v>
      </c>
      <c r="H17" s="97"/>
      <c r="I17" s="57"/>
      <c r="J17" s="98"/>
      <c r="K17" s="57"/>
      <c r="L17" s="190"/>
    </row>
    <row r="18" spans="1:12" s="8" customFormat="1" ht="13.9" customHeight="1">
      <c r="A18" s="122">
        <v>0</v>
      </c>
      <c r="B18" s="142">
        <v>0</v>
      </c>
      <c r="C18" s="146">
        <v>0</v>
      </c>
      <c r="D18" s="199">
        <v>0</v>
      </c>
      <c r="E18" s="99">
        <v>0</v>
      </c>
      <c r="F18" s="94"/>
      <c r="G18" s="44">
        <v>0</v>
      </c>
      <c r="H18" s="96"/>
      <c r="I18" s="94"/>
      <c r="J18" s="93"/>
      <c r="K18" s="94"/>
      <c r="L18" s="191"/>
    </row>
    <row r="19" spans="1:12" s="9" customFormat="1" ht="13.9" customHeight="1">
      <c r="A19" s="124">
        <v>0</v>
      </c>
      <c r="B19" s="143">
        <v>0</v>
      </c>
      <c r="C19" s="147">
        <v>0</v>
      </c>
      <c r="D19" s="200">
        <v>0</v>
      </c>
      <c r="E19" s="107">
        <v>0</v>
      </c>
      <c r="F19" s="57"/>
      <c r="G19" s="56">
        <v>0</v>
      </c>
      <c r="H19" s="97"/>
      <c r="I19" s="57"/>
      <c r="J19" s="98"/>
      <c r="K19" s="57"/>
      <c r="L19" s="190"/>
    </row>
    <row r="20" spans="1:12" s="9" customFormat="1" ht="13.9" customHeight="1">
      <c r="A20" s="122">
        <v>0</v>
      </c>
      <c r="B20" s="142">
        <v>0</v>
      </c>
      <c r="C20" s="146">
        <v>0</v>
      </c>
      <c r="D20" s="199">
        <v>0</v>
      </c>
      <c r="E20" s="99">
        <v>0</v>
      </c>
      <c r="F20" s="94"/>
      <c r="G20" s="44">
        <v>0</v>
      </c>
      <c r="H20" s="96"/>
      <c r="I20" s="94"/>
      <c r="J20" s="93"/>
      <c r="K20" s="94"/>
      <c r="L20" s="191"/>
    </row>
    <row r="21" spans="1:12" s="9" customFormat="1" ht="13.9" customHeight="1">
      <c r="A21" s="124">
        <v>0</v>
      </c>
      <c r="B21" s="143">
        <v>0</v>
      </c>
      <c r="C21" s="147">
        <v>0</v>
      </c>
      <c r="D21" s="200">
        <v>0</v>
      </c>
      <c r="E21" s="107">
        <v>0</v>
      </c>
      <c r="F21" s="57"/>
      <c r="G21" s="56">
        <v>0</v>
      </c>
      <c r="H21" s="97"/>
      <c r="I21" s="57"/>
      <c r="J21" s="98"/>
      <c r="K21" s="57"/>
      <c r="L21" s="190"/>
    </row>
    <row r="22" spans="1:12" s="8" customFormat="1" ht="13.9" customHeight="1">
      <c r="A22" s="122">
        <v>0</v>
      </c>
      <c r="B22" s="142">
        <v>0</v>
      </c>
      <c r="C22" s="146">
        <v>0</v>
      </c>
      <c r="D22" s="199">
        <v>0</v>
      </c>
      <c r="E22" s="99">
        <v>0</v>
      </c>
      <c r="F22" s="94"/>
      <c r="G22" s="44">
        <v>0</v>
      </c>
      <c r="H22" s="96"/>
      <c r="I22" s="94"/>
      <c r="J22" s="93"/>
      <c r="K22" s="94"/>
      <c r="L22" s="191"/>
    </row>
    <row r="23" spans="1:12" s="8" customFormat="1" ht="13.9" customHeight="1">
      <c r="A23" s="124">
        <v>0</v>
      </c>
      <c r="B23" s="143">
        <v>0</v>
      </c>
      <c r="C23" s="147">
        <v>0</v>
      </c>
      <c r="D23" s="200">
        <v>0</v>
      </c>
      <c r="E23" s="107">
        <v>0</v>
      </c>
      <c r="F23" s="57"/>
      <c r="G23" s="56">
        <v>0</v>
      </c>
      <c r="H23" s="97"/>
      <c r="I23" s="57"/>
      <c r="J23" s="98"/>
      <c r="K23" s="57"/>
      <c r="L23" s="190"/>
    </row>
    <row r="24" spans="1:12" s="8" customFormat="1" ht="13.9" customHeight="1">
      <c r="A24" s="122">
        <v>0</v>
      </c>
      <c r="B24" s="142">
        <v>0</v>
      </c>
      <c r="C24" s="146">
        <v>0</v>
      </c>
      <c r="D24" s="199">
        <v>0</v>
      </c>
      <c r="E24" s="99">
        <v>0</v>
      </c>
      <c r="F24" s="94"/>
      <c r="G24" s="44">
        <v>0</v>
      </c>
      <c r="H24" s="138"/>
      <c r="I24" s="94"/>
      <c r="J24" s="93"/>
      <c r="K24" s="94"/>
      <c r="L24" s="191"/>
    </row>
    <row r="25" spans="1:12" s="9" customFormat="1" ht="13.9" customHeight="1">
      <c r="A25" s="124">
        <v>0</v>
      </c>
      <c r="B25" s="143">
        <v>0</v>
      </c>
      <c r="C25" s="147">
        <v>0</v>
      </c>
      <c r="D25" s="200">
        <v>0</v>
      </c>
      <c r="E25" s="107">
        <v>0</v>
      </c>
      <c r="F25" s="57"/>
      <c r="G25" s="56">
        <v>0</v>
      </c>
      <c r="H25" s="113"/>
      <c r="I25" s="57"/>
      <c r="J25" s="98"/>
      <c r="K25" s="57"/>
      <c r="L25" s="190"/>
    </row>
    <row r="26" spans="1:12" s="8" customFormat="1" ht="13.9" customHeight="1">
      <c r="A26" s="122">
        <v>0</v>
      </c>
      <c r="B26" s="142">
        <v>0</v>
      </c>
      <c r="C26" s="146">
        <v>0</v>
      </c>
      <c r="D26" s="199">
        <v>0</v>
      </c>
      <c r="E26" s="99">
        <v>0</v>
      </c>
      <c r="F26" s="94"/>
      <c r="G26" s="44">
        <v>0</v>
      </c>
      <c r="H26" s="138"/>
      <c r="I26" s="94"/>
      <c r="J26" s="93"/>
      <c r="K26" s="94"/>
      <c r="L26" s="191"/>
    </row>
    <row r="27" spans="1:12" s="8" customFormat="1" ht="13.9" customHeight="1">
      <c r="A27" s="124">
        <v>0</v>
      </c>
      <c r="B27" s="143">
        <v>0</v>
      </c>
      <c r="C27" s="147">
        <v>0</v>
      </c>
      <c r="D27" s="200">
        <v>0</v>
      </c>
      <c r="E27" s="107">
        <v>0</v>
      </c>
      <c r="F27" s="57"/>
      <c r="G27" s="56">
        <v>0</v>
      </c>
      <c r="H27" s="113"/>
      <c r="I27" s="57"/>
      <c r="J27" s="98"/>
      <c r="K27" s="57"/>
      <c r="L27" s="190"/>
    </row>
    <row r="28" spans="1:12" s="8" customFormat="1" ht="13.9" customHeight="1">
      <c r="A28" s="122">
        <v>0</v>
      </c>
      <c r="B28" s="142">
        <v>0</v>
      </c>
      <c r="C28" s="146">
        <v>0</v>
      </c>
      <c r="D28" s="199">
        <v>0</v>
      </c>
      <c r="E28" s="99">
        <v>0</v>
      </c>
      <c r="F28" s="94"/>
      <c r="G28" s="44">
        <v>0</v>
      </c>
      <c r="H28" s="138"/>
      <c r="I28" s="94"/>
      <c r="J28" s="93"/>
      <c r="K28" s="94"/>
      <c r="L28" s="191"/>
    </row>
    <row r="29" spans="1:12" s="8" customFormat="1" ht="13.9" customHeight="1">
      <c r="A29" s="124">
        <v>0</v>
      </c>
      <c r="B29" s="143">
        <v>0</v>
      </c>
      <c r="C29" s="147">
        <v>0</v>
      </c>
      <c r="D29" s="200">
        <v>0</v>
      </c>
      <c r="E29" s="107">
        <v>0</v>
      </c>
      <c r="F29" s="57"/>
      <c r="G29" s="56">
        <v>0</v>
      </c>
      <c r="H29" s="113"/>
      <c r="I29" s="57"/>
      <c r="J29" s="98"/>
      <c r="K29" s="57"/>
      <c r="L29" s="190"/>
    </row>
    <row r="30" spans="1:12" s="8" customFormat="1" ht="13.9" customHeight="1">
      <c r="A30" s="122">
        <v>0</v>
      </c>
      <c r="B30" s="142">
        <v>0</v>
      </c>
      <c r="C30" s="146">
        <v>0</v>
      </c>
      <c r="D30" s="199">
        <v>0</v>
      </c>
      <c r="E30" s="99">
        <v>0</v>
      </c>
      <c r="F30" s="94"/>
      <c r="G30" s="44">
        <v>0</v>
      </c>
      <c r="H30" s="138"/>
      <c r="I30" s="94"/>
      <c r="J30" s="93"/>
      <c r="K30" s="94"/>
      <c r="L30" s="191"/>
    </row>
    <row r="31" spans="1:12" s="8" customFormat="1" ht="13.9" customHeight="1">
      <c r="A31" s="124">
        <v>0</v>
      </c>
      <c r="B31" s="143">
        <v>0</v>
      </c>
      <c r="C31" s="147">
        <v>0</v>
      </c>
      <c r="D31" s="200">
        <v>0</v>
      </c>
      <c r="E31" s="107">
        <v>0</v>
      </c>
      <c r="F31" s="57"/>
      <c r="G31" s="56">
        <v>0</v>
      </c>
      <c r="H31" s="113"/>
      <c r="I31" s="57"/>
      <c r="J31" s="98"/>
      <c r="K31" s="57"/>
      <c r="L31" s="190"/>
    </row>
    <row r="32" spans="1:12" s="8" customFormat="1" ht="13.9" customHeight="1">
      <c r="A32" s="122">
        <v>0</v>
      </c>
      <c r="B32" s="142">
        <v>0</v>
      </c>
      <c r="C32" s="146">
        <v>0</v>
      </c>
      <c r="D32" s="199">
        <v>0</v>
      </c>
      <c r="E32" s="99">
        <v>0</v>
      </c>
      <c r="F32" s="94"/>
      <c r="G32" s="44">
        <v>0</v>
      </c>
      <c r="H32" s="138"/>
      <c r="I32" s="94"/>
      <c r="J32" s="93"/>
      <c r="K32" s="94"/>
      <c r="L32" s="161"/>
    </row>
    <row r="33" spans="1:12" s="8" customFormat="1" ht="13.9" customHeight="1">
      <c r="A33" s="124">
        <v>0</v>
      </c>
      <c r="B33" s="143">
        <v>0</v>
      </c>
      <c r="C33" s="147">
        <v>0</v>
      </c>
      <c r="D33" s="200">
        <v>0</v>
      </c>
      <c r="E33" s="107">
        <v>0</v>
      </c>
      <c r="F33" s="57"/>
      <c r="G33" s="56">
        <v>0</v>
      </c>
      <c r="H33" s="113"/>
      <c r="I33" s="57"/>
      <c r="J33" s="98"/>
      <c r="K33" s="57"/>
      <c r="L33" s="160"/>
    </row>
    <row r="34" spans="1:12" s="8" customFormat="1" ht="13.9" customHeight="1">
      <c r="A34" s="122">
        <v>0</v>
      </c>
      <c r="B34" s="142">
        <v>0</v>
      </c>
      <c r="C34" s="146">
        <v>0</v>
      </c>
      <c r="D34" s="199">
        <v>0</v>
      </c>
      <c r="E34" s="99">
        <v>0</v>
      </c>
      <c r="F34" s="94"/>
      <c r="G34" s="44">
        <v>0</v>
      </c>
      <c r="H34" s="138"/>
      <c r="I34" s="94"/>
      <c r="J34" s="93"/>
      <c r="K34" s="94"/>
      <c r="L34" s="161"/>
    </row>
    <row r="35" spans="1:12" s="8" customFormat="1" ht="13.9" customHeight="1">
      <c r="A35" s="124">
        <v>0</v>
      </c>
      <c r="B35" s="151" t="s">
        <v>254</v>
      </c>
      <c r="C35" s="147">
        <v>0</v>
      </c>
      <c r="D35" s="200">
        <v>0</v>
      </c>
      <c r="E35" s="107">
        <v>0</v>
      </c>
      <c r="F35" s="57"/>
      <c r="G35" s="56">
        <v>0</v>
      </c>
      <c r="H35" s="113"/>
      <c r="I35" s="57"/>
      <c r="J35" s="98"/>
      <c r="K35" s="57"/>
      <c r="L35" s="160"/>
    </row>
    <row r="36" spans="1:12" s="8" customFormat="1" ht="13.9" customHeight="1">
      <c r="A36" s="122">
        <v>0</v>
      </c>
      <c r="B36" s="142">
        <v>0</v>
      </c>
      <c r="C36" s="146">
        <v>0</v>
      </c>
      <c r="D36" s="199">
        <v>0</v>
      </c>
      <c r="E36" s="99">
        <v>0</v>
      </c>
      <c r="F36" s="94"/>
      <c r="G36" s="44">
        <v>0</v>
      </c>
      <c r="H36" s="96"/>
      <c r="I36" s="94"/>
      <c r="J36" s="93"/>
      <c r="K36" s="94"/>
      <c r="L36" s="161"/>
    </row>
    <row r="37" spans="1:12" s="8" customFormat="1" ht="13.9" customHeight="1" thickBot="1">
      <c r="A37" s="126">
        <v>0</v>
      </c>
      <c r="B37" s="137" t="s">
        <v>255</v>
      </c>
      <c r="C37" s="148">
        <v>0</v>
      </c>
      <c r="D37" s="208">
        <v>0</v>
      </c>
      <c r="E37" s="109">
        <v>0</v>
      </c>
      <c r="F37" s="110"/>
      <c r="G37" s="108">
        <v>0</v>
      </c>
      <c r="H37" s="134"/>
      <c r="I37" s="110"/>
      <c r="J37" s="112"/>
      <c r="K37" s="110"/>
      <c r="L37" s="162"/>
    </row>
  </sheetData>
  <mergeCells count="3">
    <mergeCell ref="E1:F1"/>
    <mergeCell ref="H1:I1"/>
    <mergeCell ref="J1:K1"/>
  </mergeCells>
  <phoneticPr fontId="26"/>
  <dataValidations count="2">
    <dataValidation imeMode="on" allowBlank="1" showInputMessage="1" showErrorMessage="1" sqref="B22:B29 B31 B2:D21 C23:D31"/>
    <dataValidation imeMode="off" allowBlank="1" showInputMessage="1" showErrorMessage="1" sqref="E2:E21 F2:F15 F20:F37 E23:E37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20" orientation="landscape" useFirstPageNumber="1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C000"/>
  </sheetPr>
  <dimension ref="A1:L37"/>
  <sheetViews>
    <sheetView showZeros="0" view="pageBreakPreview" zoomScale="115" zoomScaleNormal="100" zoomScaleSheetLayoutView="115" workbookViewId="0">
      <selection activeCell="B16" sqref="B16"/>
    </sheetView>
  </sheetViews>
  <sheetFormatPr defaultColWidth="8.6640625" defaultRowHeight="13.9" customHeight="1"/>
  <cols>
    <col min="1" max="1" width="6.83203125" style="132" customWidth="1"/>
    <col min="2" max="2" width="35" style="207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283" t="s">
        <v>1</v>
      </c>
      <c r="C1" s="283" t="s">
        <v>2</v>
      </c>
      <c r="D1" s="283" t="s">
        <v>3</v>
      </c>
      <c r="E1" s="329" t="s">
        <v>4</v>
      </c>
      <c r="F1" s="330"/>
      <c r="G1" s="283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/>
      <c r="B2" s="118"/>
      <c r="C2" s="117"/>
      <c r="D2" s="197"/>
      <c r="E2" s="100"/>
      <c r="F2" s="101"/>
      <c r="G2" s="102"/>
      <c r="H2" s="103"/>
      <c r="I2" s="104"/>
      <c r="J2" s="105"/>
      <c r="K2" s="104"/>
      <c r="L2" s="193"/>
    </row>
    <row r="3" spans="1:12" s="9" customFormat="1" ht="13.9" customHeight="1">
      <c r="A3" s="119" t="s">
        <v>239</v>
      </c>
      <c r="B3" s="120" t="s">
        <v>240</v>
      </c>
      <c r="C3" s="121"/>
      <c r="D3" s="198"/>
      <c r="E3" s="106"/>
      <c r="F3" s="64"/>
      <c r="G3" s="56"/>
      <c r="H3" s="98"/>
      <c r="I3" s="64"/>
      <c r="J3" s="98"/>
      <c r="K3" s="64"/>
      <c r="L3" s="190"/>
    </row>
    <row r="4" spans="1:12" s="8" customFormat="1" ht="13.9" customHeight="1">
      <c r="A4" s="122"/>
      <c r="B4" s="142"/>
      <c r="C4" s="146"/>
      <c r="D4" s="199"/>
      <c r="E4" s="99"/>
      <c r="F4" s="94"/>
      <c r="G4" s="44"/>
      <c r="H4" s="96"/>
      <c r="I4" s="94"/>
      <c r="J4" s="93"/>
      <c r="K4" s="94"/>
      <c r="L4" s="191"/>
    </row>
    <row r="5" spans="1:12" s="8" customFormat="1" ht="13.9" customHeight="1">
      <c r="A5" s="124"/>
      <c r="B5" s="143" t="s">
        <v>187</v>
      </c>
      <c r="C5" s="147" t="s">
        <v>186</v>
      </c>
      <c r="D5" s="195" t="s">
        <v>241</v>
      </c>
      <c r="E5" s="107">
        <v>194</v>
      </c>
      <c r="F5" s="57"/>
      <c r="G5" s="56" t="s">
        <v>117</v>
      </c>
      <c r="H5" s="97"/>
      <c r="I5" s="57"/>
      <c r="J5" s="98"/>
      <c r="K5" s="57"/>
      <c r="L5" s="190" t="s">
        <v>115</v>
      </c>
    </row>
    <row r="6" spans="1:12" s="8" customFormat="1" ht="13.9" customHeight="1">
      <c r="A6" s="122"/>
      <c r="B6" s="142"/>
      <c r="C6" s="146"/>
      <c r="D6" s="199"/>
      <c r="E6" s="99"/>
      <c r="F6" s="94"/>
      <c r="G6" s="44"/>
      <c r="H6" s="96"/>
      <c r="I6" s="94"/>
      <c r="J6" s="93"/>
      <c r="K6" s="94"/>
      <c r="L6" s="191"/>
    </row>
    <row r="7" spans="1:12" s="8" customFormat="1" ht="13.9" customHeight="1">
      <c r="A7" s="124"/>
      <c r="B7" s="143" t="s">
        <v>187</v>
      </c>
      <c r="C7" s="147" t="s">
        <v>186</v>
      </c>
      <c r="D7" s="200" t="s">
        <v>242</v>
      </c>
      <c r="E7" s="107">
        <v>76</v>
      </c>
      <c r="F7" s="57"/>
      <c r="G7" s="56" t="s">
        <v>117</v>
      </c>
      <c r="H7" s="97"/>
      <c r="I7" s="57"/>
      <c r="J7" s="98"/>
      <c r="K7" s="57"/>
      <c r="L7" s="190" t="s">
        <v>212</v>
      </c>
    </row>
    <row r="8" spans="1:12" s="8" customFormat="1" ht="13.9" customHeight="1">
      <c r="A8" s="122"/>
      <c r="B8" s="142"/>
      <c r="C8" s="146"/>
      <c r="D8" s="199"/>
      <c r="E8" s="99"/>
      <c r="F8" s="94"/>
      <c r="G8" s="44"/>
      <c r="H8" s="96"/>
      <c r="I8" s="94"/>
      <c r="J8" s="93"/>
      <c r="K8" s="94"/>
      <c r="L8" s="191"/>
    </row>
    <row r="9" spans="1:12" s="8" customFormat="1" ht="13.9" customHeight="1">
      <c r="A9" s="124"/>
      <c r="B9" s="143" t="s">
        <v>187</v>
      </c>
      <c r="C9" s="147" t="s">
        <v>186</v>
      </c>
      <c r="D9" s="200" t="s">
        <v>243</v>
      </c>
      <c r="E9" s="107">
        <v>76</v>
      </c>
      <c r="F9" s="57"/>
      <c r="G9" s="56" t="s">
        <v>117</v>
      </c>
      <c r="H9" s="97"/>
      <c r="I9" s="57"/>
      <c r="J9" s="98"/>
      <c r="K9" s="57"/>
      <c r="L9" s="190" t="s">
        <v>38</v>
      </c>
    </row>
    <row r="10" spans="1:12" s="8" customFormat="1" ht="13.9" customHeight="1">
      <c r="A10" s="122"/>
      <c r="B10" s="142"/>
      <c r="C10" s="146"/>
      <c r="D10" s="272"/>
      <c r="E10" s="99"/>
      <c r="F10" s="94"/>
      <c r="G10" s="44"/>
      <c r="H10" s="96"/>
      <c r="I10" s="94"/>
      <c r="J10" s="93"/>
      <c r="K10" s="94"/>
      <c r="L10" s="191"/>
    </row>
    <row r="11" spans="1:12" s="8" customFormat="1" ht="13.9" customHeight="1">
      <c r="A11" s="124"/>
      <c r="B11" s="143" t="s">
        <v>187</v>
      </c>
      <c r="C11" s="147" t="s">
        <v>186</v>
      </c>
      <c r="D11" s="200" t="s">
        <v>244</v>
      </c>
      <c r="E11" s="107">
        <v>22</v>
      </c>
      <c r="F11" s="57"/>
      <c r="G11" s="56" t="s">
        <v>117</v>
      </c>
      <c r="H11" s="97"/>
      <c r="I11" s="57"/>
      <c r="J11" s="98"/>
      <c r="K11" s="57"/>
      <c r="L11" s="190" t="s">
        <v>38</v>
      </c>
    </row>
    <row r="12" spans="1:12" s="8" customFormat="1" ht="13.9" customHeight="1">
      <c r="A12" s="122"/>
      <c r="B12" s="142"/>
      <c r="C12" s="146"/>
      <c r="D12" s="199"/>
      <c r="E12" s="99"/>
      <c r="F12" s="94"/>
      <c r="G12" s="44"/>
      <c r="H12" s="96"/>
      <c r="I12" s="94"/>
      <c r="J12" s="93"/>
      <c r="K12" s="94"/>
      <c r="L12" s="191"/>
    </row>
    <row r="13" spans="1:12" s="8" customFormat="1" ht="13.9" customHeight="1">
      <c r="A13" s="124"/>
      <c r="B13" s="143" t="s">
        <v>187</v>
      </c>
      <c r="C13" s="147" t="s">
        <v>186</v>
      </c>
      <c r="D13" s="200" t="s">
        <v>245</v>
      </c>
      <c r="E13" s="107">
        <v>30</v>
      </c>
      <c r="F13" s="57"/>
      <c r="G13" s="56" t="s">
        <v>117</v>
      </c>
      <c r="H13" s="97"/>
      <c r="I13" s="57"/>
      <c r="J13" s="98"/>
      <c r="K13" s="57"/>
      <c r="L13" s="190" t="s">
        <v>38</v>
      </c>
    </row>
    <row r="14" spans="1:12" s="8" customFormat="1" ht="13.9" customHeight="1">
      <c r="A14" s="122"/>
      <c r="B14" s="142"/>
      <c r="C14" s="146"/>
      <c r="D14" s="199"/>
      <c r="E14" s="99"/>
      <c r="F14" s="94"/>
      <c r="G14" s="44"/>
      <c r="H14" s="96"/>
      <c r="I14" s="94"/>
      <c r="J14" s="93"/>
      <c r="K14" s="94"/>
      <c r="L14" s="191"/>
    </row>
    <row r="15" spans="1:12" s="8" customFormat="1" ht="13.9" customHeight="1">
      <c r="A15" s="124"/>
      <c r="B15" s="143" t="s">
        <v>246</v>
      </c>
      <c r="C15" s="147">
        <v>0</v>
      </c>
      <c r="D15" s="200" t="s">
        <v>247</v>
      </c>
      <c r="E15" s="107">
        <v>398</v>
      </c>
      <c r="F15" s="57"/>
      <c r="G15" s="56" t="s">
        <v>117</v>
      </c>
      <c r="H15" s="97"/>
      <c r="I15" s="57"/>
      <c r="J15" s="98"/>
      <c r="K15" s="57"/>
      <c r="L15" s="190" t="s">
        <v>38</v>
      </c>
    </row>
    <row r="16" spans="1:12" s="9" customFormat="1" ht="13.9" customHeight="1">
      <c r="A16" s="122"/>
      <c r="B16" s="142"/>
      <c r="C16" s="146"/>
      <c r="D16" s="199"/>
      <c r="E16" s="99"/>
      <c r="F16" s="94"/>
      <c r="G16" s="44"/>
      <c r="H16" s="96"/>
      <c r="I16" s="94"/>
      <c r="J16" s="93"/>
      <c r="K16" s="94"/>
      <c r="L16" s="191"/>
    </row>
    <row r="17" spans="1:12" s="9" customFormat="1" ht="13.9" customHeight="1">
      <c r="A17" s="124"/>
      <c r="B17" s="143" t="s">
        <v>248</v>
      </c>
      <c r="C17" s="147">
        <v>0</v>
      </c>
      <c r="D17" s="200">
        <v>0</v>
      </c>
      <c r="E17" s="107">
        <v>202</v>
      </c>
      <c r="F17" s="57"/>
      <c r="G17" s="56" t="s">
        <v>249</v>
      </c>
      <c r="H17" s="97"/>
      <c r="I17" s="57"/>
      <c r="J17" s="98"/>
      <c r="K17" s="57"/>
      <c r="L17" s="190" t="s">
        <v>38</v>
      </c>
    </row>
    <row r="18" spans="1:12" s="8" customFormat="1" ht="13.9" customHeight="1">
      <c r="A18" s="122"/>
      <c r="B18" s="142"/>
      <c r="C18" s="146"/>
      <c r="D18" s="199"/>
      <c r="E18" s="99"/>
      <c r="F18" s="94"/>
      <c r="G18" s="44"/>
      <c r="H18" s="96"/>
      <c r="I18" s="94"/>
      <c r="J18" s="93"/>
      <c r="K18" s="94"/>
      <c r="L18" s="191"/>
    </row>
    <row r="19" spans="1:12" s="9" customFormat="1" ht="13.9" customHeight="1">
      <c r="A19" s="124"/>
      <c r="B19" s="143" t="s">
        <v>250</v>
      </c>
      <c r="C19" s="147">
        <v>0</v>
      </c>
      <c r="D19" s="195" t="s">
        <v>251</v>
      </c>
      <c r="E19" s="107">
        <v>61</v>
      </c>
      <c r="F19" s="57"/>
      <c r="G19" s="56" t="s">
        <v>252</v>
      </c>
      <c r="H19" s="97"/>
      <c r="I19" s="57"/>
      <c r="J19" s="98"/>
      <c r="K19" s="57"/>
      <c r="L19" s="190"/>
    </row>
    <row r="20" spans="1:12" s="9" customFormat="1" ht="13.9" customHeight="1">
      <c r="A20" s="122"/>
      <c r="B20" s="142"/>
      <c r="C20" s="146"/>
      <c r="D20" s="199"/>
      <c r="E20" s="99"/>
      <c r="F20" s="94"/>
      <c r="G20" s="44"/>
      <c r="H20" s="96"/>
      <c r="I20" s="94"/>
      <c r="J20" s="93"/>
      <c r="K20" s="94"/>
      <c r="L20" s="191"/>
    </row>
    <row r="21" spans="1:12" s="9" customFormat="1" ht="13.9" customHeight="1">
      <c r="A21" s="124"/>
      <c r="B21" s="143" t="s">
        <v>253</v>
      </c>
      <c r="C21" s="147">
        <v>0</v>
      </c>
      <c r="D21" s="200">
        <v>0</v>
      </c>
      <c r="E21" s="107">
        <v>1</v>
      </c>
      <c r="F21" s="57"/>
      <c r="G21" s="56" t="s">
        <v>22</v>
      </c>
      <c r="H21" s="113"/>
      <c r="I21" s="57"/>
      <c r="J21" s="98"/>
      <c r="K21" s="57"/>
      <c r="L21" s="190"/>
    </row>
    <row r="22" spans="1:12" s="8" customFormat="1" ht="13.9" customHeight="1">
      <c r="A22" s="122"/>
      <c r="B22" s="142"/>
      <c r="C22" s="146"/>
      <c r="D22" s="199"/>
      <c r="E22" s="99"/>
      <c r="F22" s="94"/>
      <c r="G22" s="44"/>
      <c r="H22" s="96"/>
      <c r="I22" s="94"/>
      <c r="J22" s="93"/>
      <c r="K22" s="94"/>
      <c r="L22" s="191"/>
    </row>
    <row r="23" spans="1:12" s="8" customFormat="1" ht="13.9" customHeight="1">
      <c r="A23" s="124"/>
      <c r="B23" s="143">
        <v>0</v>
      </c>
      <c r="C23" s="147">
        <v>0</v>
      </c>
      <c r="D23" s="200">
        <v>0</v>
      </c>
      <c r="E23" s="107">
        <v>0</v>
      </c>
      <c r="F23" s="57"/>
      <c r="G23" s="56">
        <v>0</v>
      </c>
      <c r="H23" s="97"/>
      <c r="I23" s="57"/>
      <c r="J23" s="98"/>
      <c r="K23" s="57"/>
      <c r="L23" s="190"/>
    </row>
    <row r="24" spans="1:12" s="8" customFormat="1" ht="13.9" customHeight="1">
      <c r="A24" s="122"/>
      <c r="B24" s="142"/>
      <c r="C24" s="146"/>
      <c r="D24" s="199"/>
      <c r="E24" s="99"/>
      <c r="F24" s="94"/>
      <c r="G24" s="44"/>
      <c r="H24" s="138"/>
      <c r="I24" s="94"/>
      <c r="J24" s="93"/>
      <c r="K24" s="94"/>
      <c r="L24" s="191"/>
    </row>
    <row r="25" spans="1:12" s="9" customFormat="1" ht="13.9" customHeight="1">
      <c r="A25" s="124"/>
      <c r="B25" s="143">
        <v>0</v>
      </c>
      <c r="C25" s="147">
        <v>0</v>
      </c>
      <c r="D25" s="200">
        <v>0</v>
      </c>
      <c r="E25" s="107">
        <v>0</v>
      </c>
      <c r="F25" s="57"/>
      <c r="G25" s="56">
        <v>0</v>
      </c>
      <c r="H25" s="113"/>
      <c r="I25" s="57"/>
      <c r="J25" s="98"/>
      <c r="K25" s="57"/>
      <c r="L25" s="190"/>
    </row>
    <row r="26" spans="1:12" s="8" customFormat="1" ht="13.9" customHeight="1">
      <c r="A26" s="122"/>
      <c r="B26" s="142"/>
      <c r="C26" s="146"/>
      <c r="D26" s="199"/>
      <c r="E26" s="99"/>
      <c r="F26" s="94"/>
      <c r="G26" s="44"/>
      <c r="H26" s="138"/>
      <c r="I26" s="94"/>
      <c r="J26" s="93"/>
      <c r="K26" s="94"/>
      <c r="L26" s="191"/>
    </row>
    <row r="27" spans="1:12" s="8" customFormat="1" ht="13.9" customHeight="1">
      <c r="A27" s="124"/>
      <c r="B27" s="143">
        <v>0</v>
      </c>
      <c r="C27" s="147">
        <v>0</v>
      </c>
      <c r="D27" s="200">
        <v>0</v>
      </c>
      <c r="E27" s="107">
        <v>0</v>
      </c>
      <c r="F27" s="57"/>
      <c r="G27" s="56">
        <v>0</v>
      </c>
      <c r="H27" s="113"/>
      <c r="I27" s="57"/>
      <c r="J27" s="98"/>
      <c r="K27" s="57"/>
      <c r="L27" s="190"/>
    </row>
    <row r="28" spans="1:12" s="8" customFormat="1" ht="13.9" customHeight="1">
      <c r="A28" s="122"/>
      <c r="B28" s="142"/>
      <c r="C28" s="146"/>
      <c r="D28" s="199"/>
      <c r="E28" s="99"/>
      <c r="F28" s="94"/>
      <c r="G28" s="44"/>
      <c r="H28" s="138"/>
      <c r="I28" s="94"/>
      <c r="J28" s="93"/>
      <c r="K28" s="94"/>
      <c r="L28" s="191"/>
    </row>
    <row r="29" spans="1:12" s="8" customFormat="1" ht="13.9" customHeight="1">
      <c r="A29" s="124"/>
      <c r="B29" s="143">
        <v>0</v>
      </c>
      <c r="C29" s="147">
        <v>0</v>
      </c>
      <c r="D29" s="200">
        <v>0</v>
      </c>
      <c r="E29" s="107">
        <v>0</v>
      </c>
      <c r="F29" s="57"/>
      <c r="G29" s="56">
        <v>0</v>
      </c>
      <c r="H29" s="113"/>
      <c r="I29" s="57"/>
      <c r="J29" s="98"/>
      <c r="K29" s="57"/>
      <c r="L29" s="190"/>
    </row>
    <row r="30" spans="1:12" s="8" customFormat="1" ht="13.9" customHeight="1">
      <c r="A30" s="122"/>
      <c r="B30" s="142"/>
      <c r="C30" s="146"/>
      <c r="D30" s="199"/>
      <c r="E30" s="99"/>
      <c r="F30" s="94"/>
      <c r="G30" s="44"/>
      <c r="H30" s="138"/>
      <c r="I30" s="94"/>
      <c r="J30" s="93"/>
      <c r="K30" s="94"/>
      <c r="L30" s="191"/>
    </row>
    <row r="31" spans="1:12" s="8" customFormat="1" ht="13.9" customHeight="1">
      <c r="A31" s="124"/>
      <c r="B31" s="143">
        <v>0</v>
      </c>
      <c r="C31" s="147">
        <v>0</v>
      </c>
      <c r="D31" s="200">
        <v>0</v>
      </c>
      <c r="E31" s="107">
        <v>0</v>
      </c>
      <c r="F31" s="57"/>
      <c r="G31" s="56">
        <v>0</v>
      </c>
      <c r="H31" s="113"/>
      <c r="I31" s="57"/>
      <c r="J31" s="98"/>
      <c r="K31" s="57"/>
      <c r="L31" s="190"/>
    </row>
    <row r="32" spans="1:12" s="8" customFormat="1" ht="13.9" customHeight="1">
      <c r="A32" s="122"/>
      <c r="B32" s="142"/>
      <c r="C32" s="146"/>
      <c r="D32" s="199"/>
      <c r="E32" s="99"/>
      <c r="F32" s="94"/>
      <c r="G32" s="44"/>
      <c r="H32" s="138"/>
      <c r="I32" s="94"/>
      <c r="J32" s="93"/>
      <c r="K32" s="94"/>
      <c r="L32" s="161"/>
    </row>
    <row r="33" spans="1:12" s="8" customFormat="1" ht="13.9" customHeight="1">
      <c r="A33" s="124"/>
      <c r="B33" s="143">
        <v>0</v>
      </c>
      <c r="C33" s="147">
        <v>0</v>
      </c>
      <c r="D33" s="200">
        <v>0</v>
      </c>
      <c r="E33" s="107">
        <v>0</v>
      </c>
      <c r="F33" s="57"/>
      <c r="G33" s="56">
        <v>0</v>
      </c>
      <c r="H33" s="113"/>
      <c r="I33" s="57"/>
      <c r="J33" s="98"/>
      <c r="K33" s="57"/>
      <c r="L33" s="160"/>
    </row>
    <row r="34" spans="1:12" s="8" customFormat="1" ht="13.9" customHeight="1">
      <c r="A34" s="122"/>
      <c r="B34" s="142"/>
      <c r="C34" s="146"/>
      <c r="D34" s="199"/>
      <c r="E34" s="99"/>
      <c r="F34" s="94"/>
      <c r="G34" s="44"/>
      <c r="H34" s="138"/>
      <c r="I34" s="94"/>
      <c r="J34" s="93"/>
      <c r="K34" s="94"/>
      <c r="L34" s="161"/>
    </row>
    <row r="35" spans="1:12" s="8" customFormat="1" ht="13.9" customHeight="1">
      <c r="A35" s="124"/>
      <c r="B35" s="151" t="s">
        <v>254</v>
      </c>
      <c r="C35" s="147">
        <v>0</v>
      </c>
      <c r="D35" s="200">
        <v>0</v>
      </c>
      <c r="E35" s="107">
        <v>0</v>
      </c>
      <c r="F35" s="57"/>
      <c r="G35" s="56">
        <v>0</v>
      </c>
      <c r="H35" s="113"/>
      <c r="I35" s="57"/>
      <c r="J35" s="98"/>
      <c r="K35" s="57"/>
      <c r="L35" s="160"/>
    </row>
    <row r="36" spans="1:12" s="8" customFormat="1" ht="13.9" customHeight="1">
      <c r="A36" s="122"/>
      <c r="B36" s="142"/>
      <c r="C36" s="146"/>
      <c r="D36" s="199"/>
      <c r="E36" s="99"/>
      <c r="F36" s="94"/>
      <c r="G36" s="44"/>
      <c r="H36" s="96"/>
      <c r="I36" s="94"/>
      <c r="J36" s="93"/>
      <c r="K36" s="94"/>
      <c r="L36" s="161"/>
    </row>
    <row r="37" spans="1:12" s="8" customFormat="1" ht="13.9" customHeight="1" thickBot="1">
      <c r="A37" s="126"/>
      <c r="B37" s="137" t="s">
        <v>255</v>
      </c>
      <c r="C37" s="148">
        <v>0</v>
      </c>
      <c r="D37" s="208">
        <v>0</v>
      </c>
      <c r="E37" s="109">
        <v>0</v>
      </c>
      <c r="F37" s="110"/>
      <c r="G37" s="108">
        <v>0</v>
      </c>
      <c r="H37" s="134"/>
      <c r="I37" s="110"/>
      <c r="J37" s="112"/>
      <c r="K37" s="110"/>
      <c r="L37" s="162"/>
    </row>
  </sheetData>
  <mergeCells count="3">
    <mergeCell ref="E1:F1"/>
    <mergeCell ref="H1:I1"/>
    <mergeCell ref="J1:K1"/>
  </mergeCells>
  <phoneticPr fontId="26"/>
  <dataValidations count="2">
    <dataValidation imeMode="off" allowBlank="1" showInputMessage="1" showErrorMessage="1" sqref="E2:E21 F2:F15 F20:F37 E23:E37"/>
    <dataValidation imeMode="on" allowBlank="1" showInputMessage="1" showErrorMessage="1" sqref="B22:B29 B31 B2:D21 C23:D31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21" orientation="landscape" useFirstPageNumber="1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L69"/>
  <sheetViews>
    <sheetView workbookViewId="0">
      <selection activeCell="I9" sqref="I9"/>
    </sheetView>
  </sheetViews>
  <sheetFormatPr defaultRowHeight="14.25"/>
  <cols>
    <col min="1" max="1" width="7.5" style="211" customWidth="1"/>
    <col min="2" max="2" width="22.1640625" style="211" customWidth="1"/>
    <col min="3" max="3" width="16.83203125" style="211" customWidth="1"/>
    <col min="4" max="5" width="11.5" style="211" customWidth="1"/>
    <col min="6" max="6" width="12.83203125" style="211" customWidth="1"/>
    <col min="7" max="7" width="11.5" style="211" customWidth="1"/>
    <col min="8" max="10" width="16.83203125" style="211" customWidth="1"/>
    <col min="11" max="11" width="15.5" style="211" customWidth="1"/>
    <col min="12" max="12" width="16.1640625" style="211" bestFit="1" customWidth="1"/>
    <col min="13" max="16384" width="9.33203125" style="211"/>
  </cols>
  <sheetData>
    <row r="1" spans="2:10" ht="18.75" customHeight="1">
      <c r="B1" s="352" t="s">
        <v>111</v>
      </c>
      <c r="C1" s="352"/>
      <c r="D1" s="353" t="e">
        <f>#REF!</f>
        <v>#REF!</v>
      </c>
      <c r="E1" s="353"/>
      <c r="F1" s="353"/>
      <c r="G1" s="353"/>
      <c r="H1" s="353"/>
      <c r="I1" s="211" t="s">
        <v>40</v>
      </c>
    </row>
    <row r="2" spans="2:10" ht="15" customHeight="1" thickBot="1"/>
    <row r="3" spans="2:10" ht="15" customHeight="1" thickBot="1">
      <c r="B3" s="294" t="s">
        <v>219</v>
      </c>
      <c r="C3" s="295" t="e">
        <f>#REF!</f>
        <v>#REF!</v>
      </c>
      <c r="D3" s="214" t="s">
        <v>45</v>
      </c>
    </row>
    <row r="4" spans="2:10" ht="15" customHeight="1" thickBot="1">
      <c r="B4" s="215" t="s">
        <v>220</v>
      </c>
      <c r="C4" s="218" t="e">
        <f>#REF!</f>
        <v>#REF!</v>
      </c>
      <c r="D4" s="211" t="s">
        <v>45</v>
      </c>
      <c r="E4" s="219" t="s">
        <v>50</v>
      </c>
      <c r="H4" s="220" t="s">
        <v>51</v>
      </c>
    </row>
    <row r="5" spans="2:10" ht="15" customHeight="1" thickBot="1">
      <c r="H5" s="293" t="s">
        <v>47</v>
      </c>
      <c r="I5" s="221" t="e">
        <f>#REF!</f>
        <v>#REF!</v>
      </c>
      <c r="J5" s="219" t="s">
        <v>52</v>
      </c>
    </row>
    <row r="6" spans="2:10" ht="15" customHeight="1" thickBot="1">
      <c r="B6" s="289" t="s">
        <v>114</v>
      </c>
      <c r="H6" s="293" t="s">
        <v>48</v>
      </c>
      <c r="I6" s="221" t="e">
        <f>#REF!</f>
        <v>#REF!</v>
      </c>
      <c r="J6" s="219" t="s">
        <v>53</v>
      </c>
    </row>
    <row r="7" spans="2:10" ht="15" customHeight="1" thickBot="1">
      <c r="B7" s="222" t="s">
        <v>54</v>
      </c>
      <c r="C7" s="223" t="e">
        <f>C31</f>
        <v>#REF!</v>
      </c>
      <c r="D7" s="211" t="s">
        <v>45</v>
      </c>
      <c r="H7" s="224" t="s">
        <v>49</v>
      </c>
      <c r="I7" s="221" t="e">
        <f>#REF!</f>
        <v>#REF!</v>
      </c>
      <c r="J7" s="219" t="s">
        <v>55</v>
      </c>
    </row>
    <row r="8" spans="2:10" ht="15" customHeight="1" thickBot="1">
      <c r="B8" s="225" t="s">
        <v>56</v>
      </c>
      <c r="C8" s="226" t="e">
        <f>C47</f>
        <v>#REF!</v>
      </c>
      <c r="D8" s="211" t="s">
        <v>45</v>
      </c>
    </row>
    <row r="9" spans="2:10" ht="15" customHeight="1" thickBot="1">
      <c r="B9" s="227" t="s">
        <v>57</v>
      </c>
      <c r="C9" s="228" t="e">
        <f>C63</f>
        <v>#REF!</v>
      </c>
      <c r="D9" s="211" t="s">
        <v>45</v>
      </c>
      <c r="H9" s="289" t="s">
        <v>41</v>
      </c>
      <c r="I9" s="296" t="e">
        <f>+#REF!</f>
        <v>#REF!</v>
      </c>
      <c r="J9" s="211" t="s">
        <v>42</v>
      </c>
    </row>
    <row r="10" spans="2:10" ht="15" customHeight="1">
      <c r="B10" s="289" t="s">
        <v>23</v>
      </c>
      <c r="C10" s="217" t="e">
        <f>SUM(C7:C9)</f>
        <v>#REF!</v>
      </c>
      <c r="D10" s="211" t="s">
        <v>45</v>
      </c>
      <c r="H10" s="285" t="e">
        <f>+#REF!</f>
        <v>#REF!</v>
      </c>
      <c r="I10" s="280" t="s">
        <v>43</v>
      </c>
      <c r="J10" s="285" t="e">
        <f>+#REF!</f>
        <v>#REF!</v>
      </c>
    </row>
    <row r="11" spans="2:10" ht="15" customHeight="1">
      <c r="B11" s="289"/>
      <c r="C11" s="217"/>
      <c r="H11" s="356" t="s">
        <v>58</v>
      </c>
      <c r="I11" s="356"/>
      <c r="J11" s="356"/>
    </row>
    <row r="12" spans="2:10" ht="15" customHeight="1">
      <c r="B12" s="289" t="s">
        <v>59</v>
      </c>
      <c r="C12" s="217" t="e">
        <f>C3+C10</f>
        <v>#REF!</v>
      </c>
      <c r="D12" s="211" t="s">
        <v>45</v>
      </c>
      <c r="H12" s="357" t="s">
        <v>122</v>
      </c>
      <c r="I12" s="357"/>
      <c r="J12" s="357"/>
    </row>
    <row r="13" spans="2:10" ht="15" customHeight="1">
      <c r="B13" s="289"/>
      <c r="C13" s="217"/>
    </row>
    <row r="14" spans="2:10" ht="15" customHeight="1">
      <c r="B14" s="215" t="s">
        <v>60</v>
      </c>
      <c r="C14" s="217" t="e">
        <f>C12*E14/100</f>
        <v>#REF!</v>
      </c>
      <c r="D14" s="211" t="s">
        <v>45</v>
      </c>
      <c r="E14" s="211">
        <v>10</v>
      </c>
      <c r="F14" s="211" t="s">
        <v>61</v>
      </c>
    </row>
    <row r="15" spans="2:10" ht="15" customHeight="1" thickBot="1">
      <c r="B15" s="289"/>
      <c r="C15" s="217"/>
      <c r="G15" s="353" t="s">
        <v>44</v>
      </c>
      <c r="H15" s="353"/>
      <c r="I15" s="291" t="s">
        <v>62</v>
      </c>
    </row>
    <row r="16" spans="2:10" ht="15" customHeight="1" thickBot="1">
      <c r="B16" s="289" t="s">
        <v>63</v>
      </c>
      <c r="C16" s="217" t="e">
        <f>C12+C14</f>
        <v>#REF!</v>
      </c>
      <c r="D16" s="211" t="s">
        <v>45</v>
      </c>
      <c r="H16" s="221" t="e">
        <f>#REF!</f>
        <v>#REF!</v>
      </c>
      <c r="I16" s="290" t="e">
        <f>H16-C16</f>
        <v>#REF!</v>
      </c>
    </row>
    <row r="17" spans="1:11" ht="15" customHeight="1">
      <c r="A17" s="229"/>
      <c r="B17" s="229"/>
      <c r="C17" s="229"/>
      <c r="D17" s="229"/>
      <c r="E17" s="229"/>
      <c r="F17" s="229"/>
      <c r="G17" s="229"/>
      <c r="K17" s="229"/>
    </row>
    <row r="18" spans="1:11">
      <c r="A18" s="355" t="s">
        <v>121</v>
      </c>
      <c r="B18" s="355"/>
      <c r="H18" s="230"/>
      <c r="I18" s="230"/>
      <c r="J18" s="230"/>
    </row>
    <row r="20" spans="1:11">
      <c r="A20" s="231" t="s">
        <v>64</v>
      </c>
      <c r="B20" s="232" t="s">
        <v>65</v>
      </c>
      <c r="C20" s="233"/>
    </row>
    <row r="21" spans="1:11">
      <c r="A21" s="291"/>
      <c r="B21" s="234" t="s">
        <v>112</v>
      </c>
      <c r="C21" s="235"/>
      <c r="D21" s="235"/>
      <c r="E21" s="235"/>
      <c r="F21" s="236"/>
      <c r="G21" s="237"/>
      <c r="H21" s="238" t="s">
        <v>66</v>
      </c>
      <c r="I21" s="210"/>
    </row>
    <row r="22" spans="1:11">
      <c r="B22" s="239" t="s">
        <v>67</v>
      </c>
      <c r="C22" s="240" t="e">
        <f>(I5+I6)/1000</f>
        <v>#REF!</v>
      </c>
      <c r="D22" s="241" t="s">
        <v>68</v>
      </c>
      <c r="E22" s="350" t="s">
        <v>69</v>
      </c>
      <c r="F22" s="351"/>
      <c r="G22" s="210"/>
      <c r="H22" s="341" t="s">
        <v>70</v>
      </c>
      <c r="I22" s="341"/>
      <c r="J22" s="216" t="e">
        <f>I5*C28/100</f>
        <v>#REF!</v>
      </c>
    </row>
    <row r="23" spans="1:11">
      <c r="B23" s="242" t="s">
        <v>71</v>
      </c>
      <c r="C23" s="298" t="e">
        <f>I9</f>
        <v>#REF!</v>
      </c>
      <c r="D23" s="243" t="s">
        <v>72</v>
      </c>
      <c r="E23" s="212"/>
      <c r="F23" s="244"/>
      <c r="H23" s="245"/>
      <c r="I23" s="245"/>
      <c r="J23" s="216"/>
    </row>
    <row r="24" spans="1:11" ht="14.25" customHeight="1">
      <c r="B24" s="340" t="s">
        <v>226</v>
      </c>
      <c r="C24" s="340"/>
      <c r="D24" s="340"/>
      <c r="E24" s="340"/>
      <c r="F24" s="340"/>
      <c r="G24" s="246"/>
      <c r="H24" s="211" t="s">
        <v>73</v>
      </c>
    </row>
    <row r="25" spans="1:11">
      <c r="B25" s="340"/>
      <c r="C25" s="340"/>
      <c r="D25" s="340"/>
      <c r="E25" s="340"/>
      <c r="F25" s="340"/>
      <c r="G25" s="246"/>
      <c r="H25" s="341" t="s">
        <v>74</v>
      </c>
      <c r="I25" s="341"/>
      <c r="J25" s="216" t="e">
        <f>I6*0.01</f>
        <v>#REF!</v>
      </c>
    </row>
    <row r="26" spans="1:11">
      <c r="B26" s="340"/>
      <c r="C26" s="340"/>
      <c r="D26" s="340"/>
      <c r="E26" s="340"/>
      <c r="F26" s="340"/>
      <c r="G26" s="246"/>
      <c r="H26" s="247" t="s">
        <v>75</v>
      </c>
    </row>
    <row r="27" spans="1:11">
      <c r="B27" s="248"/>
      <c r="H27" s="247"/>
    </row>
    <row r="28" spans="1:11" ht="15" thickBot="1">
      <c r="B28" s="249" t="s">
        <v>76</v>
      </c>
      <c r="C28" s="211" t="e">
        <f>ROUND( EXP(1.751 - 0.119*LN(C22) + 0.393*LN(C23) ), 2 )</f>
        <v>#REF!</v>
      </c>
      <c r="D28" s="211" t="s">
        <v>61</v>
      </c>
      <c r="E28" s="250"/>
      <c r="H28" s="211" t="s">
        <v>77</v>
      </c>
    </row>
    <row r="29" spans="1:11" ht="15" thickBot="1">
      <c r="B29" s="250"/>
      <c r="C29" s="250" t="s">
        <v>78</v>
      </c>
      <c r="D29" s="250"/>
      <c r="E29" s="250"/>
      <c r="H29" s="342" t="s">
        <v>221</v>
      </c>
      <c r="I29" s="342"/>
      <c r="J29" s="297" t="e">
        <f>#REF!</f>
        <v>#REF!</v>
      </c>
      <c r="K29" s="269"/>
    </row>
    <row r="30" spans="1:11">
      <c r="B30" s="250"/>
      <c r="C30" s="250"/>
      <c r="D30" s="250"/>
      <c r="E30" s="250"/>
      <c r="H30" s="352" t="s">
        <v>79</v>
      </c>
      <c r="I30" s="352"/>
    </row>
    <row r="31" spans="1:11">
      <c r="B31" s="251" t="s">
        <v>80</v>
      </c>
      <c r="C31" s="266" t="e">
        <f>J22+J25+J29</f>
        <v>#REF!</v>
      </c>
      <c r="D31" s="211" t="s">
        <v>45</v>
      </c>
      <c r="E31" s="343" t="s">
        <v>81</v>
      </c>
      <c r="F31" s="343"/>
    </row>
    <row r="32" spans="1:11">
      <c r="E32" s="252"/>
      <c r="F32" s="252"/>
      <c r="G32" s="353" t="s">
        <v>82</v>
      </c>
      <c r="H32" s="353"/>
    </row>
    <row r="33" spans="1:12">
      <c r="B33" s="211" t="s">
        <v>83</v>
      </c>
      <c r="C33" s="217" t="e">
        <f>C4+C31</f>
        <v>#REF!</v>
      </c>
      <c r="D33" s="211" t="s">
        <v>45</v>
      </c>
      <c r="E33" s="343" t="s">
        <v>84</v>
      </c>
      <c r="F33" s="343"/>
      <c r="G33" s="354" t="s">
        <v>85</v>
      </c>
      <c r="H33" s="354"/>
      <c r="I33" s="217" t="e">
        <f>I5+J22</f>
        <v>#REF!</v>
      </c>
      <c r="J33" s="292" t="s">
        <v>86</v>
      </c>
      <c r="L33" s="217" t="e">
        <f>SUM(I33:I34)</f>
        <v>#REF!</v>
      </c>
    </row>
    <row r="34" spans="1:12">
      <c r="G34" s="354" t="s">
        <v>87</v>
      </c>
      <c r="H34" s="354"/>
      <c r="I34" s="217" t="e">
        <f>I6+J25</f>
        <v>#REF!</v>
      </c>
      <c r="J34" s="292" t="s">
        <v>88</v>
      </c>
    </row>
    <row r="35" spans="1:12">
      <c r="G35" s="293"/>
      <c r="H35" s="293"/>
      <c r="I35" s="217"/>
      <c r="J35" s="289"/>
    </row>
    <row r="36" spans="1:12">
      <c r="A36" s="231" t="s">
        <v>64</v>
      </c>
      <c r="B36" s="232" t="s">
        <v>89</v>
      </c>
    </row>
    <row r="37" spans="1:12">
      <c r="B37" s="253" t="s">
        <v>113</v>
      </c>
      <c r="C37" s="254"/>
      <c r="D37" s="254"/>
      <c r="E37" s="254"/>
      <c r="F37" s="255"/>
      <c r="G37" s="256"/>
      <c r="H37" s="238" t="s">
        <v>90</v>
      </c>
      <c r="I37" s="210"/>
    </row>
    <row r="38" spans="1:12">
      <c r="B38" s="239" t="s">
        <v>91</v>
      </c>
      <c r="C38" s="257" t="e">
        <f>(I33+I34)/1000</f>
        <v>#REF!</v>
      </c>
      <c r="D38" s="241" t="s">
        <v>68</v>
      </c>
      <c r="E38" s="348" t="s">
        <v>92</v>
      </c>
      <c r="F38" s="349"/>
      <c r="H38" s="341" t="s">
        <v>93</v>
      </c>
      <c r="I38" s="341"/>
      <c r="J38" s="216" t="e">
        <f>I33*C44/100</f>
        <v>#REF!</v>
      </c>
    </row>
    <row r="39" spans="1:12">
      <c r="B39" s="242" t="s">
        <v>71</v>
      </c>
      <c r="C39" s="298" t="e">
        <f>I9</f>
        <v>#REF!</v>
      </c>
      <c r="D39" s="243" t="s">
        <v>72</v>
      </c>
      <c r="E39" s="212"/>
      <c r="F39" s="244"/>
      <c r="H39" s="245"/>
      <c r="I39" s="245"/>
    </row>
    <row r="40" spans="1:12" ht="14.25" customHeight="1">
      <c r="B40" s="340" t="s">
        <v>227</v>
      </c>
      <c r="C40" s="340"/>
      <c r="D40" s="340"/>
      <c r="E40" s="340"/>
      <c r="F40" s="340"/>
      <c r="G40" s="246"/>
      <c r="H40" s="211" t="s">
        <v>94</v>
      </c>
    </row>
    <row r="41" spans="1:12">
      <c r="B41" s="340"/>
      <c r="C41" s="340"/>
      <c r="D41" s="340"/>
      <c r="E41" s="340"/>
      <c r="F41" s="340"/>
      <c r="G41" s="246"/>
      <c r="H41" s="341" t="s">
        <v>95</v>
      </c>
      <c r="I41" s="341"/>
      <c r="J41" s="216" t="e">
        <f>I34*0.02</f>
        <v>#REF!</v>
      </c>
    </row>
    <row r="42" spans="1:12">
      <c r="B42" s="340"/>
      <c r="C42" s="340"/>
      <c r="D42" s="340"/>
      <c r="E42" s="340"/>
      <c r="F42" s="340"/>
      <c r="G42" s="246"/>
      <c r="H42" s="247" t="s">
        <v>124</v>
      </c>
    </row>
    <row r="43" spans="1:12">
      <c r="H43" s="247"/>
    </row>
    <row r="44" spans="1:12" ht="15" thickBot="1">
      <c r="B44" s="249" t="s">
        <v>96</v>
      </c>
      <c r="C44" s="211" t="e">
        <f>ROUND( EXP(6.038 - 0.431*LN(C38) + 0.736*LN(C39) ), 2 )</f>
        <v>#REF!</v>
      </c>
      <c r="D44" s="211" t="s">
        <v>61</v>
      </c>
      <c r="H44" s="211" t="s">
        <v>97</v>
      </c>
      <c r="J44" s="289"/>
    </row>
    <row r="45" spans="1:12" ht="15" thickBot="1">
      <c r="B45" s="291"/>
      <c r="C45" s="250" t="s">
        <v>78</v>
      </c>
      <c r="H45" s="342" t="s">
        <v>221</v>
      </c>
      <c r="I45" s="342"/>
      <c r="J45" s="297" t="e">
        <f>#REF!</f>
        <v>#REF!</v>
      </c>
    </row>
    <row r="46" spans="1:12">
      <c r="H46" s="210"/>
      <c r="I46" s="210"/>
    </row>
    <row r="47" spans="1:12">
      <c r="B47" s="258" t="s">
        <v>98</v>
      </c>
      <c r="C47" s="267" t="e">
        <f>J38+J41+J45</f>
        <v>#REF!</v>
      </c>
      <c r="D47" s="211" t="s">
        <v>45</v>
      </c>
      <c r="E47" s="343" t="s">
        <v>99</v>
      </c>
      <c r="F47" s="343"/>
    </row>
    <row r="48" spans="1:12">
      <c r="I48" s="216"/>
      <c r="J48" s="216"/>
    </row>
    <row r="49" spans="1:10">
      <c r="B49" s="211" t="s">
        <v>100</v>
      </c>
      <c r="C49" s="217" t="e">
        <f>C33+C47+I7</f>
        <v>#REF!</v>
      </c>
      <c r="D49" s="211" t="s">
        <v>45</v>
      </c>
      <c r="E49" s="344" t="s">
        <v>222</v>
      </c>
      <c r="F49" s="344"/>
    </row>
    <row r="50" spans="1:10">
      <c r="I50" s="217"/>
      <c r="J50" s="217"/>
    </row>
    <row r="51" spans="1:10" ht="15" customHeight="1">
      <c r="A51" s="231" t="s">
        <v>101</v>
      </c>
      <c r="B51" s="232" t="s">
        <v>102</v>
      </c>
    </row>
    <row r="52" spans="1:10" ht="15" customHeight="1">
      <c r="B52" s="345" t="s">
        <v>103</v>
      </c>
      <c r="C52" s="346"/>
      <c r="D52" s="346"/>
      <c r="E52" s="346"/>
      <c r="F52" s="347"/>
    </row>
    <row r="53" spans="1:10" ht="15" customHeight="1">
      <c r="B53" s="242" t="s">
        <v>104</v>
      </c>
      <c r="C53" s="259" t="e">
        <f xml:space="preserve"> C49/1000</f>
        <v>#REF!</v>
      </c>
      <c r="D53" s="212" t="s">
        <v>68</v>
      </c>
      <c r="E53" s="260" t="s">
        <v>105</v>
      </c>
      <c r="F53" s="244"/>
    </row>
    <row r="54" spans="1:10" ht="15" customHeight="1"/>
    <row r="55" spans="1:10" ht="18.75" customHeight="1">
      <c r="B55" s="333" t="s">
        <v>223</v>
      </c>
      <c r="C55" s="334"/>
      <c r="D55" s="334"/>
      <c r="E55" s="335"/>
      <c r="F55" s="261">
        <v>16.68</v>
      </c>
      <c r="G55" s="262" t="s">
        <v>106</v>
      </c>
    </row>
    <row r="56" spans="1:10" ht="18.75" customHeight="1">
      <c r="B56" s="333" t="s">
        <v>224</v>
      </c>
      <c r="C56" s="334"/>
      <c r="D56" s="334"/>
      <c r="E56" s="335"/>
      <c r="F56" s="261" t="e">
        <f>ROUND(29.102-3.34*LOG(C53,10),2)</f>
        <v>#REF!</v>
      </c>
      <c r="G56" s="262" t="s">
        <v>106</v>
      </c>
      <c r="J56" s="213"/>
    </row>
    <row r="57" spans="1:10" ht="18.75" customHeight="1">
      <c r="B57" s="336" t="s">
        <v>225</v>
      </c>
      <c r="C57" s="337"/>
      <c r="D57" s="337"/>
      <c r="E57" s="338"/>
      <c r="F57" s="261">
        <v>8.07</v>
      </c>
      <c r="G57" s="262" t="s">
        <v>106</v>
      </c>
      <c r="H57" s="213"/>
      <c r="I57" s="213"/>
    </row>
    <row r="58" spans="1:10" ht="15" customHeight="1"/>
    <row r="59" spans="1:10" ht="15" customHeight="1">
      <c r="B59" s="249" t="s">
        <v>107</v>
      </c>
      <c r="C59" s="211" t="e">
        <f>IF(C53&lt;3000,F55,IF(C53&gt;2000000,F57,F56))</f>
        <v>#REF!</v>
      </c>
      <c r="D59" s="211" t="s">
        <v>106</v>
      </c>
    </row>
    <row r="60" spans="1:10" ht="15" customHeight="1"/>
    <row r="61" spans="1:10" ht="15" customHeight="1">
      <c r="C61" s="279" t="e">
        <f>C49*C59/100</f>
        <v>#REF!</v>
      </c>
      <c r="D61" s="211" t="s">
        <v>45</v>
      </c>
      <c r="E61" s="339" t="e">
        <f>C49+C61</f>
        <v>#REF!</v>
      </c>
      <c r="F61" s="339"/>
      <c r="G61" s="211" t="s">
        <v>45</v>
      </c>
    </row>
    <row r="62" spans="1:10" ht="15" customHeight="1">
      <c r="I62" s="279"/>
      <c r="J62" s="279"/>
    </row>
    <row r="63" spans="1:10" ht="15" customHeight="1">
      <c r="B63" s="263" t="s">
        <v>57</v>
      </c>
      <c r="C63" s="268" t="e">
        <f>C61+E63</f>
        <v>#REF!</v>
      </c>
      <c r="E63" s="217" t="e">
        <f>TRUNC(E61,-4)-E61</f>
        <v>#REF!</v>
      </c>
    </row>
    <row r="64" spans="1:10" ht="15" customHeight="1"/>
    <row r="65" spans="2:5" ht="15" customHeight="1">
      <c r="B65" s="289" t="s">
        <v>59</v>
      </c>
      <c r="C65" s="217" t="e">
        <f>C49+C63</f>
        <v>#REF!</v>
      </c>
      <c r="E65" s="211" t="s">
        <v>108</v>
      </c>
    </row>
    <row r="66" spans="2:5" ht="15" customHeight="1"/>
    <row r="67" spans="2:5" ht="15" customHeight="1">
      <c r="B67" s="289" t="s">
        <v>109</v>
      </c>
      <c r="C67" s="279" t="e">
        <f>C65*D67/100</f>
        <v>#REF!</v>
      </c>
      <c r="D67" s="211">
        <v>10</v>
      </c>
      <c r="E67" s="211" t="s">
        <v>61</v>
      </c>
    </row>
    <row r="68" spans="2:5" ht="15" customHeight="1"/>
    <row r="69" spans="2:5" ht="15" customHeight="1">
      <c r="B69" s="289" t="s">
        <v>110</v>
      </c>
      <c r="C69" s="217" t="e">
        <f>SUM(C65:C67)</f>
        <v>#REF!</v>
      </c>
    </row>
  </sheetData>
  <mergeCells count="29">
    <mergeCell ref="A18:B18"/>
    <mergeCell ref="B1:C1"/>
    <mergeCell ref="D1:H1"/>
    <mergeCell ref="H11:J11"/>
    <mergeCell ref="H12:J12"/>
    <mergeCell ref="G15:H15"/>
    <mergeCell ref="E38:F38"/>
    <mergeCell ref="H38:I38"/>
    <mergeCell ref="E22:F22"/>
    <mergeCell ref="H22:I22"/>
    <mergeCell ref="B24:F26"/>
    <mergeCell ref="H25:I25"/>
    <mergeCell ref="H29:I29"/>
    <mergeCell ref="H30:I30"/>
    <mergeCell ref="E31:F31"/>
    <mergeCell ref="G32:H32"/>
    <mergeCell ref="E33:F33"/>
    <mergeCell ref="G33:H33"/>
    <mergeCell ref="G34:H34"/>
    <mergeCell ref="H41:I41"/>
    <mergeCell ref="H45:I45"/>
    <mergeCell ref="E47:F47"/>
    <mergeCell ref="E49:F49"/>
    <mergeCell ref="B52:F52"/>
    <mergeCell ref="B55:E55"/>
    <mergeCell ref="B56:E56"/>
    <mergeCell ref="B57:E57"/>
    <mergeCell ref="E61:F61"/>
    <mergeCell ref="B40:F42"/>
  </mergeCells>
  <phoneticPr fontId="26"/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Button 1">
              <controlPr defaultSize="0" print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Button 2">
              <controlPr defaultSize="0" print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5</xdr:col>
                    <xdr:colOff>657225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B1:J24"/>
  <sheetViews>
    <sheetView showZeros="0" view="pageBreakPreview" topLeftCell="A10" zoomScaleNormal="70" zoomScaleSheetLayoutView="100" workbookViewId="0">
      <selection activeCell="G7" sqref="G7"/>
    </sheetView>
  </sheetViews>
  <sheetFormatPr defaultColWidth="10" defaultRowHeight="12"/>
  <cols>
    <col min="1" max="1" width="11.33203125" style="10" customWidth="1"/>
    <col min="2" max="2" width="2.33203125" style="10" customWidth="1"/>
    <col min="3" max="3" width="4.6640625" style="10" customWidth="1"/>
    <col min="4" max="4" width="21" style="10" customWidth="1"/>
    <col min="5" max="5" width="34.83203125" style="10" customWidth="1"/>
    <col min="6" max="6" width="4.83203125" style="10" customWidth="1"/>
    <col min="7" max="7" width="30.83203125" style="10" customWidth="1"/>
    <col min="8" max="8" width="35.83203125" style="10" customWidth="1"/>
    <col min="9" max="9" width="7.6640625" style="10" customWidth="1"/>
    <col min="10" max="10" width="11.33203125" style="10" customWidth="1"/>
    <col min="11" max="16384" width="10" style="10"/>
  </cols>
  <sheetData>
    <row r="1" spans="2:10" ht="24.95" customHeight="1"/>
    <row r="2" spans="2:10" ht="24.95" customHeight="1"/>
    <row r="3" spans="2:10" ht="24.95" customHeight="1"/>
    <row r="4" spans="2:10" ht="24.95" customHeight="1" thickBot="1"/>
    <row r="5" spans="2:10" ht="24.95" customHeight="1">
      <c r="D5" s="32" t="s">
        <v>9</v>
      </c>
      <c r="E5" s="299"/>
      <c r="F5" s="300"/>
      <c r="G5" s="14"/>
      <c r="H5" s="14"/>
    </row>
    <row r="6" spans="2:10" ht="24.95" customHeight="1">
      <c r="D6" s="33" t="s">
        <v>14</v>
      </c>
      <c r="E6" s="187"/>
      <c r="F6" s="300"/>
      <c r="G6" s="14"/>
      <c r="H6" s="14"/>
    </row>
    <row r="7" spans="2:10" ht="24.95" customHeight="1">
      <c r="D7" s="34" t="s">
        <v>10</v>
      </c>
      <c r="E7" s="188"/>
      <c r="F7" s="300"/>
      <c r="G7" s="14"/>
      <c r="H7" s="14"/>
    </row>
    <row r="8" spans="2:10" ht="24.95" customHeight="1"/>
    <row r="9" spans="2:10" ht="24.95" customHeight="1" thickBot="1">
      <c r="B9" s="11"/>
      <c r="C9" s="11"/>
      <c r="D9" s="11"/>
      <c r="E9" s="11"/>
      <c r="F9" s="11"/>
      <c r="G9" s="11"/>
      <c r="H9" s="11"/>
      <c r="I9" s="11"/>
    </row>
    <row r="10" spans="2:10" ht="24.95" customHeight="1">
      <c r="B10" s="65"/>
      <c r="C10" s="66"/>
      <c r="D10" s="67"/>
      <c r="E10" s="67"/>
      <c r="F10" s="67"/>
      <c r="G10" s="67"/>
      <c r="H10" s="66"/>
      <c r="I10" s="68"/>
      <c r="J10" s="12"/>
    </row>
    <row r="11" spans="2:10" ht="24.95" customHeight="1">
      <c r="B11" s="35"/>
      <c r="C11" s="14"/>
      <c r="D11" s="36" t="s">
        <v>13</v>
      </c>
      <c r="E11" s="48" t="s">
        <v>175</v>
      </c>
      <c r="F11" s="36"/>
      <c r="G11" s="49"/>
      <c r="H11" s="50"/>
      <c r="I11" s="37"/>
      <c r="J11" s="12"/>
    </row>
    <row r="12" spans="2:10" ht="24.95" customHeight="1">
      <c r="B12" s="35"/>
      <c r="C12" s="14"/>
      <c r="D12" s="164"/>
      <c r="E12" s="48"/>
      <c r="F12" s="48"/>
      <c r="G12" s="301"/>
      <c r="H12" s="50"/>
      <c r="I12" s="37"/>
      <c r="J12" s="12"/>
    </row>
    <row r="13" spans="2:10" ht="24.95" customHeight="1">
      <c r="B13" s="12"/>
      <c r="C13" s="14"/>
      <c r="D13" s="165"/>
      <c r="E13" s="48" t="s">
        <v>179</v>
      </c>
      <c r="F13" s="48"/>
      <c r="G13" s="302" t="s">
        <v>185</v>
      </c>
      <c r="H13" s="48"/>
      <c r="I13" s="37"/>
      <c r="J13" s="12"/>
    </row>
    <row r="14" spans="2:10" ht="24.95" customHeight="1">
      <c r="B14" s="12"/>
      <c r="C14" s="14"/>
      <c r="D14" s="166"/>
      <c r="E14" s="48" t="s">
        <v>178</v>
      </c>
      <c r="F14" s="48"/>
      <c r="G14" s="302" t="s">
        <v>183</v>
      </c>
      <c r="H14" s="48"/>
      <c r="I14" s="37"/>
      <c r="J14" s="12"/>
    </row>
    <row r="15" spans="2:10" ht="24.95" customHeight="1">
      <c r="B15" s="38"/>
      <c r="C15" s="14"/>
      <c r="D15" s="54"/>
      <c r="E15" s="48" t="s">
        <v>177</v>
      </c>
      <c r="F15" s="48"/>
      <c r="G15" s="302" t="s">
        <v>184</v>
      </c>
      <c r="H15" s="48"/>
      <c r="I15" s="37"/>
      <c r="J15" s="12"/>
    </row>
    <row r="16" spans="2:10" ht="24.95" customHeight="1">
      <c r="B16" s="38"/>
      <c r="C16" s="14"/>
      <c r="D16" s="54"/>
      <c r="E16" s="48" t="s">
        <v>176</v>
      </c>
      <c r="F16" s="48"/>
      <c r="G16" s="302" t="s">
        <v>216</v>
      </c>
      <c r="H16" s="48"/>
      <c r="I16" s="37"/>
      <c r="J16" s="12"/>
    </row>
    <row r="17" spans="2:10" ht="24.95" customHeight="1">
      <c r="B17" s="38"/>
      <c r="C17" s="14"/>
      <c r="D17" s="54"/>
      <c r="E17" s="48" t="s">
        <v>180</v>
      </c>
      <c r="F17" s="48"/>
      <c r="G17" s="282"/>
      <c r="H17" s="48"/>
      <c r="I17" s="37"/>
      <c r="J17" s="12"/>
    </row>
    <row r="18" spans="2:10" ht="24.95" customHeight="1">
      <c r="B18" s="12"/>
      <c r="C18" s="14"/>
      <c r="D18" s="54"/>
      <c r="E18" s="48" t="s">
        <v>181</v>
      </c>
      <c r="F18" s="48"/>
      <c r="G18" s="282"/>
      <c r="H18" s="48"/>
      <c r="I18" s="37"/>
      <c r="J18" s="12"/>
    </row>
    <row r="19" spans="2:10" ht="24.95" customHeight="1">
      <c r="B19" s="12"/>
      <c r="C19" s="14"/>
      <c r="D19" s="54"/>
      <c r="E19" s="48" t="s">
        <v>182</v>
      </c>
      <c r="F19" s="48"/>
      <c r="G19" s="282"/>
      <c r="H19" s="48"/>
      <c r="I19" s="37"/>
      <c r="J19" s="12"/>
    </row>
    <row r="20" spans="2:10" ht="24.95" customHeight="1" thickBot="1">
      <c r="B20" s="31"/>
      <c r="C20" s="11"/>
      <c r="D20" s="82"/>
      <c r="E20" s="83"/>
      <c r="F20" s="83"/>
      <c r="G20" s="84"/>
      <c r="H20" s="83"/>
      <c r="I20" s="69"/>
      <c r="J20" s="12"/>
    </row>
    <row r="21" spans="2:10" ht="24.95" customHeight="1"/>
    <row r="22" spans="2:10" ht="24.95" customHeight="1"/>
    <row r="23" spans="2:10" ht="24.95" customHeight="1"/>
    <row r="24" spans="2:10" ht="24.95" customHeight="1"/>
  </sheetData>
  <phoneticPr fontId="2"/>
  <printOptions horizontalCentered="1" verticalCentered="1"/>
  <pageMargins left="0.77" right="0.79" top="0.78740157480314965" bottom="0.78740157480314965" header="0" footer="0"/>
  <pageSetup paperSize="9" scale="96" orientation="landscape" useFirstPageNumber="1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Z35"/>
  <sheetViews>
    <sheetView showZeros="0" view="pageBreakPreview" zoomScale="85" zoomScaleNormal="100" zoomScaleSheetLayoutView="85" workbookViewId="0">
      <selection activeCell="B17" sqref="B17"/>
    </sheetView>
  </sheetViews>
  <sheetFormatPr defaultColWidth="8.6640625" defaultRowHeight="14.1" customHeight="1"/>
  <cols>
    <col min="1" max="1" width="6.83203125" customWidth="1"/>
    <col min="2" max="2" width="32.83203125" style="1" customWidth="1"/>
    <col min="4" max="4" width="27.83203125" customWidth="1"/>
    <col min="5" max="5" width="9" bestFit="1" customWidth="1"/>
    <col min="6" max="6" width="4" customWidth="1"/>
    <col min="7" max="7" width="8.6640625" style="6"/>
    <col min="8" max="8" width="12.1640625" style="2" customWidth="1"/>
    <col min="9" max="9" width="4" customWidth="1"/>
    <col min="10" max="10" width="15.83203125" style="5" customWidth="1"/>
    <col min="11" max="11" width="4" customWidth="1"/>
    <col min="12" max="12" width="18.83203125" customWidth="1"/>
    <col min="13" max="13" width="2.33203125" customWidth="1"/>
    <col min="15" max="15" width="21.5" bestFit="1" customWidth="1"/>
    <col min="16" max="16" width="11.6640625" customWidth="1"/>
    <col min="17" max="18" width="16.33203125" bestFit="1" customWidth="1"/>
    <col min="19" max="19" width="11.6640625" bestFit="1" customWidth="1"/>
    <col min="20" max="20" width="14.83203125" bestFit="1" customWidth="1"/>
    <col min="22" max="22" width="11.6640625" bestFit="1" customWidth="1"/>
    <col min="23" max="23" width="11.83203125" bestFit="1" customWidth="1"/>
    <col min="24" max="24" width="14.83203125" bestFit="1" customWidth="1"/>
    <col min="25" max="25" width="11.6640625" bestFit="1" customWidth="1"/>
  </cols>
  <sheetData>
    <row r="1" spans="1:26" s="4" customFormat="1" ht="33" customHeight="1" thickBot="1">
      <c r="A1" s="91" t="s">
        <v>0</v>
      </c>
      <c r="B1" s="92" t="s">
        <v>1</v>
      </c>
      <c r="C1" s="92" t="s">
        <v>2</v>
      </c>
      <c r="D1" s="92" t="s">
        <v>3</v>
      </c>
      <c r="E1" s="323" t="s">
        <v>4</v>
      </c>
      <c r="F1" s="323"/>
      <c r="G1" s="92" t="s">
        <v>5</v>
      </c>
      <c r="H1" s="324" t="s">
        <v>6</v>
      </c>
      <c r="I1" s="324"/>
      <c r="J1" s="324" t="s">
        <v>7</v>
      </c>
      <c r="K1" s="324"/>
      <c r="L1" s="90" t="s">
        <v>8</v>
      </c>
      <c r="M1" s="3"/>
    </row>
    <row r="2" spans="1:26" s="8" customFormat="1" ht="14.1" customHeight="1">
      <c r="A2" s="167"/>
      <c r="B2" s="325" t="s">
        <v>24</v>
      </c>
      <c r="C2" s="326"/>
      <c r="D2" s="168"/>
      <c r="E2" s="169"/>
      <c r="F2" s="170"/>
      <c r="G2" s="168"/>
      <c r="H2" s="169"/>
      <c r="I2" s="170"/>
      <c r="J2" s="169"/>
      <c r="K2" s="170"/>
      <c r="L2" s="171"/>
      <c r="M2" s="7"/>
    </row>
    <row r="3" spans="1:26" s="8" customFormat="1" ht="14.1" customHeight="1">
      <c r="A3" s="172"/>
      <c r="B3" s="327"/>
      <c r="C3" s="328"/>
      <c r="D3" s="173"/>
      <c r="E3" s="61"/>
      <c r="F3" s="62"/>
      <c r="G3" s="174"/>
      <c r="H3" s="63"/>
      <c r="I3" s="64"/>
      <c r="J3" s="63"/>
      <c r="K3" s="64"/>
      <c r="L3" s="58"/>
      <c r="M3" s="7"/>
    </row>
    <row r="4" spans="1:26" s="8" customFormat="1" ht="14.1" customHeight="1">
      <c r="A4" s="175"/>
      <c r="B4" s="39"/>
      <c r="C4" s="44"/>
      <c r="D4" s="123"/>
      <c r="E4" s="41"/>
      <c r="F4" s="45"/>
      <c r="G4" s="44"/>
      <c r="H4" s="42"/>
      <c r="I4" s="43"/>
      <c r="J4" s="42"/>
      <c r="K4" s="43"/>
      <c r="L4" s="176"/>
      <c r="M4" s="7"/>
    </row>
    <row r="5" spans="1:26" s="8" customFormat="1" ht="14.1" customHeight="1">
      <c r="A5" s="59" t="s">
        <v>25</v>
      </c>
      <c r="B5" s="177" t="s">
        <v>26</v>
      </c>
      <c r="C5" s="56"/>
      <c r="D5" s="60"/>
      <c r="E5" s="61">
        <v>1</v>
      </c>
      <c r="F5" s="62"/>
      <c r="G5" s="56" t="s">
        <v>125</v>
      </c>
      <c r="H5" s="63"/>
      <c r="I5" s="64"/>
      <c r="J5" s="63"/>
      <c r="K5" s="64"/>
      <c r="L5" s="178"/>
      <c r="M5" s="7"/>
    </row>
    <row r="6" spans="1:26" s="8" customFormat="1" ht="14.1" customHeight="1">
      <c r="A6" s="40"/>
      <c r="B6" s="39"/>
      <c r="C6" s="44"/>
      <c r="D6" s="123"/>
      <c r="E6" s="41"/>
      <c r="F6" s="45"/>
      <c r="G6" s="44"/>
      <c r="H6" s="42"/>
      <c r="I6" s="43"/>
      <c r="J6" s="186"/>
      <c r="K6" s="43"/>
      <c r="L6" s="176"/>
      <c r="M6" s="7"/>
    </row>
    <row r="7" spans="1:26" s="8" customFormat="1" ht="14.1" customHeight="1">
      <c r="A7" s="59"/>
      <c r="B7" s="56" t="s">
        <v>126</v>
      </c>
      <c r="C7" s="56"/>
      <c r="D7" s="60"/>
      <c r="E7" s="278"/>
      <c r="F7" s="62"/>
      <c r="G7" s="56"/>
      <c r="H7" s="63"/>
      <c r="I7" s="64"/>
      <c r="J7" s="63"/>
      <c r="K7" s="64"/>
      <c r="L7" s="178"/>
      <c r="M7" s="7"/>
      <c r="P7" s="71"/>
      <c r="R7" s="71"/>
      <c r="X7" s="52"/>
      <c r="Y7" s="52"/>
    </row>
    <row r="8" spans="1:26" s="8" customFormat="1" ht="14.1" customHeight="1">
      <c r="A8" s="40"/>
      <c r="B8" s="44"/>
      <c r="C8" s="44"/>
      <c r="D8" s="123"/>
      <c r="E8" s="41"/>
      <c r="F8" s="45"/>
      <c r="G8" s="44"/>
      <c r="H8" s="42"/>
      <c r="I8" s="43"/>
      <c r="J8" s="186"/>
      <c r="K8" s="43"/>
      <c r="L8" s="176"/>
      <c r="M8" s="7"/>
      <c r="O8" s="72"/>
      <c r="P8" s="73"/>
      <c r="Q8" s="75"/>
      <c r="R8" s="52"/>
      <c r="S8" s="52"/>
      <c r="T8" s="52"/>
      <c r="U8" s="52"/>
      <c r="V8" s="52"/>
      <c r="W8" s="52"/>
      <c r="X8" s="47"/>
      <c r="Y8" s="47"/>
    </row>
    <row r="9" spans="1:26" s="8" customFormat="1" ht="14.1" customHeight="1">
      <c r="A9" s="59"/>
      <c r="B9" s="56"/>
      <c r="C9" s="56"/>
      <c r="D9" s="60"/>
      <c r="E9" s="61"/>
      <c r="F9" s="62"/>
      <c r="G9" s="56"/>
      <c r="H9" s="63"/>
      <c r="I9" s="64"/>
      <c r="J9" s="63"/>
      <c r="K9" s="64"/>
      <c r="L9" s="178"/>
      <c r="M9" s="7"/>
      <c r="O9" s="74"/>
      <c r="P9" s="73"/>
      <c r="Q9" s="75"/>
      <c r="R9" s="52"/>
      <c r="S9" s="52"/>
      <c r="T9" s="52"/>
      <c r="U9" s="52"/>
      <c r="V9" s="52"/>
      <c r="W9" s="52"/>
      <c r="X9" s="47"/>
      <c r="Y9" s="47"/>
    </row>
    <row r="10" spans="1:26" s="8" customFormat="1" ht="14.1" customHeight="1">
      <c r="A10" s="40"/>
      <c r="B10" s="39"/>
      <c r="C10" s="44"/>
      <c r="D10" s="123"/>
      <c r="E10" s="41"/>
      <c r="F10" s="45"/>
      <c r="G10" s="44"/>
      <c r="H10" s="42"/>
      <c r="I10" s="43"/>
      <c r="J10" s="42"/>
      <c r="K10" s="43"/>
      <c r="L10" s="176"/>
      <c r="M10" s="7"/>
      <c r="O10" s="74"/>
      <c r="P10" s="77"/>
      <c r="Q10" s="75"/>
      <c r="R10" s="52"/>
      <c r="S10" s="52"/>
      <c r="T10" s="52"/>
      <c r="U10" s="52"/>
      <c r="V10" s="52"/>
      <c r="X10" s="47"/>
      <c r="Z10" s="52"/>
    </row>
    <row r="11" spans="1:26" s="8" customFormat="1" ht="14.1" customHeight="1">
      <c r="A11" s="59" t="s">
        <v>28</v>
      </c>
      <c r="B11" s="177" t="s">
        <v>29</v>
      </c>
      <c r="C11" s="56"/>
      <c r="D11" s="60"/>
      <c r="E11" s="61"/>
      <c r="F11" s="62"/>
      <c r="G11" s="56"/>
      <c r="H11" s="63"/>
      <c r="I11" s="64"/>
      <c r="J11" s="63"/>
      <c r="K11" s="64"/>
      <c r="L11" s="178"/>
      <c r="M11" s="7"/>
    </row>
    <row r="12" spans="1:26" s="8" customFormat="1" ht="14.1" customHeight="1">
      <c r="A12" s="40"/>
      <c r="B12" s="39"/>
      <c r="C12" s="44"/>
      <c r="D12" s="265"/>
      <c r="E12" s="41"/>
      <c r="F12" s="45"/>
      <c r="G12" s="44"/>
      <c r="H12" s="42"/>
      <c r="I12" s="43"/>
      <c r="J12" s="42"/>
      <c r="K12" s="43"/>
      <c r="L12" s="176"/>
      <c r="M12" s="7"/>
      <c r="O12" s="76"/>
      <c r="P12" s="76"/>
      <c r="Q12" s="74"/>
    </row>
    <row r="13" spans="1:26" s="8" customFormat="1" ht="14.1" customHeight="1">
      <c r="A13" s="59">
        <v>1</v>
      </c>
      <c r="B13" s="56" t="s">
        <v>30</v>
      </c>
      <c r="C13" s="56"/>
      <c r="D13" s="264"/>
      <c r="E13" s="61">
        <v>1</v>
      </c>
      <c r="F13" s="62"/>
      <c r="G13" s="56" t="s">
        <v>22</v>
      </c>
      <c r="H13" s="63"/>
      <c r="I13" s="64"/>
      <c r="J13" s="194"/>
      <c r="K13" s="64"/>
      <c r="L13" s="178"/>
      <c r="M13" s="7"/>
      <c r="O13" s="76"/>
      <c r="P13" s="76"/>
      <c r="Q13" s="74"/>
    </row>
    <row r="14" spans="1:26" s="8" customFormat="1" ht="14.1" customHeight="1">
      <c r="A14" s="40"/>
      <c r="B14" s="39"/>
      <c r="C14" s="44"/>
      <c r="D14" s="123"/>
      <c r="E14" s="41"/>
      <c r="F14" s="45"/>
      <c r="G14" s="44"/>
      <c r="H14" s="42"/>
      <c r="I14" s="43"/>
      <c r="J14" s="42"/>
      <c r="K14" s="43"/>
      <c r="L14" s="176"/>
      <c r="M14" s="7"/>
      <c r="O14" s="76"/>
      <c r="P14" s="76"/>
      <c r="Q14" s="74"/>
    </row>
    <row r="15" spans="1:26" s="8" customFormat="1" ht="14.1" customHeight="1">
      <c r="A15" s="59">
        <v>2</v>
      </c>
      <c r="B15" s="56" t="s">
        <v>31</v>
      </c>
      <c r="C15" s="56"/>
      <c r="D15" s="60"/>
      <c r="E15" s="61">
        <v>1</v>
      </c>
      <c r="F15" s="62"/>
      <c r="G15" s="56" t="s">
        <v>22</v>
      </c>
      <c r="H15" s="63"/>
      <c r="I15" s="64"/>
      <c r="J15" s="194"/>
      <c r="K15" s="64"/>
      <c r="L15" s="178"/>
      <c r="M15" s="7"/>
      <c r="O15" s="76"/>
      <c r="P15" s="76"/>
      <c r="Q15" s="74"/>
    </row>
    <row r="16" spans="1:26" s="8" customFormat="1" ht="14.1" customHeight="1">
      <c r="A16" s="40"/>
      <c r="B16" s="39"/>
      <c r="C16" s="44"/>
      <c r="D16" s="123"/>
      <c r="E16" s="41"/>
      <c r="F16" s="45"/>
      <c r="G16" s="44"/>
      <c r="H16" s="42"/>
      <c r="I16" s="43"/>
      <c r="J16" s="42"/>
      <c r="K16" s="43"/>
      <c r="L16" s="176"/>
      <c r="M16" s="7"/>
      <c r="O16" s="76"/>
      <c r="P16" s="76"/>
      <c r="Q16" s="76"/>
    </row>
    <row r="17" spans="1:26" s="8" customFormat="1" ht="14.1" customHeight="1">
      <c r="A17" s="59">
        <v>3</v>
      </c>
      <c r="B17" s="56" t="s">
        <v>32</v>
      </c>
      <c r="C17" s="56"/>
      <c r="D17" s="60"/>
      <c r="E17" s="61">
        <v>1</v>
      </c>
      <c r="F17" s="62"/>
      <c r="G17" s="56" t="s">
        <v>22</v>
      </c>
      <c r="H17" s="63"/>
      <c r="I17" s="64"/>
      <c r="J17" s="194"/>
      <c r="K17" s="64"/>
      <c r="L17" s="178"/>
      <c r="M17" s="7"/>
      <c r="O17" s="76"/>
      <c r="P17" s="76"/>
      <c r="Q17" s="76"/>
    </row>
    <row r="18" spans="1:26" s="8" customFormat="1" ht="14.1" customHeight="1">
      <c r="A18" s="40"/>
      <c r="B18" s="39"/>
      <c r="C18" s="44"/>
      <c r="D18" s="123"/>
      <c r="E18" s="41"/>
      <c r="F18" s="45"/>
      <c r="G18" s="44"/>
      <c r="H18" s="42"/>
      <c r="I18" s="43"/>
      <c r="J18" s="42"/>
      <c r="K18" s="43"/>
      <c r="L18" s="176"/>
      <c r="M18" s="7"/>
    </row>
    <row r="19" spans="1:26" s="8" customFormat="1" ht="14.1" customHeight="1">
      <c r="A19" s="59"/>
      <c r="B19" s="56" t="s">
        <v>27</v>
      </c>
      <c r="C19" s="56"/>
      <c r="D19" s="60"/>
      <c r="E19" s="61"/>
      <c r="F19" s="62"/>
      <c r="G19" s="56"/>
      <c r="H19" s="63"/>
      <c r="I19" s="64"/>
      <c r="J19" s="63"/>
      <c r="K19" s="64"/>
      <c r="L19" s="178"/>
      <c r="M19" s="7"/>
    </row>
    <row r="20" spans="1:26" s="8" customFormat="1" ht="14.1" customHeight="1">
      <c r="A20" s="40"/>
      <c r="B20" s="39"/>
      <c r="C20" s="44"/>
      <c r="D20" s="123"/>
      <c r="E20" s="41"/>
      <c r="F20" s="45"/>
      <c r="G20" s="44"/>
      <c r="H20" s="42"/>
      <c r="I20" s="43"/>
      <c r="J20" s="42"/>
      <c r="K20" s="43"/>
      <c r="L20" s="176"/>
      <c r="M20" s="7"/>
    </row>
    <row r="21" spans="1:26" s="8" customFormat="1" ht="14.1" customHeight="1">
      <c r="A21" s="59"/>
      <c r="B21" s="56"/>
      <c r="C21" s="56"/>
      <c r="D21" s="60"/>
      <c r="E21" s="61"/>
      <c r="F21" s="62"/>
      <c r="G21" s="56"/>
      <c r="H21" s="63"/>
      <c r="I21" s="64"/>
      <c r="J21" s="63"/>
      <c r="K21" s="64"/>
      <c r="L21" s="178"/>
      <c r="M21" s="7"/>
    </row>
    <row r="22" spans="1:26" s="8" customFormat="1" ht="14.1" customHeight="1">
      <c r="A22" s="40"/>
      <c r="B22" s="39"/>
      <c r="C22" s="44"/>
      <c r="D22" s="123"/>
      <c r="E22" s="41"/>
      <c r="F22" s="45"/>
      <c r="G22" s="44"/>
      <c r="H22" s="42"/>
      <c r="I22" s="43"/>
      <c r="J22" s="42"/>
      <c r="K22" s="43"/>
      <c r="L22" s="176"/>
      <c r="M22" s="7"/>
    </row>
    <row r="23" spans="1:26" s="8" customFormat="1" ht="14.1" customHeight="1">
      <c r="A23" s="59"/>
      <c r="B23" s="56" t="s">
        <v>33</v>
      </c>
      <c r="C23" s="56"/>
      <c r="D23" s="60"/>
      <c r="E23" s="61"/>
      <c r="F23" s="62"/>
      <c r="G23" s="56"/>
      <c r="H23" s="63"/>
      <c r="I23" s="64"/>
      <c r="J23" s="63"/>
      <c r="K23" s="64"/>
      <c r="L23" s="178"/>
      <c r="M23" s="7"/>
    </row>
    <row r="24" spans="1:26" s="8" customFormat="1" ht="14.1" customHeight="1">
      <c r="A24" s="40"/>
      <c r="B24" s="39"/>
      <c r="C24" s="44"/>
      <c r="D24" s="123"/>
      <c r="E24" s="41"/>
      <c r="F24" s="45"/>
      <c r="G24" s="44"/>
      <c r="H24" s="42"/>
      <c r="I24" s="43"/>
      <c r="J24" s="42"/>
      <c r="K24" s="43"/>
      <c r="L24" s="176"/>
      <c r="M24" s="7"/>
      <c r="X24" s="52"/>
      <c r="Y24" s="52"/>
    </row>
    <row r="25" spans="1:26" s="8" customFormat="1" ht="14.1" customHeight="1">
      <c r="A25" s="59"/>
      <c r="B25" s="56"/>
      <c r="C25" s="56"/>
      <c r="D25" s="60"/>
      <c r="E25" s="61"/>
      <c r="F25" s="62"/>
      <c r="G25" s="56"/>
      <c r="H25" s="63"/>
      <c r="I25" s="64"/>
      <c r="J25" s="63"/>
      <c r="K25" s="64"/>
      <c r="L25" s="178"/>
      <c r="M25" s="7"/>
      <c r="O25" s="51"/>
      <c r="P25" s="51"/>
      <c r="Q25" s="53"/>
      <c r="R25" s="51"/>
      <c r="S25" s="52"/>
      <c r="T25" s="52"/>
      <c r="U25" s="52"/>
      <c r="V25" s="52"/>
      <c r="W25" s="52"/>
      <c r="X25" s="47"/>
      <c r="Y25" s="47"/>
    </row>
    <row r="26" spans="1:26" s="8" customFormat="1" ht="14.1" customHeight="1">
      <c r="A26" s="40"/>
      <c r="B26" s="39"/>
      <c r="C26" s="44"/>
      <c r="D26" s="95"/>
      <c r="E26" s="41"/>
      <c r="F26" s="45"/>
      <c r="G26" s="44"/>
      <c r="H26" s="42"/>
      <c r="I26" s="43"/>
      <c r="J26" s="42"/>
      <c r="K26" s="43"/>
      <c r="L26" s="176"/>
      <c r="M26" s="7"/>
      <c r="O26" s="51"/>
      <c r="P26" s="51"/>
      <c r="Q26" s="53"/>
      <c r="R26" s="51"/>
      <c r="S26" s="52"/>
      <c r="T26" s="52"/>
      <c r="U26" s="52"/>
      <c r="V26" s="52"/>
      <c r="W26" s="52"/>
      <c r="X26" s="47"/>
      <c r="Y26" s="47"/>
    </row>
    <row r="27" spans="1:26" s="8" customFormat="1" ht="14.1" customHeight="1">
      <c r="A27" s="59" t="s">
        <v>20</v>
      </c>
      <c r="B27" s="177" t="s">
        <v>34</v>
      </c>
      <c r="C27" s="56"/>
      <c r="D27" s="179">
        <v>0.1</v>
      </c>
      <c r="E27" s="61">
        <v>1</v>
      </c>
      <c r="F27" s="62"/>
      <c r="G27" s="56" t="s">
        <v>22</v>
      </c>
      <c r="H27" s="63"/>
      <c r="I27" s="64"/>
      <c r="J27" s="63"/>
      <c r="K27" s="64"/>
      <c r="L27" s="178"/>
      <c r="M27" s="7"/>
      <c r="O27" s="51"/>
      <c r="P27" s="51"/>
      <c r="Q27" s="53"/>
      <c r="R27" s="51"/>
      <c r="S27" s="52"/>
      <c r="T27" s="52"/>
      <c r="U27" s="52"/>
      <c r="V27" s="52"/>
      <c r="X27" s="47"/>
      <c r="Z27" s="52"/>
    </row>
    <row r="28" spans="1:26" s="8" customFormat="1" ht="14.1" customHeight="1">
      <c r="A28" s="40"/>
      <c r="B28" s="39"/>
      <c r="C28" s="44"/>
      <c r="D28" s="123"/>
      <c r="E28" s="41"/>
      <c r="F28" s="45"/>
      <c r="G28" s="44"/>
      <c r="H28" s="42"/>
      <c r="I28" s="43"/>
      <c r="J28" s="42"/>
      <c r="K28" s="43"/>
      <c r="L28" s="176"/>
      <c r="M28" s="7"/>
    </row>
    <row r="29" spans="1:26" s="8" customFormat="1" ht="14.1" customHeight="1">
      <c r="A29" s="59"/>
      <c r="B29" s="56"/>
      <c r="C29" s="56"/>
      <c r="D29" s="60"/>
      <c r="E29" s="61"/>
      <c r="F29" s="62"/>
      <c r="G29" s="56"/>
      <c r="H29" s="63"/>
      <c r="I29" s="64"/>
      <c r="J29" s="63"/>
      <c r="K29" s="64"/>
      <c r="L29" s="178"/>
      <c r="M29" s="7"/>
    </row>
    <row r="30" spans="1:26" s="8" customFormat="1" ht="14.1" customHeight="1">
      <c r="A30" s="40"/>
      <c r="B30" s="39"/>
      <c r="C30" s="44"/>
      <c r="D30" s="123"/>
      <c r="E30" s="41"/>
      <c r="F30" s="45"/>
      <c r="G30" s="44"/>
      <c r="H30" s="42"/>
      <c r="I30" s="43"/>
      <c r="J30" s="42"/>
      <c r="K30" s="43"/>
      <c r="L30" s="176"/>
      <c r="M30" s="7"/>
    </row>
    <row r="31" spans="1:26" s="8" customFormat="1" ht="14.1" customHeight="1">
      <c r="A31" s="59"/>
      <c r="B31" s="56" t="s">
        <v>35</v>
      </c>
      <c r="C31" s="56"/>
      <c r="D31" s="60"/>
      <c r="E31" s="61"/>
      <c r="F31" s="62"/>
      <c r="G31" s="56"/>
      <c r="H31" s="63"/>
      <c r="I31" s="64"/>
      <c r="J31" s="63"/>
      <c r="K31" s="64"/>
      <c r="L31" s="178"/>
      <c r="M31" s="7"/>
    </row>
    <row r="32" spans="1:26" s="8" customFormat="1" ht="14.1" customHeight="1">
      <c r="A32" s="40"/>
      <c r="B32" s="39"/>
      <c r="C32" s="44"/>
      <c r="D32" s="123"/>
      <c r="E32" s="41"/>
      <c r="F32" s="45"/>
      <c r="G32" s="44"/>
      <c r="H32" s="42"/>
      <c r="I32" s="43"/>
      <c r="J32" s="42"/>
      <c r="K32" s="43"/>
      <c r="L32" s="176"/>
      <c r="M32" s="7"/>
    </row>
    <row r="33" spans="1:13" s="8" customFormat="1" ht="14.1" customHeight="1">
      <c r="A33" s="59"/>
      <c r="B33" s="56"/>
      <c r="C33" s="56"/>
      <c r="D33" s="60"/>
      <c r="E33" s="61"/>
      <c r="F33" s="62"/>
      <c r="G33" s="56"/>
      <c r="H33" s="63"/>
      <c r="I33" s="64"/>
      <c r="J33" s="63"/>
      <c r="K33" s="64"/>
      <c r="L33" s="178"/>
      <c r="M33" s="7"/>
    </row>
    <row r="34" spans="1:13" s="8" customFormat="1" ht="14.1" customHeight="1">
      <c r="A34" s="40"/>
      <c r="B34" s="44"/>
      <c r="C34" s="44"/>
      <c r="D34" s="39"/>
      <c r="E34" s="41"/>
      <c r="F34" s="45"/>
      <c r="G34" s="44"/>
      <c r="H34" s="42"/>
      <c r="I34" s="43"/>
      <c r="J34" s="42"/>
      <c r="K34" s="43"/>
      <c r="L34" s="46"/>
      <c r="M34" s="7"/>
    </row>
    <row r="35" spans="1:13" s="8" customFormat="1" ht="14.1" customHeight="1" thickBot="1">
      <c r="A35" s="180"/>
      <c r="B35" s="108"/>
      <c r="C35" s="108"/>
      <c r="D35" s="127"/>
      <c r="E35" s="181"/>
      <c r="F35" s="182"/>
      <c r="G35" s="108"/>
      <c r="H35" s="183"/>
      <c r="I35" s="184"/>
      <c r="J35" s="183"/>
      <c r="K35" s="184"/>
      <c r="L35" s="185"/>
      <c r="M35" s="7"/>
    </row>
  </sheetData>
  <mergeCells count="4">
    <mergeCell ref="E1:F1"/>
    <mergeCell ref="H1:I1"/>
    <mergeCell ref="J1:K1"/>
    <mergeCell ref="B2:C3"/>
  </mergeCells>
  <phoneticPr fontId="26"/>
  <printOptions horizontalCentered="1" verticalCentered="1"/>
  <pageMargins left="0.98425196850393704" right="0.98425196850393704" top="0.98425196850393704" bottom="0.55118110236220474" header="0" footer="0"/>
  <pageSetup paperSize="9" firstPageNumber="2" orientation="landscape" useFirstPageNumber="1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L37"/>
  <sheetViews>
    <sheetView showZeros="0" view="pageBreakPreview" topLeftCell="A4" zoomScaleNormal="100" zoomScaleSheetLayoutView="100" workbookViewId="0">
      <selection activeCell="B5" sqref="B5"/>
    </sheetView>
  </sheetViews>
  <sheetFormatPr defaultColWidth="8.6640625" defaultRowHeight="13.9" customHeight="1"/>
  <cols>
    <col min="1" max="1" width="6.83203125" style="132" customWidth="1"/>
    <col min="2" max="2" width="35" style="133" customWidth="1"/>
    <col min="3" max="3" width="8.6640625" style="152" customWidth="1"/>
    <col min="4" max="4" width="27.33203125" style="158" customWidth="1"/>
    <col min="5" max="5" width="8.6640625" style="87" customWidth="1"/>
    <col min="6" max="6" width="4" style="86" customWidth="1"/>
    <col min="7" max="7" width="8.6640625" style="85" customWidth="1"/>
    <col min="8" max="8" width="12.1640625" style="88" customWidth="1"/>
    <col min="9" max="9" width="4" style="86" customWidth="1"/>
    <col min="10" max="10" width="15.83203125" style="89" customWidth="1"/>
    <col min="11" max="11" width="4" style="86" customWidth="1"/>
    <col min="12" max="12" width="22.66406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79" t="s">
        <v>1</v>
      </c>
      <c r="C1" s="79" t="s">
        <v>2</v>
      </c>
      <c r="D1" s="79" t="s">
        <v>3</v>
      </c>
      <c r="E1" s="329" t="s">
        <v>4</v>
      </c>
      <c r="F1" s="330"/>
      <c r="G1" s="79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15"/>
      <c r="B2" s="116"/>
      <c r="C2" s="117"/>
      <c r="D2" s="153"/>
      <c r="E2" s="100"/>
      <c r="F2" s="101"/>
      <c r="G2" s="102"/>
      <c r="H2" s="103"/>
      <c r="I2" s="104"/>
      <c r="J2" s="105"/>
      <c r="K2" s="104"/>
      <c r="L2" s="159"/>
    </row>
    <row r="3" spans="1:12" s="9" customFormat="1" ht="13.9" customHeight="1">
      <c r="A3" s="119" t="s">
        <v>127</v>
      </c>
      <c r="B3" s="120" t="s">
        <v>46</v>
      </c>
      <c r="C3" s="121"/>
      <c r="D3" s="154"/>
      <c r="E3" s="106"/>
      <c r="F3" s="64"/>
      <c r="G3" s="56"/>
      <c r="H3" s="98"/>
      <c r="I3" s="64"/>
      <c r="J3" s="98"/>
      <c r="K3" s="64"/>
      <c r="L3" s="160"/>
    </row>
    <row r="4" spans="1:12" s="8" customFormat="1" ht="13.9" customHeight="1">
      <c r="A4" s="122"/>
      <c r="B4" s="123"/>
      <c r="C4" s="95"/>
      <c r="D4" s="155"/>
      <c r="E4" s="99"/>
      <c r="F4" s="94"/>
      <c r="G4" s="44"/>
      <c r="H4" s="96"/>
      <c r="I4" s="94"/>
      <c r="J4" s="93"/>
      <c r="K4" s="94"/>
      <c r="L4" s="161"/>
    </row>
    <row r="5" spans="1:12" s="8" customFormat="1" ht="13.9" customHeight="1">
      <c r="A5" s="124">
        <v>1</v>
      </c>
      <c r="B5" s="120" t="s">
        <v>128</v>
      </c>
      <c r="C5" s="121"/>
      <c r="D5" s="156"/>
      <c r="E5" s="107">
        <v>1</v>
      </c>
      <c r="F5" s="57"/>
      <c r="G5" s="56" t="s">
        <v>123</v>
      </c>
      <c r="H5" s="97"/>
      <c r="I5" s="57"/>
      <c r="J5" s="98"/>
      <c r="K5" s="57"/>
      <c r="L5" s="160"/>
    </row>
    <row r="6" spans="1:12" s="8" customFormat="1" ht="13.9" customHeight="1">
      <c r="A6" s="125"/>
      <c r="B6" s="123"/>
      <c r="C6" s="95"/>
      <c r="D6" s="155"/>
      <c r="E6" s="99"/>
      <c r="F6" s="94"/>
      <c r="G6" s="44"/>
      <c r="H6" s="96"/>
      <c r="I6" s="94"/>
      <c r="J6" s="93"/>
      <c r="K6" s="94"/>
      <c r="L6" s="161"/>
    </row>
    <row r="7" spans="1:12" s="8" customFormat="1" ht="13.9" customHeight="1">
      <c r="A7" s="119">
        <v>2</v>
      </c>
      <c r="B7" s="120" t="s">
        <v>129</v>
      </c>
      <c r="C7" s="121"/>
      <c r="D7" s="156"/>
      <c r="E7" s="107">
        <v>1</v>
      </c>
      <c r="F7" s="57"/>
      <c r="G7" s="56" t="s">
        <v>123</v>
      </c>
      <c r="H7" s="97"/>
      <c r="I7" s="57"/>
      <c r="J7" s="98"/>
      <c r="K7" s="57"/>
      <c r="L7" s="160"/>
    </row>
    <row r="8" spans="1:12" s="8" customFormat="1" ht="13.9" customHeight="1">
      <c r="A8" s="125"/>
      <c r="B8" s="123"/>
      <c r="C8" s="95"/>
      <c r="D8" s="155"/>
      <c r="E8" s="99"/>
      <c r="F8" s="94"/>
      <c r="G8" s="44"/>
      <c r="H8" s="96"/>
      <c r="I8" s="94"/>
      <c r="J8" s="93"/>
      <c r="K8" s="94"/>
      <c r="L8" s="161"/>
    </row>
    <row r="9" spans="1:12" s="8" customFormat="1" ht="13.9" customHeight="1">
      <c r="A9" s="119">
        <v>3</v>
      </c>
      <c r="B9" s="120" t="s">
        <v>130</v>
      </c>
      <c r="C9" s="121"/>
      <c r="D9" s="156"/>
      <c r="E9" s="107">
        <v>1</v>
      </c>
      <c r="F9" s="57"/>
      <c r="G9" s="56" t="s">
        <v>123</v>
      </c>
      <c r="H9" s="97"/>
      <c r="I9" s="57"/>
      <c r="J9" s="98"/>
      <c r="K9" s="57"/>
      <c r="L9" s="160"/>
    </row>
    <row r="10" spans="1:12" s="8" customFormat="1" ht="13.9" customHeight="1">
      <c r="A10" s="125"/>
      <c r="B10" s="123"/>
      <c r="C10" s="95"/>
      <c r="D10" s="155"/>
      <c r="E10" s="99"/>
      <c r="F10" s="94"/>
      <c r="G10" s="44"/>
      <c r="H10" s="96"/>
      <c r="I10" s="94"/>
      <c r="J10" s="93"/>
      <c r="K10" s="94"/>
      <c r="L10" s="161"/>
    </row>
    <row r="11" spans="1:12" s="8" customFormat="1" ht="13.9" customHeight="1">
      <c r="A11" s="119">
        <v>4</v>
      </c>
      <c r="B11" s="120" t="s">
        <v>131</v>
      </c>
      <c r="C11" s="121"/>
      <c r="D11" s="156"/>
      <c r="E11" s="107">
        <v>1</v>
      </c>
      <c r="F11" s="57"/>
      <c r="G11" s="56" t="s">
        <v>123</v>
      </c>
      <c r="H11" s="97"/>
      <c r="I11" s="57"/>
      <c r="J11" s="98"/>
      <c r="K11" s="57"/>
      <c r="L11" s="160"/>
    </row>
    <row r="12" spans="1:12" s="8" customFormat="1" ht="13.9" customHeight="1">
      <c r="A12" s="125"/>
      <c r="B12" s="123"/>
      <c r="C12" s="95"/>
      <c r="D12" s="155"/>
      <c r="E12" s="99"/>
      <c r="F12" s="94"/>
      <c r="G12" s="44"/>
      <c r="H12" s="96"/>
      <c r="I12" s="94"/>
      <c r="J12" s="93"/>
      <c r="K12" s="94"/>
      <c r="L12" s="161"/>
    </row>
    <row r="13" spans="1:12" s="8" customFormat="1" ht="13.9" customHeight="1">
      <c r="A13" s="119">
        <v>5</v>
      </c>
      <c r="B13" s="120" t="s">
        <v>132</v>
      </c>
      <c r="C13" s="121"/>
      <c r="D13" s="156"/>
      <c r="E13" s="107">
        <v>1</v>
      </c>
      <c r="F13" s="57"/>
      <c r="G13" s="56" t="s">
        <v>123</v>
      </c>
      <c r="H13" s="97"/>
      <c r="I13" s="57"/>
      <c r="J13" s="98"/>
      <c r="K13" s="57"/>
      <c r="L13" s="160"/>
    </row>
    <row r="14" spans="1:12" s="8" customFormat="1" ht="13.9" customHeight="1">
      <c r="A14" s="125"/>
      <c r="B14" s="123"/>
      <c r="C14" s="95"/>
      <c r="D14" s="155"/>
      <c r="E14" s="99"/>
      <c r="F14" s="94"/>
      <c r="G14" s="44"/>
      <c r="H14" s="96"/>
      <c r="I14" s="94"/>
      <c r="J14" s="93"/>
      <c r="K14" s="94"/>
      <c r="L14" s="161"/>
    </row>
    <row r="15" spans="1:12" s="8" customFormat="1" ht="13.9" customHeight="1">
      <c r="A15" s="119">
        <v>6</v>
      </c>
      <c r="B15" s="120" t="s">
        <v>133</v>
      </c>
      <c r="C15" s="121"/>
      <c r="D15" s="156"/>
      <c r="E15" s="107">
        <v>1</v>
      </c>
      <c r="F15" s="57"/>
      <c r="G15" s="56" t="s">
        <v>123</v>
      </c>
      <c r="H15" s="97"/>
      <c r="I15" s="57"/>
      <c r="J15" s="98"/>
      <c r="K15" s="57"/>
      <c r="L15" s="160"/>
    </row>
    <row r="16" spans="1:12" s="9" customFormat="1" ht="13.9" customHeight="1">
      <c r="A16" s="125"/>
      <c r="B16" s="123"/>
      <c r="C16" s="95"/>
      <c r="D16" s="155"/>
      <c r="E16" s="99"/>
      <c r="F16" s="94"/>
      <c r="G16" s="44"/>
      <c r="H16" s="96"/>
      <c r="I16" s="94"/>
      <c r="J16" s="93"/>
      <c r="K16" s="94"/>
      <c r="L16" s="161"/>
    </row>
    <row r="17" spans="1:12" s="9" customFormat="1" ht="13.9" customHeight="1">
      <c r="A17" s="119">
        <v>7</v>
      </c>
      <c r="B17" s="120" t="s">
        <v>134</v>
      </c>
      <c r="C17" s="121"/>
      <c r="D17" s="156"/>
      <c r="E17" s="107">
        <v>1</v>
      </c>
      <c r="F17" s="57"/>
      <c r="G17" s="56" t="s">
        <v>123</v>
      </c>
      <c r="H17" s="97"/>
      <c r="I17" s="57"/>
      <c r="J17" s="98"/>
      <c r="K17" s="57"/>
      <c r="L17" s="160"/>
    </row>
    <row r="18" spans="1:12" s="8" customFormat="1" ht="13.9" customHeight="1">
      <c r="A18" s="125"/>
      <c r="B18" s="123"/>
      <c r="C18" s="95"/>
      <c r="D18" s="155"/>
      <c r="E18" s="99"/>
      <c r="F18" s="94"/>
      <c r="G18" s="44"/>
      <c r="H18" s="96"/>
      <c r="I18" s="94"/>
      <c r="J18" s="93"/>
      <c r="K18" s="94"/>
      <c r="L18" s="161"/>
    </row>
    <row r="19" spans="1:12" s="9" customFormat="1" ht="13.9" customHeight="1">
      <c r="A19" s="119">
        <v>8</v>
      </c>
      <c r="B19" s="120" t="s">
        <v>135</v>
      </c>
      <c r="C19" s="121"/>
      <c r="D19" s="156"/>
      <c r="E19" s="107">
        <v>1</v>
      </c>
      <c r="F19" s="57"/>
      <c r="G19" s="56" t="s">
        <v>123</v>
      </c>
      <c r="H19" s="97"/>
      <c r="I19" s="57"/>
      <c r="J19" s="98"/>
      <c r="K19" s="57"/>
      <c r="L19" s="160"/>
    </row>
    <row r="20" spans="1:12" s="9" customFormat="1" ht="13.9" customHeight="1">
      <c r="A20" s="122"/>
      <c r="B20" s="123"/>
      <c r="C20" s="95"/>
      <c r="D20" s="155"/>
      <c r="E20" s="99"/>
      <c r="F20" s="94"/>
      <c r="G20" s="44"/>
      <c r="H20" s="96"/>
      <c r="I20" s="94"/>
      <c r="J20" s="93"/>
      <c r="K20" s="94"/>
      <c r="L20" s="161"/>
    </row>
    <row r="21" spans="1:12" s="9" customFormat="1" ht="13.9" customHeight="1">
      <c r="A21" s="124">
        <v>9</v>
      </c>
      <c r="B21" s="120" t="s">
        <v>136</v>
      </c>
      <c r="C21" s="121"/>
      <c r="D21" s="156"/>
      <c r="E21" s="107">
        <v>1</v>
      </c>
      <c r="F21" s="57"/>
      <c r="G21" s="56" t="s">
        <v>123</v>
      </c>
      <c r="H21" s="97"/>
      <c r="I21" s="57"/>
      <c r="J21" s="98"/>
      <c r="K21" s="57"/>
      <c r="L21" s="160"/>
    </row>
    <row r="22" spans="1:12" s="8" customFormat="1" ht="13.9" customHeight="1">
      <c r="A22" s="122"/>
      <c r="B22" s="123"/>
      <c r="C22" s="95"/>
      <c r="D22" s="155"/>
      <c r="E22" s="99"/>
      <c r="F22" s="94"/>
      <c r="G22" s="44"/>
      <c r="H22" s="96"/>
      <c r="I22" s="94"/>
      <c r="J22" s="93"/>
      <c r="K22" s="94"/>
      <c r="L22" s="161"/>
    </row>
    <row r="23" spans="1:12" s="8" customFormat="1" ht="13.9" customHeight="1">
      <c r="A23" s="124">
        <v>10</v>
      </c>
      <c r="B23" s="120" t="s">
        <v>137</v>
      </c>
      <c r="C23" s="121"/>
      <c r="D23" s="156"/>
      <c r="E23" s="107">
        <v>1</v>
      </c>
      <c r="F23" s="57"/>
      <c r="G23" s="56" t="s">
        <v>123</v>
      </c>
      <c r="H23" s="97"/>
      <c r="I23" s="57"/>
      <c r="J23" s="98"/>
      <c r="K23" s="57"/>
      <c r="L23" s="160"/>
    </row>
    <row r="24" spans="1:12" s="8" customFormat="1" ht="13.9" customHeight="1">
      <c r="A24" s="122"/>
      <c r="B24" s="123"/>
      <c r="C24" s="95"/>
      <c r="D24" s="155"/>
      <c r="E24" s="99"/>
      <c r="F24" s="94"/>
      <c r="G24" s="44"/>
      <c r="H24" s="96"/>
      <c r="I24" s="94"/>
      <c r="J24" s="93"/>
      <c r="K24" s="94"/>
      <c r="L24" s="161"/>
    </row>
    <row r="25" spans="1:12" s="9" customFormat="1" ht="13.9" customHeight="1">
      <c r="A25" s="124">
        <v>11</v>
      </c>
      <c r="B25" s="120" t="s">
        <v>217</v>
      </c>
      <c r="C25" s="121"/>
      <c r="D25" s="156"/>
      <c r="E25" s="107">
        <v>1</v>
      </c>
      <c r="F25" s="57"/>
      <c r="G25" s="56" t="s">
        <v>123</v>
      </c>
      <c r="H25" s="97"/>
      <c r="I25" s="57"/>
      <c r="J25" s="98"/>
      <c r="K25" s="57"/>
      <c r="L25" s="160"/>
    </row>
    <row r="26" spans="1:12" s="8" customFormat="1" ht="13.9" customHeight="1">
      <c r="A26" s="122"/>
      <c r="B26" s="123"/>
      <c r="C26" s="95"/>
      <c r="D26" s="155"/>
      <c r="E26" s="99"/>
      <c r="F26" s="94"/>
      <c r="G26" s="44"/>
      <c r="H26" s="96"/>
      <c r="I26" s="94"/>
      <c r="J26" s="93"/>
      <c r="K26" s="94"/>
      <c r="L26" s="161"/>
    </row>
    <row r="27" spans="1:12" s="8" customFormat="1" ht="13.9" customHeight="1">
      <c r="A27" s="124"/>
      <c r="B27" s="120"/>
      <c r="C27" s="121"/>
      <c r="D27" s="156"/>
      <c r="E27" s="107"/>
      <c r="F27" s="57"/>
      <c r="G27" s="56"/>
      <c r="H27" s="97"/>
      <c r="I27" s="57"/>
      <c r="J27" s="98"/>
      <c r="K27" s="57"/>
      <c r="L27" s="160"/>
    </row>
    <row r="28" spans="1:12" s="8" customFormat="1" ht="13.9" customHeight="1">
      <c r="A28" s="122"/>
      <c r="B28" s="123"/>
      <c r="C28" s="95"/>
      <c r="D28" s="155"/>
      <c r="E28" s="99"/>
      <c r="F28" s="94"/>
      <c r="G28" s="44"/>
      <c r="H28" s="96"/>
      <c r="I28" s="94"/>
      <c r="J28" s="93"/>
      <c r="K28" s="94"/>
      <c r="L28" s="161"/>
    </row>
    <row r="29" spans="1:12" s="8" customFormat="1" ht="13.9" customHeight="1">
      <c r="A29" s="124"/>
      <c r="B29" s="120"/>
      <c r="C29" s="121"/>
      <c r="D29" s="156"/>
      <c r="E29" s="107"/>
      <c r="F29" s="57"/>
      <c r="G29" s="56"/>
      <c r="H29" s="97"/>
      <c r="I29" s="57"/>
      <c r="J29" s="98"/>
      <c r="K29" s="57"/>
      <c r="L29" s="160"/>
    </row>
    <row r="30" spans="1:12" s="8" customFormat="1" ht="13.9" customHeight="1">
      <c r="A30" s="122"/>
      <c r="B30" s="123"/>
      <c r="C30" s="95"/>
      <c r="D30" s="155"/>
      <c r="E30" s="99"/>
      <c r="F30" s="94"/>
      <c r="G30" s="44"/>
      <c r="H30" s="96"/>
      <c r="I30" s="94"/>
      <c r="J30" s="93"/>
      <c r="K30" s="94"/>
      <c r="L30" s="161"/>
    </row>
    <row r="31" spans="1:12" s="8" customFormat="1" ht="13.9" customHeight="1">
      <c r="A31" s="124"/>
      <c r="B31" s="120"/>
      <c r="C31" s="121"/>
      <c r="D31" s="156"/>
      <c r="E31" s="107"/>
      <c r="F31" s="57"/>
      <c r="G31" s="56"/>
      <c r="H31" s="97"/>
      <c r="I31" s="57"/>
      <c r="J31" s="98"/>
      <c r="K31" s="57"/>
      <c r="L31" s="160"/>
    </row>
    <row r="32" spans="1:12" s="8" customFormat="1" ht="13.9" customHeight="1">
      <c r="A32" s="122"/>
      <c r="B32" s="123"/>
      <c r="C32" s="95"/>
      <c r="D32" s="155"/>
      <c r="E32" s="99"/>
      <c r="F32" s="94"/>
      <c r="G32" s="44"/>
      <c r="H32" s="96"/>
      <c r="I32" s="94"/>
      <c r="J32" s="93"/>
      <c r="K32" s="94"/>
      <c r="L32" s="161"/>
    </row>
    <row r="33" spans="1:12" s="8" customFormat="1" ht="13.9" customHeight="1">
      <c r="A33" s="124"/>
      <c r="B33" s="120"/>
      <c r="C33" s="121"/>
      <c r="D33" s="156"/>
      <c r="E33" s="107"/>
      <c r="F33" s="57"/>
      <c r="G33" s="56"/>
      <c r="H33" s="97"/>
      <c r="I33" s="57"/>
      <c r="J33" s="98"/>
      <c r="K33" s="57"/>
      <c r="L33" s="160"/>
    </row>
    <row r="34" spans="1:12" s="8" customFormat="1" ht="13.9" customHeight="1">
      <c r="A34" s="122"/>
      <c r="B34" s="123"/>
      <c r="C34" s="95"/>
      <c r="D34" s="155"/>
      <c r="E34" s="99"/>
      <c r="F34" s="94"/>
      <c r="G34" s="44"/>
      <c r="H34" s="96"/>
      <c r="I34" s="94"/>
      <c r="J34" s="139"/>
      <c r="K34" s="94"/>
      <c r="L34" s="161"/>
    </row>
    <row r="35" spans="1:12" s="8" customFormat="1" ht="13.9" customHeight="1">
      <c r="A35" s="124"/>
      <c r="B35" s="140" t="s">
        <v>23</v>
      </c>
      <c r="C35" s="121"/>
      <c r="D35" s="156"/>
      <c r="E35" s="107"/>
      <c r="F35" s="57"/>
      <c r="G35" s="56"/>
      <c r="H35" s="97"/>
      <c r="I35" s="57"/>
      <c r="J35" s="98"/>
      <c r="K35" s="57"/>
      <c r="L35" s="160"/>
    </row>
    <row r="36" spans="1:12" s="8" customFormat="1" ht="13.9" customHeight="1">
      <c r="A36" s="122"/>
      <c r="B36" s="123"/>
      <c r="C36" s="95"/>
      <c r="D36" s="155"/>
      <c r="E36" s="99"/>
      <c r="F36" s="94"/>
      <c r="G36" s="44"/>
      <c r="H36" s="96"/>
      <c r="I36" s="94"/>
      <c r="J36" s="93"/>
      <c r="K36" s="94"/>
      <c r="L36" s="161"/>
    </row>
    <row r="37" spans="1:12" s="8" customFormat="1" ht="13.9" customHeight="1" thickBot="1">
      <c r="A37" s="126"/>
      <c r="B37" s="127"/>
      <c r="C37" s="128"/>
      <c r="D37" s="157"/>
      <c r="E37" s="109"/>
      <c r="F37" s="110"/>
      <c r="G37" s="108"/>
      <c r="H37" s="111"/>
      <c r="I37" s="110"/>
      <c r="J37" s="112"/>
      <c r="K37" s="110"/>
      <c r="L37" s="162"/>
    </row>
  </sheetData>
  <mergeCells count="3">
    <mergeCell ref="E1:F1"/>
    <mergeCell ref="H1:I1"/>
    <mergeCell ref="J1:K1"/>
  </mergeCells>
  <phoneticPr fontId="9"/>
  <printOptions horizontalCentered="1" verticalCentered="1"/>
  <pageMargins left="0.78740157480314965" right="0.78740157480314965" top="0.39370078740157483" bottom="0.55118110236220474" header="0" footer="0"/>
  <pageSetup paperSize="9" firstPageNumber="3" orientation="landscape" useFirstPageNumber="1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N145"/>
  <sheetViews>
    <sheetView showZeros="0" view="pageBreakPreview" topLeftCell="A55" zoomScaleNormal="100" zoomScaleSheetLayoutView="100" workbookViewId="0">
      <selection activeCell="E7" sqref="E7"/>
    </sheetView>
  </sheetViews>
  <sheetFormatPr defaultColWidth="8.6640625" defaultRowHeight="13.9" customHeight="1"/>
  <cols>
    <col min="1" max="1" width="6.83203125" style="132" customWidth="1"/>
    <col min="2" max="2" width="35" style="133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79" t="s">
        <v>1</v>
      </c>
      <c r="C1" s="79" t="s">
        <v>2</v>
      </c>
      <c r="D1" s="79" t="s">
        <v>3</v>
      </c>
      <c r="E1" s="329" t="s">
        <v>4</v>
      </c>
      <c r="F1" s="330"/>
      <c r="G1" s="79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/>
      <c r="B2" s="118"/>
      <c r="C2" s="117"/>
      <c r="D2" s="197"/>
      <c r="E2" s="100"/>
      <c r="F2" s="101"/>
      <c r="G2" s="102"/>
      <c r="H2" s="103"/>
      <c r="I2" s="104"/>
      <c r="J2" s="105"/>
      <c r="K2" s="104"/>
      <c r="L2" s="193"/>
    </row>
    <row r="3" spans="1:12" s="9" customFormat="1" ht="13.9" customHeight="1">
      <c r="A3" s="119">
        <f>+'明細書 頭紙'!A5</f>
        <v>1</v>
      </c>
      <c r="B3" s="120" t="str">
        <f>+'明細書 頭紙'!B5</f>
        <v>幹線動力設備</v>
      </c>
      <c r="C3" s="121"/>
      <c r="D3" s="198"/>
      <c r="E3" s="106"/>
      <c r="F3" s="64"/>
      <c r="G3" s="56"/>
      <c r="H3" s="98"/>
      <c r="I3" s="64"/>
      <c r="J3" s="98"/>
      <c r="K3" s="64"/>
      <c r="L3" s="190"/>
    </row>
    <row r="4" spans="1:12" s="8" customFormat="1" ht="13.9" customHeight="1">
      <c r="A4" s="122"/>
      <c r="B4" s="142"/>
      <c r="C4" s="146"/>
      <c r="D4" s="199"/>
      <c r="E4" s="99"/>
      <c r="F4" s="94"/>
      <c r="G4" s="44"/>
      <c r="H4" s="96"/>
      <c r="I4" s="94"/>
      <c r="J4" s="93"/>
      <c r="K4" s="94"/>
      <c r="L4" s="189"/>
    </row>
    <row r="5" spans="1:12" s="8" customFormat="1" ht="13.9" customHeight="1">
      <c r="A5" s="124"/>
      <c r="B5" s="143" t="s">
        <v>188</v>
      </c>
      <c r="C5" s="147" t="s">
        <v>138</v>
      </c>
      <c r="D5" s="195" t="s">
        <v>311</v>
      </c>
      <c r="E5" s="107">
        <v>4</v>
      </c>
      <c r="F5" s="57"/>
      <c r="G5" s="56" t="s">
        <v>117</v>
      </c>
      <c r="H5" s="97"/>
      <c r="I5" s="57"/>
      <c r="J5" s="98"/>
      <c r="K5" s="57"/>
      <c r="L5" s="190" t="s">
        <v>115</v>
      </c>
    </row>
    <row r="6" spans="1:12" s="8" customFormat="1" ht="13.9" customHeight="1">
      <c r="A6" s="122"/>
      <c r="B6" s="142"/>
      <c r="C6" s="146"/>
      <c r="D6" s="199"/>
      <c r="E6" s="99"/>
      <c r="F6" s="94"/>
      <c r="G6" s="44"/>
      <c r="H6" s="96"/>
      <c r="I6" s="94"/>
      <c r="J6" s="93"/>
      <c r="K6" s="94"/>
      <c r="L6" s="191"/>
    </row>
    <row r="7" spans="1:12" s="8" customFormat="1" ht="13.9" customHeight="1">
      <c r="A7" s="124"/>
      <c r="B7" s="143" t="s">
        <v>188</v>
      </c>
      <c r="C7" s="147" t="s">
        <v>119</v>
      </c>
      <c r="D7" s="200" t="s">
        <v>311</v>
      </c>
      <c r="E7" s="107">
        <v>7</v>
      </c>
      <c r="F7" s="57"/>
      <c r="G7" s="56" t="s">
        <v>117</v>
      </c>
      <c r="H7" s="97"/>
      <c r="I7" s="57"/>
      <c r="J7" s="98"/>
      <c r="K7" s="57"/>
      <c r="L7" s="190" t="s">
        <v>115</v>
      </c>
    </row>
    <row r="8" spans="1:12" s="8" customFormat="1" ht="13.9" customHeight="1">
      <c r="A8" s="122"/>
      <c r="B8" s="142"/>
      <c r="C8" s="146"/>
      <c r="D8" s="199"/>
      <c r="E8" s="99"/>
      <c r="F8" s="94"/>
      <c r="G8" s="44"/>
      <c r="H8" s="96"/>
      <c r="I8" s="94"/>
      <c r="J8" s="93"/>
      <c r="K8" s="94"/>
      <c r="L8" s="191"/>
    </row>
    <row r="9" spans="1:12" s="8" customFormat="1" ht="13.9" customHeight="1">
      <c r="A9" s="124"/>
      <c r="B9" s="143" t="s">
        <v>188</v>
      </c>
      <c r="C9" s="147" t="s">
        <v>118</v>
      </c>
      <c r="D9" s="200" t="s">
        <v>311</v>
      </c>
      <c r="E9" s="107">
        <v>4</v>
      </c>
      <c r="F9" s="57"/>
      <c r="G9" s="56" t="s">
        <v>117</v>
      </c>
      <c r="H9" s="97"/>
      <c r="I9" s="57"/>
      <c r="J9" s="98"/>
      <c r="K9" s="57"/>
      <c r="L9" s="190" t="s">
        <v>115</v>
      </c>
    </row>
    <row r="10" spans="1:12" s="8" customFormat="1" ht="13.9" customHeight="1">
      <c r="A10" s="122"/>
      <c r="B10" s="142"/>
      <c r="C10" s="146"/>
      <c r="D10" s="199"/>
      <c r="E10" s="99"/>
      <c r="F10" s="94"/>
      <c r="G10" s="44"/>
      <c r="H10" s="96"/>
      <c r="I10" s="94"/>
      <c r="J10" s="93"/>
      <c r="K10" s="94"/>
      <c r="L10" s="191"/>
    </row>
    <row r="11" spans="1:12" s="8" customFormat="1" ht="13.9" customHeight="1">
      <c r="A11" s="124"/>
      <c r="B11" s="143" t="s">
        <v>188</v>
      </c>
      <c r="C11" s="147" t="s">
        <v>118</v>
      </c>
      <c r="D11" s="200" t="s">
        <v>432</v>
      </c>
      <c r="E11" s="107">
        <v>146</v>
      </c>
      <c r="F11" s="57"/>
      <c r="G11" s="56" t="s">
        <v>117</v>
      </c>
      <c r="H11" s="97"/>
      <c r="I11" s="57"/>
      <c r="J11" s="98"/>
      <c r="K11" s="57"/>
      <c r="L11" s="190" t="s">
        <v>115</v>
      </c>
    </row>
    <row r="12" spans="1:12" s="8" customFormat="1" ht="13.9" customHeight="1">
      <c r="A12" s="122"/>
      <c r="B12" s="142"/>
      <c r="C12" s="146"/>
      <c r="D12" s="199"/>
      <c r="E12" s="99"/>
      <c r="F12" s="94"/>
      <c r="G12" s="44"/>
      <c r="H12" s="138"/>
      <c r="I12" s="94"/>
      <c r="J12" s="93"/>
      <c r="K12" s="94"/>
      <c r="L12" s="191"/>
    </row>
    <row r="13" spans="1:12" s="8" customFormat="1" ht="13.9" customHeight="1">
      <c r="A13" s="124"/>
      <c r="B13" s="143" t="s">
        <v>188</v>
      </c>
      <c r="C13" s="147" t="s">
        <v>301</v>
      </c>
      <c r="D13" s="200" t="s">
        <v>189</v>
      </c>
      <c r="E13" s="107">
        <v>10</v>
      </c>
      <c r="F13" s="57"/>
      <c r="G13" s="56" t="s">
        <v>117</v>
      </c>
      <c r="H13" s="97"/>
      <c r="I13" s="57"/>
      <c r="J13" s="98"/>
      <c r="K13" s="57"/>
      <c r="L13" s="190" t="s">
        <v>38</v>
      </c>
    </row>
    <row r="14" spans="1:12" s="8" customFormat="1" ht="13.9" customHeight="1">
      <c r="A14" s="122"/>
      <c r="B14" s="142"/>
      <c r="C14" s="146"/>
      <c r="D14" s="199"/>
      <c r="E14" s="99"/>
      <c r="F14" s="94"/>
      <c r="G14" s="44"/>
      <c r="H14" s="138"/>
      <c r="I14" s="94"/>
      <c r="J14" s="93"/>
      <c r="K14" s="94"/>
      <c r="L14" s="191"/>
    </row>
    <row r="15" spans="1:12" s="8" customFormat="1" ht="13.9" customHeight="1">
      <c r="A15" s="124"/>
      <c r="B15" s="143" t="s">
        <v>188</v>
      </c>
      <c r="C15" s="147" t="s">
        <v>118</v>
      </c>
      <c r="D15" s="200" t="s">
        <v>189</v>
      </c>
      <c r="E15" s="107">
        <v>60</v>
      </c>
      <c r="F15" s="57"/>
      <c r="G15" s="56" t="s">
        <v>117</v>
      </c>
      <c r="H15" s="97"/>
      <c r="I15" s="57"/>
      <c r="J15" s="98"/>
      <c r="K15" s="57"/>
      <c r="L15" s="190" t="s">
        <v>38</v>
      </c>
    </row>
    <row r="16" spans="1:12" s="9" customFormat="1" ht="13.9" customHeight="1">
      <c r="A16" s="122"/>
      <c r="B16" s="142"/>
      <c r="C16" s="146"/>
      <c r="D16" s="199"/>
      <c r="E16" s="99"/>
      <c r="F16" s="94"/>
      <c r="G16" s="44"/>
      <c r="H16" s="96"/>
      <c r="I16" s="94"/>
      <c r="J16" s="93"/>
      <c r="K16" s="94"/>
      <c r="L16" s="191"/>
    </row>
    <row r="17" spans="1:12" s="9" customFormat="1" ht="13.9" customHeight="1">
      <c r="A17" s="124"/>
      <c r="B17" s="143" t="s">
        <v>152</v>
      </c>
      <c r="C17" s="147" t="s">
        <v>138</v>
      </c>
      <c r="D17" s="200" t="s">
        <v>139</v>
      </c>
      <c r="E17" s="107">
        <v>2</v>
      </c>
      <c r="F17" s="57"/>
      <c r="G17" s="56" t="s">
        <v>117</v>
      </c>
      <c r="H17" s="97"/>
      <c r="I17" s="57"/>
      <c r="J17" s="98"/>
      <c r="K17" s="57"/>
      <c r="L17" s="190" t="s">
        <v>38</v>
      </c>
    </row>
    <row r="18" spans="1:12" s="8" customFormat="1" ht="13.9" customHeight="1">
      <c r="A18" s="122"/>
      <c r="B18" s="142"/>
      <c r="C18" s="146"/>
      <c r="D18" s="199"/>
      <c r="E18" s="99"/>
      <c r="F18" s="94"/>
      <c r="G18" s="44"/>
      <c r="H18" s="96"/>
      <c r="I18" s="94"/>
      <c r="J18" s="93"/>
      <c r="K18" s="94"/>
      <c r="L18" s="191"/>
    </row>
    <row r="19" spans="1:12" s="9" customFormat="1" ht="13.9" customHeight="1">
      <c r="A19" s="124"/>
      <c r="B19" s="143" t="s">
        <v>152</v>
      </c>
      <c r="C19" s="147" t="s">
        <v>119</v>
      </c>
      <c r="D19" s="200" t="s">
        <v>139</v>
      </c>
      <c r="E19" s="107">
        <v>4</v>
      </c>
      <c r="F19" s="57"/>
      <c r="G19" s="56" t="s">
        <v>117</v>
      </c>
      <c r="H19" s="97"/>
      <c r="I19" s="57"/>
      <c r="J19" s="98"/>
      <c r="K19" s="57"/>
      <c r="L19" s="190" t="s">
        <v>38</v>
      </c>
    </row>
    <row r="20" spans="1:12" s="9" customFormat="1" ht="13.9" customHeight="1">
      <c r="A20" s="122"/>
      <c r="B20" s="142"/>
      <c r="C20" s="146"/>
      <c r="D20" s="199"/>
      <c r="E20" s="99"/>
      <c r="F20" s="94"/>
      <c r="G20" s="44"/>
      <c r="H20" s="96"/>
      <c r="I20" s="94"/>
      <c r="J20" s="93"/>
      <c r="K20" s="94"/>
      <c r="L20" s="191"/>
    </row>
    <row r="21" spans="1:12" s="9" customFormat="1" ht="13.9" customHeight="1">
      <c r="A21" s="124"/>
      <c r="B21" s="143" t="s">
        <v>152</v>
      </c>
      <c r="C21" s="147" t="s">
        <v>118</v>
      </c>
      <c r="D21" s="200" t="s">
        <v>139</v>
      </c>
      <c r="E21" s="107">
        <v>2</v>
      </c>
      <c r="F21" s="57"/>
      <c r="G21" s="56" t="s">
        <v>117</v>
      </c>
      <c r="H21" s="97"/>
      <c r="I21" s="57"/>
      <c r="J21" s="98"/>
      <c r="K21" s="57"/>
      <c r="L21" s="190" t="s">
        <v>38</v>
      </c>
    </row>
    <row r="22" spans="1:12" s="8" customFormat="1" ht="13.9" customHeight="1">
      <c r="A22" s="122"/>
      <c r="B22" s="142"/>
      <c r="C22" s="146"/>
      <c r="D22" s="199"/>
      <c r="E22" s="99"/>
      <c r="F22" s="94"/>
      <c r="G22" s="44"/>
      <c r="H22" s="96"/>
      <c r="I22" s="94"/>
      <c r="J22" s="93"/>
      <c r="K22" s="94"/>
      <c r="L22" s="191"/>
    </row>
    <row r="23" spans="1:12" s="8" customFormat="1" ht="13.9" customHeight="1">
      <c r="A23" s="124"/>
      <c r="B23" s="143" t="s">
        <v>152</v>
      </c>
      <c r="C23" s="147" t="s">
        <v>138</v>
      </c>
      <c r="D23" s="200" t="s">
        <v>190</v>
      </c>
      <c r="E23" s="107">
        <v>16</v>
      </c>
      <c r="F23" s="57"/>
      <c r="G23" s="56" t="s">
        <v>117</v>
      </c>
      <c r="H23" s="97"/>
      <c r="I23" s="57"/>
      <c r="J23" s="98"/>
      <c r="K23" s="57"/>
      <c r="L23" s="190" t="s">
        <v>38</v>
      </c>
    </row>
    <row r="24" spans="1:12" s="8" customFormat="1" ht="13.9" customHeight="1">
      <c r="A24" s="122"/>
      <c r="B24" s="142"/>
      <c r="C24" s="146"/>
      <c r="D24" s="199"/>
      <c r="E24" s="99"/>
      <c r="F24" s="94"/>
      <c r="G24" s="44"/>
      <c r="H24" s="96"/>
      <c r="I24" s="94"/>
      <c r="J24" s="93"/>
      <c r="K24" s="94"/>
      <c r="L24" s="191"/>
    </row>
    <row r="25" spans="1:12" s="9" customFormat="1" ht="13.9" customHeight="1">
      <c r="A25" s="124"/>
      <c r="B25" s="143" t="s">
        <v>152</v>
      </c>
      <c r="C25" s="147" t="s">
        <v>118</v>
      </c>
      <c r="D25" s="200" t="s">
        <v>190</v>
      </c>
      <c r="E25" s="107">
        <v>2</v>
      </c>
      <c r="F25" s="57"/>
      <c r="G25" s="56" t="s">
        <v>117</v>
      </c>
      <c r="H25" s="97"/>
      <c r="I25" s="57"/>
      <c r="J25" s="98"/>
      <c r="K25" s="57"/>
      <c r="L25" s="190" t="s">
        <v>38</v>
      </c>
    </row>
    <row r="26" spans="1:12" s="8" customFormat="1" ht="13.9" customHeight="1">
      <c r="A26" s="122"/>
      <c r="B26" s="142"/>
      <c r="C26" s="146"/>
      <c r="D26" s="199"/>
      <c r="E26" s="99"/>
      <c r="F26" s="94"/>
      <c r="G26" s="44"/>
      <c r="H26" s="96"/>
      <c r="I26" s="94"/>
      <c r="J26" s="93"/>
      <c r="K26" s="94"/>
      <c r="L26" s="191"/>
    </row>
    <row r="27" spans="1:12" s="8" customFormat="1" ht="13.9" customHeight="1">
      <c r="A27" s="124"/>
      <c r="B27" s="143" t="s">
        <v>191</v>
      </c>
      <c r="C27" s="147" t="s">
        <v>118</v>
      </c>
      <c r="D27" s="200" t="s">
        <v>189</v>
      </c>
      <c r="E27" s="107">
        <v>81</v>
      </c>
      <c r="F27" s="57"/>
      <c r="G27" s="56" t="s">
        <v>117</v>
      </c>
      <c r="H27" s="97"/>
      <c r="I27" s="57"/>
      <c r="J27" s="98"/>
      <c r="K27" s="57"/>
      <c r="L27" s="190" t="s">
        <v>38</v>
      </c>
    </row>
    <row r="28" spans="1:12" s="8" customFormat="1" ht="13.9" customHeight="1">
      <c r="A28" s="122"/>
      <c r="B28" s="142"/>
      <c r="C28" s="146"/>
      <c r="D28" s="199"/>
      <c r="E28" s="99"/>
      <c r="F28" s="94"/>
      <c r="G28" s="44"/>
      <c r="H28" s="96"/>
      <c r="I28" s="94"/>
      <c r="J28" s="93"/>
      <c r="K28" s="94"/>
      <c r="L28" s="191"/>
    </row>
    <row r="29" spans="1:12" s="8" customFormat="1" ht="13.9" customHeight="1">
      <c r="A29" s="124"/>
      <c r="B29" s="143" t="s">
        <v>191</v>
      </c>
      <c r="C29" s="147" t="s">
        <v>118</v>
      </c>
      <c r="D29" s="200" t="s">
        <v>192</v>
      </c>
      <c r="E29" s="107">
        <v>30</v>
      </c>
      <c r="F29" s="57"/>
      <c r="G29" s="56" t="s">
        <v>117</v>
      </c>
      <c r="H29" s="97"/>
      <c r="I29" s="57"/>
      <c r="J29" s="98"/>
      <c r="K29" s="57"/>
      <c r="L29" s="190" t="s">
        <v>38</v>
      </c>
    </row>
    <row r="30" spans="1:12" s="8" customFormat="1" ht="13.9" customHeight="1">
      <c r="A30" s="122"/>
      <c r="B30" s="142"/>
      <c r="C30" s="146"/>
      <c r="D30" s="199"/>
      <c r="E30" s="99"/>
      <c r="F30" s="94"/>
      <c r="G30" s="44"/>
      <c r="H30" s="96"/>
      <c r="I30" s="94"/>
      <c r="J30" s="93"/>
      <c r="K30" s="94"/>
      <c r="L30" s="191"/>
    </row>
    <row r="31" spans="1:12" s="8" customFormat="1" ht="13.9" customHeight="1">
      <c r="A31" s="124"/>
      <c r="B31" s="143" t="s">
        <v>196</v>
      </c>
      <c r="C31" s="147">
        <v>0</v>
      </c>
      <c r="D31" s="200" t="s">
        <v>228</v>
      </c>
      <c r="E31" s="107">
        <v>2</v>
      </c>
      <c r="F31" s="57"/>
      <c r="G31" s="56" t="s">
        <v>116</v>
      </c>
      <c r="H31" s="97"/>
      <c r="I31" s="57"/>
      <c r="J31" s="98"/>
      <c r="K31" s="57"/>
      <c r="L31" s="190" t="s">
        <v>38</v>
      </c>
    </row>
    <row r="32" spans="1:12" s="8" customFormat="1" ht="13.9" customHeight="1">
      <c r="A32" s="122"/>
      <c r="B32" s="142"/>
      <c r="C32" s="146"/>
      <c r="D32" s="199"/>
      <c r="E32" s="99"/>
      <c r="F32" s="94"/>
      <c r="G32" s="44"/>
      <c r="H32" s="96"/>
      <c r="I32" s="94"/>
      <c r="J32" s="93"/>
      <c r="K32" s="94"/>
      <c r="L32" s="191"/>
    </row>
    <row r="33" spans="1:12" s="8" customFormat="1" ht="13.9" customHeight="1">
      <c r="A33" s="124"/>
      <c r="B33" s="143" t="s">
        <v>193</v>
      </c>
      <c r="C33" s="147" t="s">
        <v>194</v>
      </c>
      <c r="D33" s="200" t="s">
        <v>195</v>
      </c>
      <c r="E33" s="107">
        <v>10</v>
      </c>
      <c r="F33" s="57"/>
      <c r="G33" s="56" t="s">
        <v>117</v>
      </c>
      <c r="H33" s="97"/>
      <c r="I33" s="57"/>
      <c r="J33" s="98"/>
      <c r="K33" s="57"/>
      <c r="L33" s="190" t="s">
        <v>38</v>
      </c>
    </row>
    <row r="34" spans="1:12" s="8" customFormat="1" ht="13.9" customHeight="1">
      <c r="A34" s="122"/>
      <c r="B34" s="142"/>
      <c r="C34" s="146"/>
      <c r="D34" s="199"/>
      <c r="E34" s="99"/>
      <c r="F34" s="94"/>
      <c r="G34" s="44"/>
      <c r="H34" s="96"/>
      <c r="I34" s="94"/>
      <c r="J34" s="93"/>
      <c r="K34" s="94"/>
      <c r="L34" s="191"/>
    </row>
    <row r="35" spans="1:12" s="8" customFormat="1" ht="13.9" customHeight="1">
      <c r="A35" s="124"/>
      <c r="B35" s="143" t="s">
        <v>193</v>
      </c>
      <c r="C35" s="147" t="s">
        <v>141</v>
      </c>
      <c r="D35" s="200" t="s">
        <v>229</v>
      </c>
      <c r="E35" s="107">
        <v>18</v>
      </c>
      <c r="F35" s="57"/>
      <c r="G35" s="56" t="s">
        <v>117</v>
      </c>
      <c r="H35" s="97"/>
      <c r="I35" s="57"/>
      <c r="J35" s="98"/>
      <c r="K35" s="57"/>
      <c r="L35" s="190" t="s">
        <v>38</v>
      </c>
    </row>
    <row r="36" spans="1:12" s="8" customFormat="1" ht="13.9" customHeight="1">
      <c r="A36" s="122"/>
      <c r="B36" s="142"/>
      <c r="C36" s="146"/>
      <c r="D36" s="199"/>
      <c r="E36" s="99"/>
      <c r="F36" s="94"/>
      <c r="G36" s="44"/>
      <c r="H36" s="96"/>
      <c r="I36" s="94"/>
      <c r="J36" s="93"/>
      <c r="K36" s="94"/>
      <c r="L36" s="191"/>
    </row>
    <row r="37" spans="1:12" s="8" customFormat="1" ht="13.9" customHeight="1" thickBot="1">
      <c r="A37" s="126"/>
      <c r="B37" s="157" t="s">
        <v>154</v>
      </c>
      <c r="C37" s="148" t="s">
        <v>146</v>
      </c>
      <c r="D37" s="202" t="s">
        <v>197</v>
      </c>
      <c r="E37" s="109">
        <v>4</v>
      </c>
      <c r="F37" s="110"/>
      <c r="G37" s="108" t="s">
        <v>117</v>
      </c>
      <c r="H37" s="111"/>
      <c r="I37" s="110"/>
      <c r="J37" s="112"/>
      <c r="K37" s="110"/>
      <c r="L37" s="192" t="s">
        <v>38</v>
      </c>
    </row>
    <row r="38" spans="1:12" s="8" customFormat="1" ht="13.9" customHeight="1">
      <c r="A38" s="129"/>
      <c r="B38" s="145"/>
      <c r="C38" s="149"/>
      <c r="D38" s="203"/>
      <c r="E38" s="100"/>
      <c r="F38" s="101"/>
      <c r="G38" s="102"/>
      <c r="H38" s="103"/>
      <c r="I38" s="104"/>
      <c r="J38" s="105"/>
      <c r="K38" s="104"/>
      <c r="L38" s="193"/>
    </row>
    <row r="39" spans="1:12" s="9" customFormat="1" ht="13.9" customHeight="1">
      <c r="A39" s="119"/>
      <c r="B39" s="143" t="s">
        <v>151</v>
      </c>
      <c r="C39" s="147">
        <v>0</v>
      </c>
      <c r="D39" s="204" t="s">
        <v>147</v>
      </c>
      <c r="E39" s="106">
        <v>1</v>
      </c>
      <c r="F39" s="64"/>
      <c r="G39" s="56" t="s">
        <v>210</v>
      </c>
      <c r="H39" s="98"/>
      <c r="I39" s="64"/>
      <c r="J39" s="98"/>
      <c r="K39" s="64"/>
      <c r="L39" s="190" t="s">
        <v>38</v>
      </c>
    </row>
    <row r="40" spans="1:12" s="8" customFormat="1" ht="13.9" customHeight="1">
      <c r="A40" s="122"/>
      <c r="B40" s="142"/>
      <c r="C40" s="146"/>
      <c r="D40" s="199"/>
      <c r="E40" s="99"/>
      <c r="F40" s="94"/>
      <c r="G40" s="44"/>
      <c r="H40" s="96"/>
      <c r="I40" s="94"/>
      <c r="J40" s="93"/>
      <c r="K40" s="94"/>
      <c r="L40" s="191"/>
    </row>
    <row r="41" spans="1:12" s="8" customFormat="1" ht="13.9" customHeight="1">
      <c r="A41" s="124"/>
      <c r="B41" s="143" t="s">
        <v>198</v>
      </c>
      <c r="C41" s="147" t="s">
        <v>199</v>
      </c>
      <c r="D41" s="200" t="s">
        <v>200</v>
      </c>
      <c r="E41" s="107">
        <v>6</v>
      </c>
      <c r="F41" s="57"/>
      <c r="G41" s="56" t="s">
        <v>210</v>
      </c>
      <c r="H41" s="97"/>
      <c r="I41" s="57"/>
      <c r="J41" s="98"/>
      <c r="K41" s="57"/>
      <c r="L41" s="190" t="s">
        <v>38</v>
      </c>
    </row>
    <row r="42" spans="1:12" s="8" customFormat="1" ht="13.9" customHeight="1">
      <c r="A42" s="122"/>
      <c r="B42" s="142"/>
      <c r="C42" s="146"/>
      <c r="D42" s="199"/>
      <c r="E42" s="99"/>
      <c r="F42" s="94"/>
      <c r="G42" s="44"/>
      <c r="H42" s="96"/>
      <c r="I42" s="94"/>
      <c r="J42" s="93"/>
      <c r="K42" s="94"/>
      <c r="L42" s="191"/>
    </row>
    <row r="43" spans="1:12" s="8" customFormat="1" ht="13.9" customHeight="1">
      <c r="A43" s="124"/>
      <c r="B43" s="143" t="s">
        <v>201</v>
      </c>
      <c r="C43" s="147">
        <v>0</v>
      </c>
      <c r="D43" s="200" t="s">
        <v>202</v>
      </c>
      <c r="E43" s="107">
        <v>1</v>
      </c>
      <c r="F43" s="57"/>
      <c r="G43" s="56" t="s">
        <v>218</v>
      </c>
      <c r="H43" s="97"/>
      <c r="I43" s="57"/>
      <c r="J43" s="98"/>
      <c r="K43" s="57"/>
      <c r="L43" s="190" t="s">
        <v>38</v>
      </c>
    </row>
    <row r="44" spans="1:12" s="8" customFormat="1" ht="13.9" customHeight="1">
      <c r="A44" s="122"/>
      <c r="B44" s="142"/>
      <c r="C44" s="146"/>
      <c r="D44" s="199"/>
      <c r="E44" s="99"/>
      <c r="F44" s="94"/>
      <c r="G44" s="44"/>
      <c r="H44" s="96"/>
      <c r="I44" s="94"/>
      <c r="J44" s="93"/>
      <c r="K44" s="94"/>
      <c r="L44" s="191"/>
    </row>
    <row r="45" spans="1:12" s="8" customFormat="1" ht="13.9" customHeight="1">
      <c r="A45" s="124"/>
      <c r="B45" s="143" t="s">
        <v>201</v>
      </c>
      <c r="C45" s="147">
        <v>0</v>
      </c>
      <c r="D45" s="200" t="s">
        <v>203</v>
      </c>
      <c r="E45" s="107">
        <v>1</v>
      </c>
      <c r="F45" s="57"/>
      <c r="G45" s="56" t="s">
        <v>218</v>
      </c>
      <c r="H45" s="97"/>
      <c r="I45" s="57"/>
      <c r="J45" s="98"/>
      <c r="K45" s="57"/>
      <c r="L45" s="190" t="s">
        <v>38</v>
      </c>
    </row>
    <row r="46" spans="1:12" s="8" customFormat="1" ht="13.9" customHeight="1">
      <c r="A46" s="122"/>
      <c r="B46" s="142"/>
      <c r="C46" s="146"/>
      <c r="D46" s="199"/>
      <c r="E46" s="99"/>
      <c r="F46" s="94"/>
      <c r="G46" s="44"/>
      <c r="H46" s="96"/>
      <c r="I46" s="94"/>
      <c r="J46" s="93"/>
      <c r="K46" s="94"/>
      <c r="L46" s="191"/>
    </row>
    <row r="47" spans="1:12" s="8" customFormat="1" ht="13.9" customHeight="1">
      <c r="A47" s="124"/>
      <c r="B47" s="143" t="s">
        <v>201</v>
      </c>
      <c r="C47" s="147">
        <v>0</v>
      </c>
      <c r="D47" s="200" t="s">
        <v>204</v>
      </c>
      <c r="E47" s="107">
        <v>1</v>
      </c>
      <c r="F47" s="57"/>
      <c r="G47" s="56" t="s">
        <v>218</v>
      </c>
      <c r="H47" s="97"/>
      <c r="I47" s="57"/>
      <c r="J47" s="98"/>
      <c r="K47" s="57"/>
      <c r="L47" s="190" t="s">
        <v>38</v>
      </c>
    </row>
    <row r="48" spans="1:12" s="8" customFormat="1" ht="13.9" customHeight="1">
      <c r="A48" s="122"/>
      <c r="B48" s="142"/>
      <c r="C48" s="146"/>
      <c r="D48" s="199"/>
      <c r="E48" s="99"/>
      <c r="F48" s="94"/>
      <c r="G48" s="44"/>
      <c r="H48" s="96"/>
      <c r="I48" s="94"/>
      <c r="J48" s="93"/>
      <c r="K48" s="94"/>
      <c r="L48" s="191"/>
    </row>
    <row r="49" spans="1:12" s="8" customFormat="1" ht="13.9" customHeight="1">
      <c r="A49" s="124"/>
      <c r="B49" s="143" t="s">
        <v>201</v>
      </c>
      <c r="C49" s="147">
        <v>0</v>
      </c>
      <c r="D49" s="200" t="s">
        <v>205</v>
      </c>
      <c r="E49" s="107">
        <v>1</v>
      </c>
      <c r="F49" s="57"/>
      <c r="G49" s="56" t="s">
        <v>218</v>
      </c>
      <c r="H49" s="97"/>
      <c r="I49" s="57"/>
      <c r="J49" s="98"/>
      <c r="K49" s="57"/>
      <c r="L49" s="190" t="s">
        <v>38</v>
      </c>
    </row>
    <row r="50" spans="1:12" s="8" customFormat="1" ht="13.9" customHeight="1">
      <c r="A50" s="122"/>
      <c r="B50" s="142"/>
      <c r="C50" s="146"/>
      <c r="D50" s="199"/>
      <c r="E50" s="99"/>
      <c r="F50" s="94"/>
      <c r="G50" s="44"/>
      <c r="H50" s="96"/>
      <c r="I50" s="94"/>
      <c r="J50" s="93"/>
      <c r="K50" s="94"/>
      <c r="L50" s="191"/>
    </row>
    <row r="51" spans="1:12" s="8" customFormat="1" ht="13.9" customHeight="1">
      <c r="A51" s="124"/>
      <c r="B51" s="143" t="s">
        <v>206</v>
      </c>
      <c r="C51" s="147">
        <v>0</v>
      </c>
      <c r="D51" s="200">
        <v>0</v>
      </c>
      <c r="E51" s="107">
        <v>1</v>
      </c>
      <c r="F51" s="57"/>
      <c r="G51" s="56" t="s">
        <v>218</v>
      </c>
      <c r="H51" s="97"/>
      <c r="I51" s="57"/>
      <c r="J51" s="98"/>
      <c r="K51" s="57"/>
      <c r="L51" s="190" t="s">
        <v>38</v>
      </c>
    </row>
    <row r="52" spans="1:12" s="9" customFormat="1" ht="13.9" customHeight="1">
      <c r="A52" s="122"/>
      <c r="B52" s="142"/>
      <c r="C52" s="146"/>
      <c r="D52" s="199"/>
      <c r="E52" s="99"/>
      <c r="F52" s="94"/>
      <c r="G52" s="44"/>
      <c r="H52" s="96"/>
      <c r="I52" s="94"/>
      <c r="J52" s="93"/>
      <c r="K52" s="94"/>
      <c r="L52" s="191"/>
    </row>
    <row r="53" spans="1:12" s="9" customFormat="1" ht="13.9" customHeight="1">
      <c r="A53" s="124"/>
      <c r="B53" s="143" t="s">
        <v>170</v>
      </c>
      <c r="C53" s="147">
        <v>0</v>
      </c>
      <c r="D53" s="200" t="s">
        <v>230</v>
      </c>
      <c r="E53" s="107">
        <v>2</v>
      </c>
      <c r="F53" s="57"/>
      <c r="G53" s="56" t="s">
        <v>116</v>
      </c>
      <c r="H53" s="97"/>
      <c r="I53" s="57"/>
      <c r="J53" s="98"/>
      <c r="K53" s="57"/>
      <c r="L53" s="190"/>
    </row>
    <row r="54" spans="1:12" s="8" customFormat="1" ht="13.9" customHeight="1">
      <c r="A54" s="122"/>
      <c r="B54" s="142"/>
      <c r="C54" s="146"/>
      <c r="D54" s="199"/>
      <c r="E54" s="99"/>
      <c r="F54" s="94"/>
      <c r="G54" s="44"/>
      <c r="H54" s="96"/>
      <c r="I54" s="94"/>
      <c r="J54" s="93"/>
      <c r="K54" s="94"/>
      <c r="L54" s="191"/>
    </row>
    <row r="55" spans="1:12" s="9" customFormat="1" ht="13.9" customHeight="1">
      <c r="A55" s="124"/>
      <c r="B55" s="143" t="s">
        <v>170</v>
      </c>
      <c r="C55" s="147">
        <v>0</v>
      </c>
      <c r="D55" s="200" t="s">
        <v>231</v>
      </c>
      <c r="E55" s="107">
        <v>1</v>
      </c>
      <c r="F55" s="57"/>
      <c r="G55" s="56" t="s">
        <v>116</v>
      </c>
      <c r="H55" s="97"/>
      <c r="I55" s="57"/>
      <c r="J55" s="98"/>
      <c r="K55" s="57"/>
      <c r="L55" s="190"/>
    </row>
    <row r="56" spans="1:12" s="9" customFormat="1" ht="13.9" customHeight="1">
      <c r="A56" s="122"/>
      <c r="B56" s="142"/>
      <c r="C56" s="146"/>
      <c r="D56" s="199"/>
      <c r="E56" s="99"/>
      <c r="F56" s="94"/>
      <c r="G56" s="44"/>
      <c r="H56" s="96"/>
      <c r="I56" s="94"/>
      <c r="J56" s="93"/>
      <c r="K56" s="94"/>
      <c r="L56" s="191"/>
    </row>
    <row r="57" spans="1:12" s="9" customFormat="1" ht="13.9" customHeight="1">
      <c r="A57" s="124"/>
      <c r="B57" s="143" t="s">
        <v>207</v>
      </c>
      <c r="C57" s="147" t="s">
        <v>208</v>
      </c>
      <c r="D57" s="200" t="s">
        <v>232</v>
      </c>
      <c r="E57" s="107">
        <v>2</v>
      </c>
      <c r="F57" s="57"/>
      <c r="G57" s="56" t="s">
        <v>116</v>
      </c>
      <c r="H57" s="97"/>
      <c r="I57" s="57"/>
      <c r="J57" s="98"/>
      <c r="K57" s="57"/>
      <c r="L57" s="190" t="s">
        <v>38</v>
      </c>
    </row>
    <row r="58" spans="1:12" s="8" customFormat="1" ht="13.9" customHeight="1">
      <c r="A58" s="122"/>
      <c r="B58" s="142"/>
      <c r="C58" s="146"/>
      <c r="D58" s="199"/>
      <c r="E58" s="99"/>
      <c r="F58" s="94"/>
      <c r="G58" s="44"/>
      <c r="H58" s="96"/>
      <c r="I58" s="94"/>
      <c r="J58" s="93"/>
      <c r="K58" s="94"/>
      <c r="L58" s="191"/>
    </row>
    <row r="59" spans="1:12" s="8" customFormat="1" ht="13.9" customHeight="1">
      <c r="A59" s="124"/>
      <c r="B59" s="143" t="s">
        <v>209</v>
      </c>
      <c r="C59" s="147" t="s">
        <v>233</v>
      </c>
      <c r="D59" s="200" t="s">
        <v>234</v>
      </c>
      <c r="E59" s="107">
        <v>2</v>
      </c>
      <c r="F59" s="57"/>
      <c r="G59" s="56" t="s">
        <v>235</v>
      </c>
      <c r="H59" s="97"/>
      <c r="I59" s="57"/>
      <c r="J59" s="98"/>
      <c r="K59" s="57"/>
      <c r="L59" s="190" t="s">
        <v>38</v>
      </c>
    </row>
    <row r="60" spans="1:12" s="8" customFormat="1" ht="13.9" customHeight="1">
      <c r="A60" s="122"/>
      <c r="B60" s="142"/>
      <c r="C60" s="146"/>
      <c r="D60" s="199"/>
      <c r="E60" s="99"/>
      <c r="F60" s="94"/>
      <c r="G60" s="44"/>
      <c r="H60" s="96"/>
      <c r="I60" s="94"/>
      <c r="J60" s="93"/>
      <c r="K60" s="94"/>
      <c r="L60" s="191"/>
    </row>
    <row r="61" spans="1:12" s="9" customFormat="1" ht="13.9" customHeight="1">
      <c r="A61" s="124"/>
      <c r="B61" s="143" t="s">
        <v>172</v>
      </c>
      <c r="C61" s="147">
        <v>0</v>
      </c>
      <c r="D61" s="200" t="s">
        <v>236</v>
      </c>
      <c r="E61" s="107">
        <v>1</v>
      </c>
      <c r="F61" s="57"/>
      <c r="G61" s="56" t="s">
        <v>22</v>
      </c>
      <c r="H61" s="97"/>
      <c r="I61" s="57"/>
      <c r="J61" s="98"/>
      <c r="K61" s="57"/>
      <c r="L61" s="190" t="s">
        <v>237</v>
      </c>
    </row>
    <row r="62" spans="1:12" s="8" customFormat="1" ht="13.9" customHeight="1">
      <c r="A62" s="122"/>
      <c r="B62" s="142"/>
      <c r="C62" s="146"/>
      <c r="D62" s="199"/>
      <c r="E62" s="99"/>
      <c r="F62" s="94"/>
      <c r="G62" s="44"/>
      <c r="H62" s="96"/>
      <c r="I62" s="94"/>
      <c r="J62" s="93"/>
      <c r="K62" s="94"/>
      <c r="L62" s="191"/>
    </row>
    <row r="63" spans="1:12" s="8" customFormat="1" ht="13.9" customHeight="1">
      <c r="A63" s="124"/>
      <c r="B63" s="143">
        <v>0</v>
      </c>
      <c r="C63" s="147">
        <v>0</v>
      </c>
      <c r="D63" s="200">
        <v>0</v>
      </c>
      <c r="E63" s="107">
        <v>0</v>
      </c>
      <c r="F63" s="57"/>
      <c r="G63" s="56">
        <v>0</v>
      </c>
      <c r="H63" s="97"/>
      <c r="I63" s="57"/>
      <c r="J63" s="98"/>
      <c r="K63" s="57"/>
      <c r="L63" s="190"/>
    </row>
    <row r="64" spans="1:12" s="8" customFormat="1" ht="13.9" customHeight="1">
      <c r="A64" s="122"/>
      <c r="B64" s="142"/>
      <c r="C64" s="146"/>
      <c r="D64" s="199"/>
      <c r="E64" s="99"/>
      <c r="F64" s="94"/>
      <c r="G64" s="44"/>
      <c r="H64" s="96"/>
      <c r="I64" s="94"/>
      <c r="J64" s="93"/>
      <c r="K64" s="94"/>
      <c r="L64" s="191"/>
    </row>
    <row r="65" spans="1:12" s="8" customFormat="1" ht="13.9" customHeight="1">
      <c r="A65" s="124"/>
      <c r="B65" s="143">
        <v>0</v>
      </c>
      <c r="C65" s="147">
        <v>0</v>
      </c>
      <c r="D65" s="200">
        <v>0</v>
      </c>
      <c r="E65" s="107">
        <v>0</v>
      </c>
      <c r="F65" s="57"/>
      <c r="G65" s="56">
        <v>0</v>
      </c>
      <c r="H65" s="97"/>
      <c r="I65" s="57"/>
      <c r="J65" s="98"/>
      <c r="K65" s="57"/>
      <c r="L65" s="190"/>
    </row>
    <row r="66" spans="1:12" s="8" customFormat="1" ht="13.9" customHeight="1">
      <c r="A66" s="122"/>
      <c r="B66" s="142"/>
      <c r="C66" s="146"/>
      <c r="D66" s="199"/>
      <c r="E66" s="99"/>
      <c r="F66" s="94"/>
      <c r="G66" s="44"/>
      <c r="H66" s="96"/>
      <c r="I66" s="94"/>
      <c r="J66" s="93"/>
      <c r="K66" s="94"/>
      <c r="L66" s="191"/>
    </row>
    <row r="67" spans="1:12" s="8" customFormat="1" ht="13.9" customHeight="1">
      <c r="A67" s="124"/>
      <c r="B67" s="143">
        <v>0</v>
      </c>
      <c r="C67" s="147">
        <v>0</v>
      </c>
      <c r="D67" s="200">
        <v>0</v>
      </c>
      <c r="E67" s="107">
        <v>0</v>
      </c>
      <c r="F67" s="57"/>
      <c r="G67" s="56">
        <v>0</v>
      </c>
      <c r="H67" s="97"/>
      <c r="I67" s="57"/>
      <c r="J67" s="98"/>
      <c r="K67" s="57"/>
      <c r="L67" s="190"/>
    </row>
    <row r="68" spans="1:12" s="8" customFormat="1" ht="13.9" customHeight="1">
      <c r="A68" s="122"/>
      <c r="B68" s="142"/>
      <c r="C68" s="146"/>
      <c r="D68" s="199"/>
      <c r="E68" s="99"/>
      <c r="F68" s="94"/>
      <c r="G68" s="44"/>
      <c r="H68" s="96"/>
      <c r="I68" s="94"/>
      <c r="J68" s="93"/>
      <c r="K68" s="94"/>
      <c r="L68" s="191"/>
    </row>
    <row r="69" spans="1:12" s="8" customFormat="1" ht="13.9" customHeight="1">
      <c r="A69" s="124"/>
      <c r="B69" s="143">
        <v>0</v>
      </c>
      <c r="C69" s="147">
        <v>0</v>
      </c>
      <c r="D69" s="200">
        <v>0</v>
      </c>
      <c r="E69" s="107">
        <v>0</v>
      </c>
      <c r="F69" s="57"/>
      <c r="G69" s="56">
        <v>0</v>
      </c>
      <c r="H69" s="97"/>
      <c r="I69" s="57"/>
      <c r="J69" s="98"/>
      <c r="K69" s="57"/>
      <c r="L69" s="190"/>
    </row>
    <row r="70" spans="1:12" s="8" customFormat="1" ht="13.9" customHeight="1">
      <c r="A70" s="122"/>
      <c r="B70" s="142"/>
      <c r="C70" s="146"/>
      <c r="D70" s="199"/>
      <c r="E70" s="99"/>
      <c r="F70" s="94"/>
      <c r="G70" s="44"/>
      <c r="H70" s="96"/>
      <c r="I70" s="94"/>
      <c r="J70" s="93"/>
      <c r="K70" s="94"/>
      <c r="L70" s="191"/>
    </row>
    <row r="71" spans="1:12" s="8" customFormat="1" ht="13.9" customHeight="1">
      <c r="A71" s="124"/>
      <c r="B71" s="143">
        <v>0</v>
      </c>
      <c r="C71" s="147">
        <v>0</v>
      </c>
      <c r="D71" s="200">
        <v>0</v>
      </c>
      <c r="E71" s="107">
        <v>0</v>
      </c>
      <c r="F71" s="57"/>
      <c r="G71" s="56">
        <v>0</v>
      </c>
      <c r="H71" s="97"/>
      <c r="I71" s="57"/>
      <c r="J71" s="98"/>
      <c r="K71" s="57"/>
      <c r="L71" s="190"/>
    </row>
    <row r="72" spans="1:12" s="8" customFormat="1" ht="13.9" customHeight="1">
      <c r="A72" s="122"/>
      <c r="B72" s="142"/>
      <c r="C72" s="146"/>
      <c r="D72" s="199"/>
      <c r="E72" s="99"/>
      <c r="F72" s="94"/>
      <c r="G72" s="44"/>
      <c r="H72" s="96"/>
      <c r="I72" s="94"/>
      <c r="J72" s="93"/>
      <c r="K72" s="94"/>
      <c r="L72" s="191"/>
    </row>
    <row r="73" spans="1:12" s="8" customFormat="1" ht="13.9" customHeight="1" thickBot="1">
      <c r="A73" s="126"/>
      <c r="B73" s="137" t="s">
        <v>36</v>
      </c>
      <c r="C73" s="148"/>
      <c r="D73" s="202"/>
      <c r="E73" s="109"/>
      <c r="F73" s="110"/>
      <c r="G73" s="108"/>
      <c r="H73" s="111"/>
      <c r="I73" s="110"/>
      <c r="J73" s="112"/>
      <c r="K73" s="110"/>
      <c r="L73" s="192"/>
    </row>
    <row r="74" spans="1:12" s="8" customFormat="1" ht="13.9" customHeight="1">
      <c r="A74" s="129"/>
      <c r="B74" s="145"/>
      <c r="C74" s="149"/>
      <c r="D74" s="203"/>
      <c r="E74" s="100"/>
      <c r="F74" s="101"/>
      <c r="G74" s="102"/>
      <c r="H74" s="103"/>
      <c r="I74" s="104"/>
      <c r="J74" s="105"/>
      <c r="K74" s="104"/>
      <c r="L74" s="159"/>
    </row>
    <row r="75" spans="1:12" s="9" customFormat="1" ht="13.9" customHeight="1">
      <c r="A75" s="119"/>
      <c r="B75" s="143"/>
      <c r="C75" s="147"/>
      <c r="D75" s="204"/>
      <c r="E75" s="106"/>
      <c r="F75" s="64"/>
      <c r="G75" s="56"/>
      <c r="H75" s="98"/>
      <c r="I75" s="64"/>
      <c r="J75" s="98"/>
      <c r="K75" s="64"/>
      <c r="L75" s="160"/>
    </row>
    <row r="76" spans="1:12" s="8" customFormat="1" ht="13.9" customHeight="1">
      <c r="A76" s="122"/>
      <c r="B76" s="142"/>
      <c r="C76" s="146"/>
      <c r="D76" s="199"/>
      <c r="E76" s="99"/>
      <c r="F76" s="94"/>
      <c r="G76" s="44"/>
      <c r="H76" s="96"/>
      <c r="I76" s="94"/>
      <c r="J76" s="93"/>
      <c r="K76" s="94"/>
      <c r="L76" s="161"/>
    </row>
    <row r="77" spans="1:12" s="8" customFormat="1" ht="13.9" customHeight="1">
      <c r="A77" s="124"/>
      <c r="B77" s="143"/>
      <c r="C77" s="147"/>
      <c r="D77" s="200"/>
      <c r="E77" s="107"/>
      <c r="F77" s="57"/>
      <c r="G77" s="56"/>
      <c r="H77" s="97"/>
      <c r="I77" s="57"/>
      <c r="J77" s="98"/>
      <c r="K77" s="57"/>
      <c r="L77" s="160"/>
    </row>
    <row r="78" spans="1:12" s="8" customFormat="1" ht="13.9" customHeight="1">
      <c r="A78" s="122"/>
      <c r="B78" s="142"/>
      <c r="C78" s="146"/>
      <c r="D78" s="199"/>
      <c r="E78" s="99"/>
      <c r="F78" s="94"/>
      <c r="G78" s="44"/>
      <c r="H78" s="96"/>
      <c r="I78" s="94"/>
      <c r="J78" s="93"/>
      <c r="K78" s="94"/>
      <c r="L78" s="161"/>
    </row>
    <row r="79" spans="1:12" s="8" customFormat="1" ht="13.9" customHeight="1">
      <c r="A79" s="124"/>
      <c r="B79" s="143"/>
      <c r="C79" s="147"/>
      <c r="D79" s="200"/>
      <c r="E79" s="107"/>
      <c r="F79" s="57"/>
      <c r="G79" s="56"/>
      <c r="H79" s="97"/>
      <c r="I79" s="57"/>
      <c r="J79" s="98"/>
      <c r="K79" s="57"/>
      <c r="L79" s="160"/>
    </row>
    <row r="80" spans="1:12" s="8" customFormat="1" ht="13.9" customHeight="1">
      <c r="A80" s="122"/>
      <c r="B80" s="142"/>
      <c r="C80" s="146"/>
      <c r="D80" s="199"/>
      <c r="E80" s="99"/>
      <c r="F80" s="94"/>
      <c r="G80" s="44"/>
      <c r="H80" s="96"/>
      <c r="I80" s="94"/>
      <c r="J80" s="93"/>
      <c r="K80" s="94"/>
      <c r="L80" s="161"/>
    </row>
    <row r="81" spans="1:12" s="8" customFormat="1" ht="13.9" customHeight="1">
      <c r="A81" s="124"/>
      <c r="B81" s="143"/>
      <c r="C81" s="147"/>
      <c r="D81" s="200"/>
      <c r="E81" s="107"/>
      <c r="F81" s="57"/>
      <c r="G81" s="56"/>
      <c r="H81" s="97"/>
      <c r="I81" s="57"/>
      <c r="J81" s="98"/>
      <c r="K81" s="57"/>
      <c r="L81" s="160"/>
    </row>
    <row r="82" spans="1:12" s="8" customFormat="1" ht="13.9" customHeight="1">
      <c r="A82" s="122"/>
      <c r="B82" s="142"/>
      <c r="C82" s="146"/>
      <c r="D82" s="199"/>
      <c r="E82" s="99"/>
      <c r="F82" s="94"/>
      <c r="G82" s="44"/>
      <c r="H82" s="96"/>
      <c r="I82" s="94"/>
      <c r="J82" s="93"/>
      <c r="K82" s="94"/>
      <c r="L82" s="161"/>
    </row>
    <row r="83" spans="1:12" s="8" customFormat="1" ht="13.9" customHeight="1">
      <c r="A83" s="124"/>
      <c r="B83" s="143"/>
      <c r="C83" s="147"/>
      <c r="D83" s="200"/>
      <c r="E83" s="107"/>
      <c r="F83" s="57"/>
      <c r="G83" s="56"/>
      <c r="H83" s="97"/>
      <c r="I83" s="57"/>
      <c r="J83" s="98"/>
      <c r="K83" s="57"/>
      <c r="L83" s="160"/>
    </row>
    <row r="84" spans="1:12" s="8" customFormat="1" ht="13.9" customHeight="1">
      <c r="A84" s="122"/>
      <c r="B84" s="142"/>
      <c r="C84" s="146"/>
      <c r="D84" s="199"/>
      <c r="E84" s="99"/>
      <c r="F84" s="94"/>
      <c r="G84" s="44"/>
      <c r="H84" s="96"/>
      <c r="I84" s="94"/>
      <c r="J84" s="93"/>
      <c r="K84" s="94"/>
      <c r="L84" s="161"/>
    </row>
    <row r="85" spans="1:12" s="8" customFormat="1" ht="13.9" customHeight="1">
      <c r="A85" s="124"/>
      <c r="B85" s="143"/>
      <c r="C85" s="147"/>
      <c r="D85" s="200"/>
      <c r="E85" s="107"/>
      <c r="F85" s="57"/>
      <c r="G85" s="56"/>
      <c r="H85" s="97"/>
      <c r="I85" s="57"/>
      <c r="J85" s="98"/>
      <c r="K85" s="57"/>
      <c r="L85" s="160"/>
    </row>
    <row r="86" spans="1:12" s="8" customFormat="1" ht="13.9" customHeight="1">
      <c r="A86" s="122"/>
      <c r="B86" s="142"/>
      <c r="C86" s="146"/>
      <c r="D86" s="199"/>
      <c r="E86" s="99"/>
      <c r="F86" s="94"/>
      <c r="G86" s="44"/>
      <c r="H86" s="96"/>
      <c r="I86" s="94"/>
      <c r="J86" s="93"/>
      <c r="K86" s="94"/>
      <c r="L86" s="161"/>
    </row>
    <row r="87" spans="1:12" s="8" customFormat="1" ht="13.9" customHeight="1">
      <c r="A87" s="124"/>
      <c r="B87" s="143"/>
      <c r="C87" s="147"/>
      <c r="D87" s="200"/>
      <c r="E87" s="107"/>
      <c r="F87" s="57"/>
      <c r="G87" s="56"/>
      <c r="H87" s="97"/>
      <c r="I87" s="57"/>
      <c r="J87" s="98"/>
      <c r="K87" s="57"/>
      <c r="L87" s="160"/>
    </row>
    <row r="88" spans="1:12" s="9" customFormat="1" ht="13.9" customHeight="1">
      <c r="A88" s="122"/>
      <c r="B88" s="142"/>
      <c r="C88" s="146"/>
      <c r="D88" s="199"/>
      <c r="E88" s="99"/>
      <c r="F88" s="94"/>
      <c r="G88" s="44"/>
      <c r="H88" s="96"/>
      <c r="I88" s="94"/>
      <c r="J88" s="93"/>
      <c r="K88" s="94"/>
      <c r="L88" s="161"/>
    </row>
    <row r="89" spans="1:12" s="9" customFormat="1" ht="13.9" customHeight="1">
      <c r="A89" s="124"/>
      <c r="B89" s="143"/>
      <c r="C89" s="147"/>
      <c r="D89" s="200"/>
      <c r="E89" s="107"/>
      <c r="F89" s="57"/>
      <c r="G89" s="56"/>
      <c r="H89" s="97"/>
      <c r="I89" s="57"/>
      <c r="J89" s="98"/>
      <c r="K89" s="57"/>
      <c r="L89" s="160"/>
    </row>
    <row r="90" spans="1:12" s="8" customFormat="1" ht="13.9" customHeight="1">
      <c r="A90" s="122"/>
      <c r="B90" s="142"/>
      <c r="C90" s="146"/>
      <c r="D90" s="199"/>
      <c r="E90" s="99"/>
      <c r="F90" s="94"/>
      <c r="G90" s="44"/>
      <c r="H90" s="96"/>
      <c r="I90" s="94"/>
      <c r="J90" s="93"/>
      <c r="K90" s="94"/>
      <c r="L90" s="161"/>
    </row>
    <row r="91" spans="1:12" s="9" customFormat="1" ht="13.9" customHeight="1">
      <c r="A91" s="124"/>
      <c r="B91" s="143"/>
      <c r="C91" s="147"/>
      <c r="D91" s="200"/>
      <c r="E91" s="107"/>
      <c r="F91" s="57"/>
      <c r="G91" s="56"/>
      <c r="H91" s="97"/>
      <c r="I91" s="57"/>
      <c r="J91" s="98"/>
      <c r="K91" s="57"/>
      <c r="L91" s="160"/>
    </row>
    <row r="92" spans="1:12" s="9" customFormat="1" ht="13.9" customHeight="1">
      <c r="A92" s="122"/>
      <c r="B92" s="142"/>
      <c r="C92" s="146"/>
      <c r="D92" s="199"/>
      <c r="E92" s="99"/>
      <c r="F92" s="94"/>
      <c r="G92" s="44"/>
      <c r="H92" s="96"/>
      <c r="I92" s="94"/>
      <c r="J92" s="93"/>
      <c r="K92" s="94"/>
      <c r="L92" s="161"/>
    </row>
    <row r="93" spans="1:12" s="9" customFormat="1" ht="13.9" customHeight="1">
      <c r="A93" s="124"/>
      <c r="B93" s="143"/>
      <c r="C93" s="147"/>
      <c r="D93" s="205"/>
      <c r="E93" s="107"/>
      <c r="F93" s="57"/>
      <c r="G93" s="56"/>
      <c r="H93" s="97"/>
      <c r="I93" s="57"/>
      <c r="J93" s="98"/>
      <c r="K93" s="57"/>
      <c r="L93" s="160"/>
    </row>
    <row r="94" spans="1:12" s="8" customFormat="1" ht="13.9" customHeight="1">
      <c r="A94" s="122"/>
      <c r="B94" s="142"/>
      <c r="C94" s="146"/>
      <c r="D94" s="199"/>
      <c r="E94" s="99"/>
      <c r="F94" s="94"/>
      <c r="G94" s="44"/>
      <c r="H94" s="96"/>
      <c r="I94" s="94"/>
      <c r="J94" s="93"/>
      <c r="K94" s="94"/>
      <c r="L94" s="161"/>
    </row>
    <row r="95" spans="1:12" s="8" customFormat="1" ht="13.9" customHeight="1">
      <c r="A95" s="124"/>
      <c r="B95" s="143"/>
      <c r="C95" s="147"/>
      <c r="D95" s="205"/>
      <c r="E95" s="107"/>
      <c r="F95" s="57"/>
      <c r="G95" s="56"/>
      <c r="H95" s="97"/>
      <c r="I95" s="57"/>
      <c r="J95" s="98"/>
      <c r="K95" s="57"/>
      <c r="L95" s="160"/>
    </row>
    <row r="96" spans="1:12" s="8" customFormat="1" ht="13.9" customHeight="1">
      <c r="A96" s="122"/>
      <c r="B96" s="142"/>
      <c r="C96" s="146"/>
      <c r="D96" s="199"/>
      <c r="E96" s="99"/>
      <c r="F96" s="94"/>
      <c r="G96" s="44"/>
      <c r="H96" s="96"/>
      <c r="I96" s="94"/>
      <c r="J96" s="93"/>
      <c r="K96" s="94"/>
      <c r="L96" s="161"/>
    </row>
    <row r="97" spans="1:14" s="9" customFormat="1" ht="13.9" customHeight="1">
      <c r="A97" s="124"/>
      <c r="B97" s="143"/>
      <c r="C97" s="147"/>
      <c r="D97" s="205"/>
      <c r="E97" s="107"/>
      <c r="F97" s="57"/>
      <c r="G97" s="56"/>
      <c r="H97" s="97"/>
      <c r="I97" s="57"/>
      <c r="J97" s="98"/>
      <c r="K97" s="57"/>
      <c r="L97" s="160"/>
    </row>
    <row r="98" spans="1:14" s="8" customFormat="1" ht="13.9" customHeight="1">
      <c r="A98" s="122"/>
      <c r="B98" s="142"/>
      <c r="C98" s="146"/>
      <c r="D98" s="199"/>
      <c r="E98" s="99"/>
      <c r="F98" s="94"/>
      <c r="G98" s="44"/>
      <c r="H98" s="96"/>
      <c r="I98" s="94"/>
      <c r="J98" s="93"/>
      <c r="K98" s="94"/>
      <c r="L98" s="161"/>
    </row>
    <row r="99" spans="1:14" s="8" customFormat="1" ht="13.9" customHeight="1">
      <c r="A99" s="124"/>
      <c r="B99" s="143"/>
      <c r="C99" s="147"/>
      <c r="D99" s="206"/>
      <c r="E99" s="107"/>
      <c r="F99" s="57"/>
      <c r="G99" s="56"/>
      <c r="H99" s="97"/>
      <c r="I99" s="57"/>
      <c r="J99" s="98"/>
      <c r="K99" s="57"/>
      <c r="L99" s="160"/>
      <c r="N99" s="47"/>
    </row>
    <row r="100" spans="1:14" s="8" customFormat="1" ht="13.9" customHeight="1">
      <c r="A100" s="122"/>
      <c r="B100" s="142"/>
      <c r="C100" s="146"/>
      <c r="D100" s="199"/>
      <c r="E100" s="99"/>
      <c r="F100" s="94"/>
      <c r="G100" s="44"/>
      <c r="H100" s="96"/>
      <c r="I100" s="94"/>
      <c r="J100" s="93"/>
      <c r="K100" s="94"/>
      <c r="L100" s="161"/>
    </row>
    <row r="101" spans="1:14" s="8" customFormat="1" ht="13.9" customHeight="1">
      <c r="A101" s="124"/>
      <c r="B101" s="143"/>
      <c r="C101" s="147"/>
      <c r="D101" s="200"/>
      <c r="E101" s="107"/>
      <c r="F101" s="57"/>
      <c r="G101" s="56"/>
      <c r="H101" s="97"/>
      <c r="I101" s="57"/>
      <c r="J101" s="98"/>
      <c r="K101" s="57"/>
      <c r="L101" s="160"/>
    </row>
    <row r="102" spans="1:14" s="8" customFormat="1" ht="13.9" customHeight="1">
      <c r="A102" s="122"/>
      <c r="B102" s="142"/>
      <c r="C102" s="146"/>
      <c r="D102" s="199"/>
      <c r="E102" s="99"/>
      <c r="F102" s="94"/>
      <c r="G102" s="44"/>
      <c r="H102" s="96"/>
      <c r="I102" s="94"/>
      <c r="J102" s="93"/>
      <c r="K102" s="94"/>
      <c r="L102" s="161"/>
    </row>
    <row r="103" spans="1:14" s="8" customFormat="1" ht="13.9" customHeight="1">
      <c r="A103" s="124"/>
      <c r="B103" s="143"/>
      <c r="C103" s="147"/>
      <c r="D103" s="200"/>
      <c r="E103" s="107"/>
      <c r="F103" s="57"/>
      <c r="G103" s="56"/>
      <c r="H103" s="97"/>
      <c r="I103" s="57"/>
      <c r="J103" s="98"/>
      <c r="K103" s="57"/>
      <c r="L103" s="160"/>
    </row>
    <row r="104" spans="1:14" s="8" customFormat="1" ht="13.9" customHeight="1">
      <c r="A104" s="122"/>
      <c r="B104" s="142"/>
      <c r="C104" s="146"/>
      <c r="D104" s="199"/>
      <c r="E104" s="99"/>
      <c r="F104" s="94"/>
      <c r="G104" s="44"/>
      <c r="H104" s="96"/>
      <c r="I104" s="94"/>
      <c r="J104" s="93"/>
      <c r="K104" s="94"/>
      <c r="L104" s="161"/>
    </row>
    <row r="105" spans="1:14" s="8" customFormat="1" ht="13.9" customHeight="1">
      <c r="A105" s="124"/>
      <c r="B105" s="143"/>
      <c r="C105" s="147"/>
      <c r="D105" s="200"/>
      <c r="E105" s="107"/>
      <c r="F105" s="57"/>
      <c r="G105" s="56"/>
      <c r="H105" s="97"/>
      <c r="I105" s="57"/>
      <c r="J105" s="98"/>
      <c r="K105" s="57"/>
      <c r="L105" s="160"/>
    </row>
    <row r="106" spans="1:14" s="8" customFormat="1" ht="13.9" customHeight="1">
      <c r="A106" s="122"/>
      <c r="B106" s="135"/>
      <c r="C106" s="146"/>
      <c r="D106" s="199"/>
      <c r="E106" s="99"/>
      <c r="F106" s="94"/>
      <c r="G106" s="44"/>
      <c r="H106" s="96"/>
      <c r="I106" s="94"/>
      <c r="J106" s="93"/>
      <c r="K106" s="94"/>
      <c r="L106" s="161"/>
    </row>
    <row r="107" spans="1:14" s="8" customFormat="1" ht="13.9" customHeight="1">
      <c r="A107" s="124"/>
      <c r="B107" s="136"/>
      <c r="C107" s="147"/>
      <c r="D107" s="200"/>
      <c r="E107" s="107"/>
      <c r="F107" s="57"/>
      <c r="G107" s="56"/>
      <c r="H107" s="97"/>
      <c r="I107" s="57"/>
      <c r="J107" s="98"/>
      <c r="K107" s="57"/>
      <c r="L107" s="160"/>
    </row>
    <row r="108" spans="1:14" s="8" customFormat="1" ht="13.9" customHeight="1">
      <c r="A108" s="122"/>
      <c r="B108" s="135"/>
      <c r="C108" s="146"/>
      <c r="D108" s="199"/>
      <c r="E108" s="99"/>
      <c r="F108" s="94"/>
      <c r="G108" s="44"/>
      <c r="H108" s="96"/>
      <c r="I108" s="94"/>
      <c r="J108" s="93"/>
      <c r="K108" s="94"/>
      <c r="L108" s="161"/>
    </row>
    <row r="109" spans="1:14" s="8" customFormat="1" ht="13.9" customHeight="1" thickBot="1">
      <c r="A109" s="126"/>
      <c r="B109" s="137"/>
      <c r="C109" s="148"/>
      <c r="D109" s="202"/>
      <c r="E109" s="109"/>
      <c r="F109" s="110"/>
      <c r="G109" s="108"/>
      <c r="H109" s="111"/>
      <c r="I109" s="110"/>
      <c r="J109" s="112"/>
      <c r="K109" s="110"/>
      <c r="L109" s="162"/>
    </row>
    <row r="110" spans="1:14" s="8" customFormat="1" ht="13.9" customHeight="1">
      <c r="A110" s="129"/>
      <c r="B110" s="131"/>
      <c r="C110" s="150"/>
      <c r="D110" s="197"/>
      <c r="E110" s="100"/>
      <c r="F110" s="101"/>
      <c r="G110" s="102"/>
      <c r="H110" s="103"/>
      <c r="I110" s="104"/>
      <c r="J110" s="105"/>
      <c r="K110" s="104"/>
      <c r="L110" s="159"/>
    </row>
    <row r="111" spans="1:14" s="9" customFormat="1" ht="13.9" customHeight="1">
      <c r="A111" s="119"/>
      <c r="B111" s="130"/>
      <c r="C111" s="151"/>
      <c r="D111" s="198"/>
      <c r="E111" s="106"/>
      <c r="F111" s="64"/>
      <c r="G111" s="56"/>
      <c r="H111" s="98"/>
      <c r="I111" s="64"/>
      <c r="J111" s="98"/>
      <c r="K111" s="64"/>
      <c r="L111" s="160"/>
    </row>
    <row r="112" spans="1:14" s="8" customFormat="1" ht="13.9" customHeight="1">
      <c r="A112" s="122"/>
      <c r="B112" s="142"/>
      <c r="C112" s="146"/>
      <c r="D112" s="199"/>
      <c r="E112" s="99"/>
      <c r="F112" s="94"/>
      <c r="G112" s="44"/>
      <c r="H112" s="96"/>
      <c r="I112" s="94"/>
      <c r="J112" s="93"/>
      <c r="K112" s="94"/>
      <c r="L112" s="161"/>
    </row>
    <row r="113" spans="1:12" s="8" customFormat="1" ht="13.9" customHeight="1">
      <c r="A113" s="124"/>
      <c r="B113" s="143"/>
      <c r="C113" s="147"/>
      <c r="D113" s="200"/>
      <c r="E113" s="107"/>
      <c r="F113" s="57"/>
      <c r="G113" s="56"/>
      <c r="H113" s="97"/>
      <c r="I113" s="57"/>
      <c r="J113" s="98"/>
      <c r="K113" s="57"/>
      <c r="L113" s="160"/>
    </row>
    <row r="114" spans="1:12" s="8" customFormat="1" ht="13.9" customHeight="1">
      <c r="A114" s="122"/>
      <c r="B114" s="142"/>
      <c r="C114" s="146"/>
      <c r="D114" s="199"/>
      <c r="E114" s="99"/>
      <c r="F114" s="94"/>
      <c r="G114" s="44"/>
      <c r="H114" s="96"/>
      <c r="I114" s="94"/>
      <c r="J114" s="93"/>
      <c r="K114" s="94"/>
      <c r="L114" s="161"/>
    </row>
    <row r="115" spans="1:12" s="8" customFormat="1" ht="13.9" customHeight="1">
      <c r="A115" s="124"/>
      <c r="B115" s="143"/>
      <c r="C115" s="147"/>
      <c r="D115" s="200"/>
      <c r="E115" s="107"/>
      <c r="F115" s="57"/>
      <c r="G115" s="56"/>
      <c r="H115" s="97"/>
      <c r="I115" s="57"/>
      <c r="J115" s="98"/>
      <c r="K115" s="57"/>
      <c r="L115" s="160"/>
    </row>
    <row r="116" spans="1:12" s="8" customFormat="1" ht="13.9" customHeight="1">
      <c r="A116" s="122"/>
      <c r="B116" s="142"/>
      <c r="C116" s="146"/>
      <c r="D116" s="199"/>
      <c r="E116" s="99"/>
      <c r="F116" s="94"/>
      <c r="G116" s="44"/>
      <c r="H116" s="96"/>
      <c r="I116" s="94"/>
      <c r="J116" s="93"/>
      <c r="K116" s="94"/>
      <c r="L116" s="161"/>
    </row>
    <row r="117" spans="1:12" s="8" customFormat="1" ht="13.9" customHeight="1">
      <c r="A117" s="124"/>
      <c r="B117" s="143"/>
      <c r="C117" s="147"/>
      <c r="D117" s="200"/>
      <c r="E117" s="107"/>
      <c r="F117" s="57"/>
      <c r="G117" s="56"/>
      <c r="H117" s="97"/>
      <c r="I117" s="57"/>
      <c r="J117" s="98"/>
      <c r="K117" s="57"/>
      <c r="L117" s="160"/>
    </row>
    <row r="118" spans="1:12" s="8" customFormat="1" ht="13.9" customHeight="1">
      <c r="A118" s="122"/>
      <c r="B118" s="142"/>
      <c r="C118" s="146"/>
      <c r="D118" s="199"/>
      <c r="E118" s="99"/>
      <c r="F118" s="94"/>
      <c r="G118" s="44"/>
      <c r="H118" s="96"/>
      <c r="I118" s="94"/>
      <c r="J118" s="93"/>
      <c r="K118" s="94"/>
      <c r="L118" s="161"/>
    </row>
    <row r="119" spans="1:12" s="8" customFormat="1" ht="13.9" customHeight="1">
      <c r="A119" s="124"/>
      <c r="B119" s="143"/>
      <c r="C119" s="147"/>
      <c r="D119" s="200"/>
      <c r="E119" s="107"/>
      <c r="F119" s="57"/>
      <c r="G119" s="56"/>
      <c r="H119" s="97"/>
      <c r="I119" s="57"/>
      <c r="J119" s="98"/>
      <c r="K119" s="57"/>
      <c r="L119" s="160"/>
    </row>
    <row r="120" spans="1:12" s="8" customFormat="1" ht="13.9" customHeight="1">
      <c r="A120" s="122"/>
      <c r="B120" s="142"/>
      <c r="C120" s="146"/>
      <c r="D120" s="199"/>
      <c r="E120" s="99"/>
      <c r="F120" s="94"/>
      <c r="G120" s="44"/>
      <c r="H120" s="96"/>
      <c r="I120" s="94"/>
      <c r="J120" s="93"/>
      <c r="K120" s="94"/>
      <c r="L120" s="161"/>
    </row>
    <row r="121" spans="1:12" s="8" customFormat="1" ht="13.9" customHeight="1">
      <c r="A121" s="124"/>
      <c r="B121" s="143"/>
      <c r="C121" s="147"/>
      <c r="D121" s="200"/>
      <c r="E121" s="107"/>
      <c r="F121" s="57"/>
      <c r="G121" s="56"/>
      <c r="H121" s="97"/>
      <c r="I121" s="57"/>
      <c r="J121" s="98"/>
      <c r="K121" s="57"/>
      <c r="L121" s="160"/>
    </row>
    <row r="122" spans="1:12" s="8" customFormat="1" ht="13.9" customHeight="1">
      <c r="A122" s="122"/>
      <c r="B122" s="142"/>
      <c r="C122" s="146"/>
      <c r="D122" s="199"/>
      <c r="E122" s="99"/>
      <c r="F122" s="94"/>
      <c r="G122" s="44"/>
      <c r="H122" s="96"/>
      <c r="I122" s="94"/>
      <c r="J122" s="93"/>
      <c r="K122" s="94"/>
      <c r="L122" s="161"/>
    </row>
    <row r="123" spans="1:12" s="8" customFormat="1" ht="13.9" customHeight="1">
      <c r="A123" s="124"/>
      <c r="B123" s="143"/>
      <c r="C123" s="147"/>
      <c r="D123" s="200"/>
      <c r="E123" s="107"/>
      <c r="F123" s="57"/>
      <c r="G123" s="56"/>
      <c r="H123" s="97"/>
      <c r="I123" s="57"/>
      <c r="J123" s="98"/>
      <c r="K123" s="57"/>
      <c r="L123" s="160"/>
    </row>
    <row r="124" spans="1:12" s="9" customFormat="1" ht="13.9" customHeight="1">
      <c r="A124" s="122"/>
      <c r="B124" s="142"/>
      <c r="C124" s="146"/>
      <c r="D124" s="199"/>
      <c r="E124" s="99"/>
      <c r="F124" s="94"/>
      <c r="G124" s="44"/>
      <c r="H124" s="96"/>
      <c r="I124" s="94"/>
      <c r="J124" s="93"/>
      <c r="K124" s="94"/>
      <c r="L124" s="161"/>
    </row>
    <row r="125" spans="1:12" s="9" customFormat="1" ht="13.9" customHeight="1">
      <c r="A125" s="124"/>
      <c r="B125" s="143"/>
      <c r="C125" s="147"/>
      <c r="D125" s="200"/>
      <c r="E125" s="107"/>
      <c r="F125" s="57"/>
      <c r="G125" s="56"/>
      <c r="H125" s="97"/>
      <c r="I125" s="57"/>
      <c r="J125" s="98"/>
      <c r="K125" s="57"/>
      <c r="L125" s="160"/>
    </row>
    <row r="126" spans="1:12" s="8" customFormat="1" ht="13.9" customHeight="1">
      <c r="A126" s="122"/>
      <c r="B126" s="142"/>
      <c r="C126" s="146"/>
      <c r="D126" s="199"/>
      <c r="E126" s="99"/>
      <c r="F126" s="94"/>
      <c r="G126" s="44"/>
      <c r="H126" s="96"/>
      <c r="I126" s="94"/>
      <c r="J126" s="93"/>
      <c r="K126" s="94"/>
      <c r="L126" s="161"/>
    </row>
    <row r="127" spans="1:12" s="9" customFormat="1" ht="13.9" customHeight="1">
      <c r="A127" s="124"/>
      <c r="B127" s="143"/>
      <c r="C127" s="147"/>
      <c r="D127" s="200"/>
      <c r="E127" s="107"/>
      <c r="F127" s="57"/>
      <c r="G127" s="56"/>
      <c r="H127" s="97"/>
      <c r="I127" s="57"/>
      <c r="J127" s="98"/>
      <c r="K127" s="57"/>
      <c r="L127" s="160"/>
    </row>
    <row r="128" spans="1:12" s="9" customFormat="1" ht="13.9" customHeight="1">
      <c r="A128" s="122"/>
      <c r="B128" s="142"/>
      <c r="C128" s="146"/>
      <c r="D128" s="199"/>
      <c r="E128" s="99"/>
      <c r="F128" s="94"/>
      <c r="G128" s="44"/>
      <c r="H128" s="96"/>
      <c r="I128" s="94"/>
      <c r="J128" s="93"/>
      <c r="K128" s="94"/>
      <c r="L128" s="161"/>
    </row>
    <row r="129" spans="1:12" s="9" customFormat="1" ht="13.9" customHeight="1">
      <c r="A129" s="124"/>
      <c r="B129" s="143"/>
      <c r="C129" s="147"/>
      <c r="D129" s="200"/>
      <c r="E129" s="107"/>
      <c r="F129" s="57"/>
      <c r="G129" s="56"/>
      <c r="H129" s="97"/>
      <c r="I129" s="57"/>
      <c r="J129" s="98"/>
      <c r="K129" s="57"/>
      <c r="L129" s="160"/>
    </row>
    <row r="130" spans="1:12" s="8" customFormat="1" ht="13.9" customHeight="1">
      <c r="A130" s="122"/>
      <c r="B130" s="142"/>
      <c r="C130" s="146"/>
      <c r="D130" s="199"/>
      <c r="E130" s="99"/>
      <c r="F130" s="94"/>
      <c r="G130" s="44"/>
      <c r="H130" s="96"/>
      <c r="I130" s="94"/>
      <c r="J130" s="93"/>
      <c r="K130" s="94"/>
      <c r="L130" s="161"/>
    </row>
    <row r="131" spans="1:12" s="8" customFormat="1" ht="13.9" customHeight="1">
      <c r="A131" s="124"/>
      <c r="B131" s="143"/>
      <c r="C131" s="147"/>
      <c r="D131" s="200"/>
      <c r="E131" s="107"/>
      <c r="F131" s="57"/>
      <c r="G131" s="56"/>
      <c r="H131" s="97"/>
      <c r="I131" s="57"/>
      <c r="J131" s="98"/>
      <c r="K131" s="57"/>
      <c r="L131" s="160"/>
    </row>
    <row r="132" spans="1:12" s="8" customFormat="1" ht="13.9" customHeight="1">
      <c r="A132" s="122"/>
      <c r="B132" s="142"/>
      <c r="C132" s="146"/>
      <c r="D132" s="199"/>
      <c r="E132" s="99"/>
      <c r="F132" s="94"/>
      <c r="G132" s="44"/>
      <c r="H132" s="96"/>
      <c r="I132" s="94"/>
      <c r="J132" s="93"/>
      <c r="K132" s="94"/>
      <c r="L132" s="161"/>
    </row>
    <row r="133" spans="1:12" s="9" customFormat="1" ht="13.9" customHeight="1">
      <c r="A133" s="124"/>
      <c r="B133" s="143"/>
      <c r="C133" s="147"/>
      <c r="D133" s="200"/>
      <c r="E133" s="107"/>
      <c r="F133" s="57"/>
      <c r="G133" s="56"/>
      <c r="H133" s="97"/>
      <c r="I133" s="57"/>
      <c r="J133" s="98"/>
      <c r="K133" s="57"/>
      <c r="L133" s="160"/>
    </row>
    <row r="134" spans="1:12" s="8" customFormat="1" ht="13.9" customHeight="1">
      <c r="A134" s="122"/>
      <c r="B134" s="142"/>
      <c r="C134" s="146"/>
      <c r="D134" s="199"/>
      <c r="E134" s="99"/>
      <c r="F134" s="94"/>
      <c r="G134" s="44"/>
      <c r="H134" s="96"/>
      <c r="I134" s="94"/>
      <c r="J134" s="93"/>
      <c r="K134" s="94"/>
      <c r="L134" s="161"/>
    </row>
    <row r="135" spans="1:12" s="8" customFormat="1" ht="13.9" customHeight="1">
      <c r="A135" s="124"/>
      <c r="B135" s="143"/>
      <c r="C135" s="147"/>
      <c r="D135" s="200"/>
      <c r="E135" s="107"/>
      <c r="F135" s="57"/>
      <c r="G135" s="56"/>
      <c r="H135" s="97"/>
      <c r="I135" s="57"/>
      <c r="J135" s="98"/>
      <c r="K135" s="57"/>
      <c r="L135" s="160"/>
    </row>
    <row r="136" spans="1:12" s="8" customFormat="1" ht="13.9" customHeight="1">
      <c r="A136" s="122"/>
      <c r="B136" s="142"/>
      <c r="C136" s="146"/>
      <c r="D136" s="199"/>
      <c r="E136" s="99"/>
      <c r="F136" s="94"/>
      <c r="G136" s="44"/>
      <c r="H136" s="96"/>
      <c r="I136" s="94"/>
      <c r="J136" s="93"/>
      <c r="K136" s="94"/>
      <c r="L136" s="161"/>
    </row>
    <row r="137" spans="1:12" s="8" customFormat="1" ht="13.9" customHeight="1">
      <c r="A137" s="124"/>
      <c r="B137" s="143"/>
      <c r="C137" s="147"/>
      <c r="D137" s="200"/>
      <c r="E137" s="107"/>
      <c r="F137" s="57"/>
      <c r="G137" s="56"/>
      <c r="H137" s="97"/>
      <c r="I137" s="57"/>
      <c r="J137" s="98"/>
      <c r="K137" s="57"/>
      <c r="L137" s="160"/>
    </row>
    <row r="138" spans="1:12" s="8" customFormat="1" ht="13.9" customHeight="1">
      <c r="A138" s="122"/>
      <c r="B138" s="142"/>
      <c r="C138" s="146"/>
      <c r="D138" s="199"/>
      <c r="E138" s="99"/>
      <c r="F138" s="94"/>
      <c r="G138" s="44"/>
      <c r="H138" s="96"/>
      <c r="I138" s="94"/>
      <c r="J138" s="93"/>
      <c r="K138" s="94"/>
      <c r="L138" s="161"/>
    </row>
    <row r="139" spans="1:12" s="8" customFormat="1" ht="13.9" customHeight="1">
      <c r="A139" s="124"/>
      <c r="B139" s="143"/>
      <c r="C139" s="147"/>
      <c r="D139" s="200"/>
      <c r="E139" s="107"/>
      <c r="F139" s="57"/>
      <c r="G139" s="56"/>
      <c r="H139" s="97"/>
      <c r="I139" s="57"/>
      <c r="J139" s="98"/>
      <c r="K139" s="57"/>
      <c r="L139" s="160"/>
    </row>
    <row r="140" spans="1:12" s="8" customFormat="1" ht="13.9" customHeight="1">
      <c r="A140" s="122"/>
      <c r="B140" s="142"/>
      <c r="C140" s="146"/>
      <c r="D140" s="199"/>
      <c r="E140" s="99"/>
      <c r="F140" s="94"/>
      <c r="G140" s="44"/>
      <c r="H140" s="96"/>
      <c r="I140" s="94"/>
      <c r="J140" s="93"/>
      <c r="K140" s="94"/>
      <c r="L140" s="161"/>
    </row>
    <row r="141" spans="1:12" s="8" customFormat="1" ht="13.9" customHeight="1">
      <c r="A141" s="124"/>
      <c r="B141" s="143"/>
      <c r="C141" s="147"/>
      <c r="D141" s="200"/>
      <c r="E141" s="107"/>
      <c r="F141" s="57"/>
      <c r="G141" s="56"/>
      <c r="H141" s="97"/>
      <c r="I141" s="57"/>
      <c r="J141" s="98"/>
      <c r="K141" s="57"/>
      <c r="L141" s="160"/>
    </row>
    <row r="142" spans="1:12" s="8" customFormat="1" ht="13.9" customHeight="1">
      <c r="A142" s="122"/>
      <c r="B142" s="142"/>
      <c r="C142" s="146"/>
      <c r="D142" s="199"/>
      <c r="E142" s="99"/>
      <c r="F142" s="94"/>
      <c r="G142" s="44"/>
      <c r="H142" s="96"/>
      <c r="I142" s="94"/>
      <c r="J142" s="93"/>
      <c r="K142" s="94"/>
      <c r="L142" s="161"/>
    </row>
    <row r="143" spans="1:12" s="8" customFormat="1" ht="13.9" customHeight="1">
      <c r="A143" s="124"/>
      <c r="B143" s="143"/>
      <c r="C143" s="147"/>
      <c r="D143" s="200"/>
      <c r="E143" s="107"/>
      <c r="F143" s="57"/>
      <c r="G143" s="56"/>
      <c r="H143" s="97"/>
      <c r="I143" s="57"/>
      <c r="J143" s="98"/>
      <c r="K143" s="57"/>
      <c r="L143" s="160"/>
    </row>
    <row r="144" spans="1:12" s="8" customFormat="1" ht="13.9" customHeight="1">
      <c r="A144" s="122"/>
      <c r="B144" s="142"/>
      <c r="C144" s="146"/>
      <c r="D144" s="199"/>
      <c r="E144" s="99"/>
      <c r="F144" s="94"/>
      <c r="G144" s="44"/>
      <c r="H144" s="96"/>
      <c r="I144" s="94"/>
      <c r="J144" s="93"/>
      <c r="K144" s="94"/>
      <c r="L144" s="161"/>
    </row>
    <row r="145" spans="1:12" s="8" customFormat="1" ht="13.9" customHeight="1" thickBot="1">
      <c r="A145" s="126"/>
      <c r="B145" s="144"/>
      <c r="C145" s="148"/>
      <c r="D145" s="202"/>
      <c r="E145" s="109"/>
      <c r="F145" s="110"/>
      <c r="G145" s="108"/>
      <c r="H145" s="111"/>
      <c r="I145" s="110"/>
      <c r="J145" s="112"/>
      <c r="K145" s="110"/>
      <c r="L145" s="162"/>
    </row>
  </sheetData>
  <mergeCells count="3">
    <mergeCell ref="E1:F1"/>
    <mergeCell ref="H1:I1"/>
    <mergeCell ref="J1:K1"/>
  </mergeCells>
  <phoneticPr fontId="26"/>
  <dataValidations count="2">
    <dataValidation imeMode="off" allowBlank="1" showInputMessage="1" showErrorMessage="1" sqref="E23:E57 F20:F51 J74:J108 I2:I15 F56:F73 I19:I51 E59:E94 E2:E21 F75:F108 G74:H108 F2:F15 F111:J111 F113:I145 J112:J145 E96:E145 I55:I108"/>
    <dataValidation imeMode="on" allowBlank="1" showInputMessage="1" showErrorMessage="1" sqref="B113 B114:D133 B96:B106 C96:C97 C104:C106 B92:D94 B74:D79 D113 D96:D106 B90:D90 B38:D57 B136:D145 D134:D135 B134:B135 C135 B31 B58:B65 C59:D67 C100 B107:D112 B80:B81 B2:D21 B67 C23:D31 B22:B29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4" orientation="landscape" useFirstPageNumber="1" r:id="rId1"/>
  <headerFooter alignWithMargins="0">
    <oddFooter>&amp;C- &amp;P -</oddFooter>
  </headerFooter>
  <rowBreaks count="3" manualBreakCount="3">
    <brk id="37" max="11" man="1"/>
    <brk id="73" max="11" man="1"/>
    <brk id="1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N145"/>
  <sheetViews>
    <sheetView showZeros="0" view="pageBreakPreview" topLeftCell="A61" zoomScaleNormal="100" zoomScaleSheetLayoutView="100" workbookViewId="0">
      <selection activeCell="D80" sqref="D80"/>
    </sheetView>
  </sheetViews>
  <sheetFormatPr defaultColWidth="8.6640625" defaultRowHeight="13.9" customHeight="1"/>
  <cols>
    <col min="1" max="1" width="6.83203125" style="132" customWidth="1"/>
    <col min="2" max="2" width="35" style="133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79" t="s">
        <v>1</v>
      </c>
      <c r="C1" s="79" t="s">
        <v>2</v>
      </c>
      <c r="D1" s="79" t="s">
        <v>3</v>
      </c>
      <c r="E1" s="329" t="s">
        <v>4</v>
      </c>
      <c r="F1" s="330"/>
      <c r="G1" s="79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/>
      <c r="B2" s="118"/>
      <c r="C2" s="117"/>
      <c r="D2" s="197"/>
      <c r="E2" s="100"/>
      <c r="F2" s="101"/>
      <c r="G2" s="102"/>
      <c r="H2" s="103"/>
      <c r="I2" s="104"/>
      <c r="J2" s="105"/>
      <c r="K2" s="104"/>
      <c r="L2" s="193"/>
    </row>
    <row r="3" spans="1:12" s="9" customFormat="1" ht="13.9" customHeight="1">
      <c r="A3" s="119">
        <f>+'明細書 頭紙'!A7</f>
        <v>2</v>
      </c>
      <c r="B3" s="120" t="str">
        <f>+'明細書 頭紙'!B7</f>
        <v>電灯設備</v>
      </c>
      <c r="C3" s="121"/>
      <c r="D3" s="198"/>
      <c r="E3" s="106"/>
      <c r="F3" s="64"/>
      <c r="G3" s="56"/>
      <c r="H3" s="98"/>
      <c r="I3" s="64"/>
      <c r="J3" s="98"/>
      <c r="K3" s="64"/>
      <c r="L3" s="190"/>
    </row>
    <row r="4" spans="1:12" s="8" customFormat="1" ht="13.9" customHeight="1">
      <c r="A4" s="122"/>
      <c r="B4" s="142"/>
      <c r="C4" s="146"/>
      <c r="D4" s="199"/>
      <c r="E4" s="99"/>
      <c r="F4" s="94"/>
      <c r="G4" s="44"/>
      <c r="H4" s="96"/>
      <c r="I4" s="94"/>
      <c r="J4" s="93"/>
      <c r="K4" s="94"/>
      <c r="L4" s="191"/>
    </row>
    <row r="5" spans="1:12" s="8" customFormat="1" ht="13.9" customHeight="1">
      <c r="A5" s="124"/>
      <c r="B5" s="143" t="s">
        <v>356</v>
      </c>
      <c r="C5" s="147" t="s">
        <v>118</v>
      </c>
      <c r="D5" s="195" t="s">
        <v>370</v>
      </c>
      <c r="E5" s="107">
        <v>697</v>
      </c>
      <c r="F5" s="57"/>
      <c r="G5" s="56" t="s">
        <v>117</v>
      </c>
      <c r="H5" s="97"/>
      <c r="I5" s="57"/>
      <c r="J5" s="98"/>
      <c r="K5" s="57"/>
      <c r="L5" s="190" t="s">
        <v>212</v>
      </c>
    </row>
    <row r="6" spans="1:12" s="8" customFormat="1" ht="13.9" customHeight="1">
      <c r="A6" s="122"/>
      <c r="B6" s="142"/>
      <c r="C6" s="146"/>
      <c r="D6" s="199"/>
      <c r="E6" s="99"/>
      <c r="F6" s="94"/>
      <c r="G6" s="44"/>
      <c r="H6" s="96"/>
      <c r="I6" s="94"/>
      <c r="J6" s="93"/>
      <c r="K6" s="94"/>
      <c r="L6" s="191"/>
    </row>
    <row r="7" spans="1:12" s="8" customFormat="1" ht="13.9" customHeight="1">
      <c r="A7" s="124"/>
      <c r="B7" s="143" t="s">
        <v>356</v>
      </c>
      <c r="C7" s="147" t="s">
        <v>118</v>
      </c>
      <c r="D7" s="200" t="s">
        <v>371</v>
      </c>
      <c r="E7" s="107">
        <v>201</v>
      </c>
      <c r="F7" s="57"/>
      <c r="G7" s="56" t="s">
        <v>117</v>
      </c>
      <c r="H7" s="97"/>
      <c r="I7" s="57"/>
      <c r="J7" s="98"/>
      <c r="K7" s="57"/>
      <c r="L7" s="190" t="s">
        <v>38</v>
      </c>
    </row>
    <row r="8" spans="1:12" s="8" customFormat="1" ht="13.9" customHeight="1">
      <c r="A8" s="122"/>
      <c r="B8" s="142"/>
      <c r="C8" s="146"/>
      <c r="D8" s="199"/>
      <c r="E8" s="99"/>
      <c r="F8" s="94"/>
      <c r="G8" s="44"/>
      <c r="H8" s="96"/>
      <c r="I8" s="94"/>
      <c r="J8" s="93"/>
      <c r="K8" s="94"/>
      <c r="L8" s="191"/>
    </row>
    <row r="9" spans="1:12" s="8" customFormat="1" ht="13.9" customHeight="1">
      <c r="A9" s="124"/>
      <c r="B9" s="143" t="s">
        <v>356</v>
      </c>
      <c r="C9" s="147" t="s">
        <v>118</v>
      </c>
      <c r="D9" s="200" t="s">
        <v>357</v>
      </c>
      <c r="E9" s="107">
        <v>243</v>
      </c>
      <c r="F9" s="57"/>
      <c r="G9" s="56" t="s">
        <v>117</v>
      </c>
      <c r="H9" s="97"/>
      <c r="I9" s="57"/>
      <c r="J9" s="98"/>
      <c r="K9" s="57"/>
      <c r="L9" s="190" t="s">
        <v>38</v>
      </c>
    </row>
    <row r="10" spans="1:12" s="8" customFormat="1" ht="13.9" customHeight="1">
      <c r="A10" s="122"/>
      <c r="B10" s="142"/>
      <c r="C10" s="146"/>
      <c r="D10" s="201"/>
      <c r="E10" s="99"/>
      <c r="F10" s="94"/>
      <c r="G10" s="44"/>
      <c r="H10" s="96"/>
      <c r="I10" s="94"/>
      <c r="J10" s="93"/>
      <c r="K10" s="94"/>
      <c r="L10" s="191"/>
    </row>
    <row r="11" spans="1:12" s="8" customFormat="1" ht="13.9" customHeight="1">
      <c r="A11" s="124"/>
      <c r="B11" s="143" t="s">
        <v>356</v>
      </c>
      <c r="C11" s="147" t="s">
        <v>118</v>
      </c>
      <c r="D11" s="200" t="s">
        <v>358</v>
      </c>
      <c r="E11" s="107">
        <v>313</v>
      </c>
      <c r="F11" s="57"/>
      <c r="G11" s="56" t="s">
        <v>117</v>
      </c>
      <c r="H11" s="97"/>
      <c r="I11" s="57"/>
      <c r="J11" s="98"/>
      <c r="K11" s="57"/>
      <c r="L11" s="190" t="s">
        <v>38</v>
      </c>
    </row>
    <row r="12" spans="1:12" s="8" customFormat="1" ht="13.9" customHeight="1">
      <c r="A12" s="122"/>
      <c r="B12" s="142"/>
      <c r="C12" s="146"/>
      <c r="D12" s="199"/>
      <c r="E12" s="99"/>
      <c r="F12" s="94"/>
      <c r="G12" s="44"/>
      <c r="H12" s="96"/>
      <c r="I12" s="94"/>
      <c r="J12" s="93"/>
      <c r="K12" s="94"/>
      <c r="L12" s="191"/>
    </row>
    <row r="13" spans="1:12" s="8" customFormat="1" ht="13.9" customHeight="1">
      <c r="A13" s="124"/>
      <c r="B13" s="143" t="s">
        <v>372</v>
      </c>
      <c r="C13" s="147" t="s">
        <v>118</v>
      </c>
      <c r="D13" s="200" t="s">
        <v>373</v>
      </c>
      <c r="E13" s="107">
        <v>265</v>
      </c>
      <c r="F13" s="57"/>
      <c r="G13" s="56" t="s">
        <v>117</v>
      </c>
      <c r="H13" s="97"/>
      <c r="I13" s="57"/>
      <c r="J13" s="98"/>
      <c r="K13" s="57"/>
      <c r="L13" s="190" t="s">
        <v>38</v>
      </c>
    </row>
    <row r="14" spans="1:12" s="8" customFormat="1" ht="13.9" customHeight="1">
      <c r="A14" s="122"/>
      <c r="B14" s="142"/>
      <c r="C14" s="146"/>
      <c r="D14" s="199"/>
      <c r="E14" s="99"/>
      <c r="F14" s="94"/>
      <c r="G14" s="44"/>
      <c r="H14" s="96"/>
      <c r="I14" s="94"/>
      <c r="J14" s="93"/>
      <c r="K14" s="94"/>
      <c r="L14" s="191"/>
    </row>
    <row r="15" spans="1:12" s="8" customFormat="1" ht="13.9" customHeight="1">
      <c r="A15" s="124"/>
      <c r="B15" s="143" t="s">
        <v>374</v>
      </c>
      <c r="C15" s="147" t="s">
        <v>375</v>
      </c>
      <c r="D15" s="200" t="s">
        <v>376</v>
      </c>
      <c r="E15" s="107">
        <v>34</v>
      </c>
      <c r="F15" s="57"/>
      <c r="G15" s="56" t="s">
        <v>117</v>
      </c>
      <c r="H15" s="97"/>
      <c r="I15" s="57"/>
      <c r="J15" s="98"/>
      <c r="K15" s="57"/>
      <c r="L15" s="190" t="s">
        <v>38</v>
      </c>
    </row>
    <row r="16" spans="1:12" s="9" customFormat="1" ht="13.9" customHeight="1">
      <c r="A16" s="122"/>
      <c r="B16" s="142"/>
      <c r="C16" s="146"/>
      <c r="D16" s="199"/>
      <c r="E16" s="99"/>
      <c r="F16" s="94"/>
      <c r="G16" s="44"/>
      <c r="H16" s="96"/>
      <c r="I16" s="94"/>
      <c r="J16" s="93"/>
      <c r="K16" s="94"/>
      <c r="L16" s="191"/>
    </row>
    <row r="17" spans="1:12" s="9" customFormat="1" ht="13.9" customHeight="1">
      <c r="A17" s="124"/>
      <c r="B17" s="143" t="s">
        <v>377</v>
      </c>
      <c r="C17" s="147">
        <v>0</v>
      </c>
      <c r="D17" s="200">
        <v>0</v>
      </c>
      <c r="E17" s="107">
        <v>34</v>
      </c>
      <c r="F17" s="57"/>
      <c r="G17" s="56" t="s">
        <v>117</v>
      </c>
      <c r="H17" s="97"/>
      <c r="I17" s="57"/>
      <c r="J17" s="98"/>
      <c r="K17" s="57"/>
      <c r="L17" s="190" t="s">
        <v>38</v>
      </c>
    </row>
    <row r="18" spans="1:12" s="8" customFormat="1" ht="13.9" customHeight="1">
      <c r="A18" s="122"/>
      <c r="B18" s="142"/>
      <c r="C18" s="146"/>
      <c r="D18" s="199"/>
      <c r="E18" s="99"/>
      <c r="F18" s="94"/>
      <c r="G18" s="44"/>
      <c r="H18" s="96"/>
      <c r="I18" s="94"/>
      <c r="J18" s="93"/>
      <c r="K18" s="94"/>
      <c r="L18" s="191"/>
    </row>
    <row r="19" spans="1:12" s="9" customFormat="1" ht="13.9" customHeight="1">
      <c r="A19" s="124"/>
      <c r="B19" s="143" t="s">
        <v>283</v>
      </c>
      <c r="C19" s="147" t="s">
        <v>284</v>
      </c>
      <c r="D19" s="200" t="s">
        <v>285</v>
      </c>
      <c r="E19" s="107">
        <v>32</v>
      </c>
      <c r="F19" s="57"/>
      <c r="G19" s="56" t="s">
        <v>210</v>
      </c>
      <c r="H19" s="97"/>
      <c r="I19" s="57"/>
      <c r="J19" s="98"/>
      <c r="K19" s="57"/>
      <c r="L19" s="190" t="s">
        <v>38</v>
      </c>
    </row>
    <row r="20" spans="1:12" s="9" customFormat="1" ht="13.9" customHeight="1">
      <c r="A20" s="122"/>
      <c r="B20" s="142"/>
      <c r="C20" s="146"/>
      <c r="D20" s="199"/>
      <c r="E20" s="99"/>
      <c r="F20" s="94"/>
      <c r="G20" s="44"/>
      <c r="H20" s="96"/>
      <c r="I20" s="94"/>
      <c r="J20" s="93"/>
      <c r="K20" s="94"/>
      <c r="L20" s="191"/>
    </row>
    <row r="21" spans="1:12" s="9" customFormat="1" ht="13.9" customHeight="1">
      <c r="A21" s="124"/>
      <c r="B21" s="143" t="s">
        <v>378</v>
      </c>
      <c r="C21" s="147" t="s">
        <v>284</v>
      </c>
      <c r="D21" s="200" t="s">
        <v>379</v>
      </c>
      <c r="E21" s="107">
        <v>2</v>
      </c>
      <c r="F21" s="57"/>
      <c r="G21" s="56" t="s">
        <v>210</v>
      </c>
      <c r="H21" s="97"/>
      <c r="I21" s="57"/>
      <c r="J21" s="98"/>
      <c r="K21" s="57"/>
      <c r="L21" s="190" t="s">
        <v>38</v>
      </c>
    </row>
    <row r="22" spans="1:12" s="8" customFormat="1" ht="13.9" customHeight="1">
      <c r="A22" s="122"/>
      <c r="B22" s="142"/>
      <c r="C22" s="146"/>
      <c r="D22" s="199"/>
      <c r="E22" s="99"/>
      <c r="F22" s="94"/>
      <c r="G22" s="44"/>
      <c r="H22" s="96"/>
      <c r="I22" s="94"/>
      <c r="J22" s="93"/>
      <c r="K22" s="94"/>
      <c r="L22" s="191"/>
    </row>
    <row r="23" spans="1:12" s="8" customFormat="1" ht="13.9" customHeight="1">
      <c r="A23" s="124"/>
      <c r="B23" s="143" t="s">
        <v>378</v>
      </c>
      <c r="C23" s="147" t="s">
        <v>284</v>
      </c>
      <c r="D23" s="200" t="s">
        <v>380</v>
      </c>
      <c r="E23" s="107">
        <v>2</v>
      </c>
      <c r="F23" s="57"/>
      <c r="G23" s="56" t="s">
        <v>210</v>
      </c>
      <c r="H23" s="97"/>
      <c r="I23" s="57"/>
      <c r="J23" s="98"/>
      <c r="K23" s="57"/>
      <c r="L23" s="190" t="s">
        <v>38</v>
      </c>
    </row>
    <row r="24" spans="1:12" s="8" customFormat="1" ht="13.9" customHeight="1">
      <c r="A24" s="122"/>
      <c r="B24" s="142"/>
      <c r="C24" s="146"/>
      <c r="D24" s="199"/>
      <c r="E24" s="99"/>
      <c r="F24" s="94"/>
      <c r="G24" s="44"/>
      <c r="H24" s="96"/>
      <c r="I24" s="94"/>
      <c r="J24" s="93"/>
      <c r="K24" s="94"/>
      <c r="L24" s="191"/>
    </row>
    <row r="25" spans="1:12" s="9" customFormat="1" ht="13.9" customHeight="1">
      <c r="A25" s="124"/>
      <c r="B25" s="143" t="s">
        <v>381</v>
      </c>
      <c r="C25" s="147" t="s">
        <v>382</v>
      </c>
      <c r="D25" s="200" t="s">
        <v>383</v>
      </c>
      <c r="E25" s="107">
        <v>44</v>
      </c>
      <c r="F25" s="57"/>
      <c r="G25" s="56" t="s">
        <v>210</v>
      </c>
      <c r="H25" s="97"/>
      <c r="I25" s="57"/>
      <c r="J25" s="98"/>
      <c r="K25" s="57"/>
      <c r="L25" s="190" t="s">
        <v>38</v>
      </c>
    </row>
    <row r="26" spans="1:12" s="8" customFormat="1" ht="13.9" customHeight="1">
      <c r="A26" s="122"/>
      <c r="B26" s="142"/>
      <c r="C26" s="146"/>
      <c r="D26" s="199"/>
      <c r="E26" s="99"/>
      <c r="F26" s="94"/>
      <c r="G26" s="44"/>
      <c r="H26" s="96"/>
      <c r="I26" s="94"/>
      <c r="J26" s="93"/>
      <c r="K26" s="94"/>
      <c r="L26" s="191"/>
    </row>
    <row r="27" spans="1:12" s="8" customFormat="1" ht="13.9" customHeight="1">
      <c r="A27" s="124"/>
      <c r="B27" s="143" t="s">
        <v>384</v>
      </c>
      <c r="C27" s="147" t="s">
        <v>308</v>
      </c>
      <c r="D27" s="200" t="s">
        <v>385</v>
      </c>
      <c r="E27" s="107">
        <v>2</v>
      </c>
      <c r="F27" s="57"/>
      <c r="G27" s="56" t="s">
        <v>215</v>
      </c>
      <c r="H27" s="97"/>
      <c r="I27" s="57"/>
      <c r="J27" s="98"/>
      <c r="K27" s="57"/>
      <c r="L27" s="190" t="s">
        <v>38</v>
      </c>
    </row>
    <row r="28" spans="1:12" s="8" customFormat="1" ht="13.9" customHeight="1">
      <c r="A28" s="122"/>
      <c r="B28" s="142"/>
      <c r="C28" s="146"/>
      <c r="D28" s="199"/>
      <c r="E28" s="99"/>
      <c r="F28" s="94"/>
      <c r="G28" s="44"/>
      <c r="H28" s="96"/>
      <c r="I28" s="94"/>
      <c r="J28" s="93"/>
      <c r="K28" s="94"/>
      <c r="L28" s="191"/>
    </row>
    <row r="29" spans="1:12" s="8" customFormat="1" ht="13.9" customHeight="1">
      <c r="A29" s="124"/>
      <c r="B29" s="143" t="s">
        <v>384</v>
      </c>
      <c r="C29" s="147" t="s">
        <v>308</v>
      </c>
      <c r="D29" s="200" t="s">
        <v>386</v>
      </c>
      <c r="E29" s="107">
        <v>1</v>
      </c>
      <c r="F29" s="57"/>
      <c r="G29" s="56" t="s">
        <v>215</v>
      </c>
      <c r="H29" s="97"/>
      <c r="I29" s="57"/>
      <c r="J29" s="98"/>
      <c r="K29" s="57"/>
      <c r="L29" s="190" t="s">
        <v>38</v>
      </c>
    </row>
    <row r="30" spans="1:12" s="8" customFormat="1" ht="13.9" customHeight="1">
      <c r="A30" s="122"/>
      <c r="B30" s="142"/>
      <c r="C30" s="146"/>
      <c r="D30" s="199"/>
      <c r="E30" s="99"/>
      <c r="F30" s="94"/>
      <c r="G30" s="44"/>
      <c r="H30" s="96"/>
      <c r="I30" s="94"/>
      <c r="J30" s="93"/>
      <c r="K30" s="94"/>
      <c r="L30" s="191"/>
    </row>
    <row r="31" spans="1:12" s="8" customFormat="1" ht="13.9" customHeight="1">
      <c r="A31" s="124"/>
      <c r="B31" s="143" t="s">
        <v>384</v>
      </c>
      <c r="C31" s="147" t="s">
        <v>308</v>
      </c>
      <c r="D31" s="200" t="s">
        <v>387</v>
      </c>
      <c r="E31" s="107">
        <v>1</v>
      </c>
      <c r="F31" s="57"/>
      <c r="G31" s="56" t="s">
        <v>215</v>
      </c>
      <c r="H31" s="97"/>
      <c r="I31" s="57"/>
      <c r="J31" s="98"/>
      <c r="K31" s="57"/>
      <c r="L31" s="190" t="s">
        <v>38</v>
      </c>
    </row>
    <row r="32" spans="1:12" s="8" customFormat="1" ht="13.9" customHeight="1">
      <c r="A32" s="122"/>
      <c r="B32" s="142"/>
      <c r="C32" s="146"/>
      <c r="D32" s="199"/>
      <c r="E32" s="99"/>
      <c r="F32" s="94"/>
      <c r="G32" s="44"/>
      <c r="H32" s="96"/>
      <c r="I32" s="94"/>
      <c r="J32" s="93"/>
      <c r="K32" s="94"/>
      <c r="L32" s="161"/>
    </row>
    <row r="33" spans="1:12" s="8" customFormat="1" ht="13.9" customHeight="1">
      <c r="A33" s="124"/>
      <c r="B33" s="143" t="s">
        <v>384</v>
      </c>
      <c r="C33" s="147" t="s">
        <v>308</v>
      </c>
      <c r="D33" s="200" t="s">
        <v>388</v>
      </c>
      <c r="E33" s="107">
        <v>1</v>
      </c>
      <c r="F33" s="57"/>
      <c r="G33" s="56" t="s">
        <v>215</v>
      </c>
      <c r="H33" s="97"/>
      <c r="I33" s="57"/>
      <c r="J33" s="98"/>
      <c r="K33" s="57"/>
      <c r="L33" s="190" t="s">
        <v>38</v>
      </c>
    </row>
    <row r="34" spans="1:12" s="8" customFormat="1" ht="13.9" customHeight="1">
      <c r="A34" s="122"/>
      <c r="B34" s="142"/>
      <c r="C34" s="146"/>
      <c r="D34" s="199"/>
      <c r="E34" s="99"/>
      <c r="F34" s="94"/>
      <c r="G34" s="44"/>
      <c r="H34" s="96"/>
      <c r="I34" s="94"/>
      <c r="J34" s="93"/>
      <c r="K34" s="94"/>
      <c r="L34" s="191"/>
    </row>
    <row r="35" spans="1:12" s="8" customFormat="1" ht="13.9" customHeight="1">
      <c r="A35" s="124"/>
      <c r="B35" s="143" t="s">
        <v>384</v>
      </c>
      <c r="C35" s="147" t="s">
        <v>308</v>
      </c>
      <c r="D35" s="200" t="s">
        <v>389</v>
      </c>
      <c r="E35" s="107">
        <v>4</v>
      </c>
      <c r="F35" s="57"/>
      <c r="G35" s="56" t="s">
        <v>215</v>
      </c>
      <c r="H35" s="97"/>
      <c r="I35" s="57"/>
      <c r="J35" s="98"/>
      <c r="K35" s="57"/>
      <c r="L35" s="190" t="s">
        <v>38</v>
      </c>
    </row>
    <row r="36" spans="1:12" s="8" customFormat="1" ht="13.9" customHeight="1">
      <c r="A36" s="122"/>
      <c r="B36" s="142"/>
      <c r="C36" s="146"/>
      <c r="D36" s="199"/>
      <c r="E36" s="99"/>
      <c r="F36" s="94"/>
      <c r="G36" s="44"/>
      <c r="H36" s="96"/>
      <c r="I36" s="94"/>
      <c r="J36" s="93"/>
      <c r="K36" s="94"/>
      <c r="L36" s="191"/>
    </row>
    <row r="37" spans="1:12" s="8" customFormat="1" ht="13.9" customHeight="1" thickBot="1">
      <c r="A37" s="126"/>
      <c r="B37" s="157" t="s">
        <v>384</v>
      </c>
      <c r="C37" s="148" t="s">
        <v>308</v>
      </c>
      <c r="D37" s="202" t="s">
        <v>390</v>
      </c>
      <c r="E37" s="109">
        <v>1</v>
      </c>
      <c r="F37" s="110"/>
      <c r="G37" s="108" t="s">
        <v>215</v>
      </c>
      <c r="H37" s="111"/>
      <c r="I37" s="110"/>
      <c r="J37" s="112"/>
      <c r="K37" s="110"/>
      <c r="L37" s="192" t="s">
        <v>38</v>
      </c>
    </row>
    <row r="38" spans="1:12" s="8" customFormat="1" ht="13.9" customHeight="1">
      <c r="A38" s="129"/>
      <c r="B38" s="145"/>
      <c r="C38" s="149"/>
      <c r="D38" s="203"/>
      <c r="E38" s="100"/>
      <c r="F38" s="101"/>
      <c r="G38" s="102"/>
      <c r="H38" s="103"/>
      <c r="I38" s="104"/>
      <c r="J38" s="105"/>
      <c r="K38" s="104"/>
      <c r="L38" s="193"/>
    </row>
    <row r="39" spans="1:12" s="9" customFormat="1" ht="13.9" customHeight="1">
      <c r="A39" s="119"/>
      <c r="B39" s="143" t="s">
        <v>391</v>
      </c>
      <c r="C39" s="147" t="s">
        <v>308</v>
      </c>
      <c r="D39" s="204" t="s">
        <v>392</v>
      </c>
      <c r="E39" s="106">
        <v>1</v>
      </c>
      <c r="F39" s="64"/>
      <c r="G39" s="56" t="s">
        <v>215</v>
      </c>
      <c r="H39" s="98"/>
      <c r="I39" s="64"/>
      <c r="J39" s="98"/>
      <c r="K39" s="64"/>
      <c r="L39" s="190" t="s">
        <v>38</v>
      </c>
    </row>
    <row r="40" spans="1:12" s="8" customFormat="1" ht="13.9" customHeight="1">
      <c r="A40" s="122"/>
      <c r="B40" s="142"/>
      <c r="C40" s="146"/>
      <c r="D40" s="199"/>
      <c r="E40" s="99"/>
      <c r="F40" s="94"/>
      <c r="G40" s="44"/>
      <c r="H40" s="96"/>
      <c r="I40" s="94"/>
      <c r="J40" s="93"/>
      <c r="K40" s="94"/>
      <c r="L40" s="191"/>
    </row>
    <row r="41" spans="1:12" s="8" customFormat="1" ht="13.9" customHeight="1">
      <c r="A41" s="124"/>
      <c r="B41" s="143" t="s">
        <v>393</v>
      </c>
      <c r="C41" s="147" t="s">
        <v>308</v>
      </c>
      <c r="D41" s="200" t="s">
        <v>394</v>
      </c>
      <c r="E41" s="107">
        <v>2</v>
      </c>
      <c r="F41" s="57"/>
      <c r="G41" s="56" t="s">
        <v>215</v>
      </c>
      <c r="H41" s="97"/>
      <c r="I41" s="57"/>
      <c r="J41" s="98"/>
      <c r="K41" s="57"/>
      <c r="L41" s="190" t="s">
        <v>38</v>
      </c>
    </row>
    <row r="42" spans="1:12" s="8" customFormat="1" ht="13.9" customHeight="1">
      <c r="A42" s="122"/>
      <c r="B42" s="142"/>
      <c r="C42" s="146"/>
      <c r="D42" s="199"/>
      <c r="E42" s="99"/>
      <c r="F42" s="94"/>
      <c r="G42" s="44"/>
      <c r="H42" s="96"/>
      <c r="I42" s="94"/>
      <c r="J42" s="93"/>
      <c r="K42" s="94"/>
      <c r="L42" s="191"/>
    </row>
    <row r="43" spans="1:12" s="8" customFormat="1" ht="13.9" customHeight="1">
      <c r="A43" s="124"/>
      <c r="B43" s="143" t="s">
        <v>395</v>
      </c>
      <c r="C43" s="147" t="s">
        <v>308</v>
      </c>
      <c r="D43" s="195" t="s">
        <v>396</v>
      </c>
      <c r="E43" s="107">
        <v>1</v>
      </c>
      <c r="F43" s="57"/>
      <c r="G43" s="56" t="s">
        <v>215</v>
      </c>
      <c r="H43" s="97"/>
      <c r="I43" s="57"/>
      <c r="J43" s="98"/>
      <c r="K43" s="57"/>
      <c r="L43" s="190" t="s">
        <v>38</v>
      </c>
    </row>
    <row r="44" spans="1:12" s="8" customFormat="1" ht="13.9" customHeight="1">
      <c r="A44" s="122"/>
      <c r="B44" s="142"/>
      <c r="C44" s="146"/>
      <c r="D44" s="199"/>
      <c r="E44" s="99"/>
      <c r="F44" s="94"/>
      <c r="G44" s="44"/>
      <c r="H44" s="96"/>
      <c r="I44" s="94"/>
      <c r="J44" s="93"/>
      <c r="K44" s="94"/>
      <c r="L44" s="191"/>
    </row>
    <row r="45" spans="1:12" s="8" customFormat="1" ht="13.9" customHeight="1">
      <c r="A45" s="124"/>
      <c r="B45" s="143" t="s">
        <v>397</v>
      </c>
      <c r="C45" s="147">
        <v>0</v>
      </c>
      <c r="D45" s="200" t="s">
        <v>367</v>
      </c>
      <c r="E45" s="107">
        <v>8</v>
      </c>
      <c r="F45" s="57"/>
      <c r="G45" s="56" t="s">
        <v>210</v>
      </c>
      <c r="H45" s="97"/>
      <c r="I45" s="57"/>
      <c r="J45" s="98"/>
      <c r="K45" s="57"/>
      <c r="L45" s="190"/>
    </row>
    <row r="46" spans="1:12" s="8" customFormat="1" ht="13.9" customHeight="1">
      <c r="A46" s="122"/>
      <c r="B46" s="142"/>
      <c r="C46" s="146"/>
      <c r="D46" s="199"/>
      <c r="E46" s="99"/>
      <c r="F46" s="94"/>
      <c r="G46" s="44"/>
      <c r="H46" s="96"/>
      <c r="I46" s="94"/>
      <c r="J46" s="139"/>
      <c r="K46" s="94"/>
      <c r="L46" s="191"/>
    </row>
    <row r="47" spans="1:12" s="8" customFormat="1" ht="13.9" customHeight="1">
      <c r="A47" s="124"/>
      <c r="B47" s="143" t="s">
        <v>398</v>
      </c>
      <c r="C47" s="147">
        <v>0</v>
      </c>
      <c r="D47" s="200" t="s">
        <v>367</v>
      </c>
      <c r="E47" s="107">
        <v>8</v>
      </c>
      <c r="F47" s="57"/>
      <c r="G47" s="56" t="s">
        <v>210</v>
      </c>
      <c r="H47" s="97"/>
      <c r="I47" s="57"/>
      <c r="J47" s="98"/>
      <c r="K47" s="57"/>
      <c r="L47" s="190"/>
    </row>
    <row r="48" spans="1:12" s="8" customFormat="1" ht="13.9" customHeight="1">
      <c r="A48" s="122"/>
      <c r="B48" s="142"/>
      <c r="C48" s="146"/>
      <c r="D48" s="199"/>
      <c r="E48" s="99"/>
      <c r="F48" s="94"/>
      <c r="G48" s="44"/>
      <c r="H48" s="96"/>
      <c r="I48" s="94"/>
      <c r="J48" s="139"/>
      <c r="K48" s="94"/>
      <c r="L48" s="191"/>
    </row>
    <row r="49" spans="1:12" s="8" customFormat="1" ht="13.9" customHeight="1">
      <c r="A49" s="124"/>
      <c r="B49" s="143" t="s">
        <v>399</v>
      </c>
      <c r="C49" s="147" t="s">
        <v>329</v>
      </c>
      <c r="D49" s="200" t="s">
        <v>400</v>
      </c>
      <c r="E49" s="107">
        <v>4</v>
      </c>
      <c r="F49" s="57"/>
      <c r="G49" s="56" t="s">
        <v>120</v>
      </c>
      <c r="H49" s="97"/>
      <c r="I49" s="57"/>
      <c r="J49" s="98"/>
      <c r="K49" s="57"/>
      <c r="L49" s="190" t="s">
        <v>212</v>
      </c>
    </row>
    <row r="50" spans="1:12" s="8" customFormat="1" ht="13.9" customHeight="1">
      <c r="A50" s="122"/>
      <c r="B50" s="142"/>
      <c r="C50" s="146"/>
      <c r="D50" s="199"/>
      <c r="E50" s="99"/>
      <c r="F50" s="94"/>
      <c r="G50" s="44"/>
      <c r="H50" s="96"/>
      <c r="I50" s="94"/>
      <c r="J50" s="93"/>
      <c r="K50" s="94"/>
      <c r="L50" s="191"/>
    </row>
    <row r="51" spans="1:12" s="8" customFormat="1" ht="13.9" customHeight="1">
      <c r="A51" s="124"/>
      <c r="B51" s="143" t="s">
        <v>399</v>
      </c>
      <c r="C51" s="147" t="s">
        <v>329</v>
      </c>
      <c r="D51" s="200" t="s">
        <v>401</v>
      </c>
      <c r="E51" s="107">
        <v>4</v>
      </c>
      <c r="F51" s="57"/>
      <c r="G51" s="56" t="s">
        <v>120</v>
      </c>
      <c r="H51" s="97"/>
      <c r="I51" s="57"/>
      <c r="J51" s="98"/>
      <c r="K51" s="57"/>
      <c r="L51" s="190" t="s">
        <v>38</v>
      </c>
    </row>
    <row r="52" spans="1:12" s="9" customFormat="1" ht="13.9" customHeight="1">
      <c r="A52" s="122"/>
      <c r="B52" s="142"/>
      <c r="C52" s="146"/>
      <c r="D52" s="199"/>
      <c r="E52" s="99"/>
      <c r="F52" s="94"/>
      <c r="G52" s="44"/>
      <c r="H52" s="96"/>
      <c r="I52" s="94"/>
      <c r="J52" s="93"/>
      <c r="K52" s="94"/>
      <c r="L52" s="191"/>
    </row>
    <row r="53" spans="1:12" s="9" customFormat="1" ht="13.9" customHeight="1">
      <c r="A53" s="124"/>
      <c r="B53" s="143" t="s">
        <v>399</v>
      </c>
      <c r="C53" s="147" t="s">
        <v>329</v>
      </c>
      <c r="D53" s="200" t="s">
        <v>402</v>
      </c>
      <c r="E53" s="107">
        <v>2</v>
      </c>
      <c r="F53" s="57"/>
      <c r="G53" s="56" t="s">
        <v>120</v>
      </c>
      <c r="H53" s="97"/>
      <c r="I53" s="57"/>
      <c r="J53" s="98"/>
      <c r="K53" s="57"/>
      <c r="L53" s="190" t="s">
        <v>38</v>
      </c>
    </row>
    <row r="54" spans="1:12" s="8" customFormat="1" ht="13.9" customHeight="1">
      <c r="A54" s="122"/>
      <c r="B54" s="142"/>
      <c r="C54" s="146"/>
      <c r="D54" s="199"/>
      <c r="E54" s="99"/>
      <c r="F54" s="94"/>
      <c r="G54" s="44"/>
      <c r="H54" s="96"/>
      <c r="I54" s="94"/>
      <c r="J54" s="93"/>
      <c r="K54" s="94"/>
      <c r="L54" s="191"/>
    </row>
    <row r="55" spans="1:12" s="9" customFormat="1" ht="13.9" customHeight="1">
      <c r="A55" s="124"/>
      <c r="B55" s="143" t="s">
        <v>399</v>
      </c>
      <c r="C55" s="147" t="s">
        <v>329</v>
      </c>
      <c r="D55" s="200" t="s">
        <v>403</v>
      </c>
      <c r="E55" s="107">
        <v>2</v>
      </c>
      <c r="F55" s="57"/>
      <c r="G55" s="56" t="s">
        <v>120</v>
      </c>
      <c r="H55" s="97"/>
      <c r="I55" s="57"/>
      <c r="J55" s="98"/>
      <c r="K55" s="57"/>
      <c r="L55" s="190" t="s">
        <v>38</v>
      </c>
    </row>
    <row r="56" spans="1:12" s="9" customFormat="1" ht="13.9" customHeight="1">
      <c r="A56" s="122"/>
      <c r="B56" s="142"/>
      <c r="C56" s="146"/>
      <c r="D56" s="199"/>
      <c r="E56" s="99"/>
      <c r="F56" s="94"/>
      <c r="G56" s="44"/>
      <c r="H56" s="96"/>
      <c r="I56" s="94"/>
      <c r="J56" s="93"/>
      <c r="K56" s="94"/>
      <c r="L56" s="191"/>
    </row>
    <row r="57" spans="1:12" s="9" customFormat="1" ht="13.9" customHeight="1">
      <c r="A57" s="124"/>
      <c r="B57" s="143" t="s">
        <v>404</v>
      </c>
      <c r="C57" s="147">
        <v>0</v>
      </c>
      <c r="D57" s="200" t="s">
        <v>405</v>
      </c>
      <c r="E57" s="107">
        <v>2</v>
      </c>
      <c r="F57" s="57"/>
      <c r="G57" s="56" t="s">
        <v>210</v>
      </c>
      <c r="H57" s="97"/>
      <c r="I57" s="57"/>
      <c r="J57" s="98"/>
      <c r="K57" s="57"/>
      <c r="L57" s="190" t="s">
        <v>38</v>
      </c>
    </row>
    <row r="58" spans="1:12" s="8" customFormat="1" ht="13.9" customHeight="1">
      <c r="A58" s="122"/>
      <c r="B58" s="142"/>
      <c r="C58" s="146"/>
      <c r="D58" s="199"/>
      <c r="E58" s="99"/>
      <c r="F58" s="94"/>
      <c r="G58" s="44"/>
      <c r="H58" s="96"/>
      <c r="I58" s="94"/>
      <c r="J58" s="93"/>
      <c r="K58" s="94"/>
      <c r="L58" s="191"/>
    </row>
    <row r="59" spans="1:12" s="8" customFormat="1" ht="13.9" customHeight="1">
      <c r="A59" s="124"/>
      <c r="B59" s="143" t="s">
        <v>163</v>
      </c>
      <c r="C59" s="147" t="s">
        <v>164</v>
      </c>
      <c r="D59" s="200" t="s">
        <v>406</v>
      </c>
      <c r="E59" s="107">
        <v>6</v>
      </c>
      <c r="F59" s="57"/>
      <c r="G59" s="56" t="s">
        <v>120</v>
      </c>
      <c r="H59" s="97"/>
      <c r="I59" s="57"/>
      <c r="J59" s="98"/>
      <c r="K59" s="57"/>
      <c r="L59" s="190" t="s">
        <v>38</v>
      </c>
    </row>
    <row r="60" spans="1:12" s="8" customFormat="1" ht="13.9" customHeight="1">
      <c r="A60" s="122"/>
      <c r="B60" s="142"/>
      <c r="C60" s="146"/>
      <c r="D60" s="199"/>
      <c r="E60" s="99"/>
      <c r="F60" s="94"/>
      <c r="G60" s="44"/>
      <c r="H60" s="96"/>
      <c r="I60" s="94"/>
      <c r="J60" s="93"/>
      <c r="K60" s="94"/>
      <c r="L60" s="191"/>
    </row>
    <row r="61" spans="1:12" s="9" customFormat="1" ht="13.9" customHeight="1">
      <c r="A61" s="124"/>
      <c r="B61" s="143" t="s">
        <v>163</v>
      </c>
      <c r="C61" s="147" t="s">
        <v>164</v>
      </c>
      <c r="D61" s="200" t="s">
        <v>407</v>
      </c>
      <c r="E61" s="107">
        <v>6</v>
      </c>
      <c r="F61" s="57"/>
      <c r="G61" s="56" t="s">
        <v>120</v>
      </c>
      <c r="H61" s="97"/>
      <c r="I61" s="57"/>
      <c r="J61" s="98"/>
      <c r="K61" s="57"/>
      <c r="L61" s="190" t="s">
        <v>38</v>
      </c>
    </row>
    <row r="62" spans="1:12" s="8" customFormat="1" ht="13.9" customHeight="1">
      <c r="A62" s="122"/>
      <c r="B62" s="142"/>
      <c r="C62" s="146"/>
      <c r="D62" s="199"/>
      <c r="E62" s="99"/>
      <c r="F62" s="94"/>
      <c r="G62" s="44"/>
      <c r="H62" s="96"/>
      <c r="I62" s="94"/>
      <c r="J62" s="93"/>
      <c r="K62" s="94"/>
      <c r="L62" s="191"/>
    </row>
    <row r="63" spans="1:12" s="8" customFormat="1" ht="13.9" customHeight="1">
      <c r="A63" s="124"/>
      <c r="B63" s="143" t="s">
        <v>163</v>
      </c>
      <c r="C63" s="147" t="s">
        <v>164</v>
      </c>
      <c r="D63" s="200" t="s">
        <v>408</v>
      </c>
      <c r="E63" s="107">
        <v>8</v>
      </c>
      <c r="F63" s="57"/>
      <c r="G63" s="56" t="s">
        <v>120</v>
      </c>
      <c r="H63" s="97"/>
      <c r="I63" s="57"/>
      <c r="J63" s="98"/>
      <c r="K63" s="57"/>
      <c r="L63" s="190" t="s">
        <v>38</v>
      </c>
    </row>
    <row r="64" spans="1:12" s="8" customFormat="1" ht="13.9" customHeight="1">
      <c r="A64" s="122"/>
      <c r="B64" s="142"/>
      <c r="C64" s="146"/>
      <c r="D64" s="199"/>
      <c r="E64" s="99"/>
      <c r="F64" s="94"/>
      <c r="G64" s="44"/>
      <c r="H64" s="96"/>
      <c r="I64" s="94"/>
      <c r="J64" s="93"/>
      <c r="K64" s="94"/>
      <c r="L64" s="191"/>
    </row>
    <row r="65" spans="1:12" s="8" customFormat="1" ht="13.9" customHeight="1">
      <c r="A65" s="124"/>
      <c r="B65" s="143" t="s">
        <v>163</v>
      </c>
      <c r="C65" s="147" t="s">
        <v>164</v>
      </c>
      <c r="D65" s="200" t="s">
        <v>409</v>
      </c>
      <c r="E65" s="107">
        <v>12</v>
      </c>
      <c r="F65" s="57"/>
      <c r="G65" s="56" t="s">
        <v>120</v>
      </c>
      <c r="H65" s="97"/>
      <c r="I65" s="57"/>
      <c r="J65" s="98"/>
      <c r="K65" s="57"/>
      <c r="L65" s="190" t="s">
        <v>38</v>
      </c>
    </row>
    <row r="66" spans="1:12" s="8" customFormat="1" ht="13.9" customHeight="1">
      <c r="A66" s="122"/>
      <c r="B66" s="142"/>
      <c r="C66" s="146"/>
      <c r="D66" s="199"/>
      <c r="E66" s="99"/>
      <c r="F66" s="94"/>
      <c r="G66" s="44"/>
      <c r="H66" s="96"/>
      <c r="I66" s="94"/>
      <c r="J66" s="93"/>
      <c r="K66" s="94"/>
      <c r="L66" s="191"/>
    </row>
    <row r="67" spans="1:12" s="8" customFormat="1" ht="13.9" customHeight="1">
      <c r="A67" s="124"/>
      <c r="B67" s="143" t="s">
        <v>163</v>
      </c>
      <c r="C67" s="147" t="s">
        <v>164</v>
      </c>
      <c r="D67" s="200" t="s">
        <v>410</v>
      </c>
      <c r="E67" s="107">
        <v>5</v>
      </c>
      <c r="F67" s="57"/>
      <c r="G67" s="56" t="s">
        <v>120</v>
      </c>
      <c r="H67" s="97"/>
      <c r="I67" s="57"/>
      <c r="J67" s="98"/>
      <c r="K67" s="57"/>
      <c r="L67" s="190" t="s">
        <v>38</v>
      </c>
    </row>
    <row r="68" spans="1:12" s="8" customFormat="1" ht="13.9" customHeight="1">
      <c r="A68" s="122"/>
      <c r="B68" s="142"/>
      <c r="C68" s="146"/>
      <c r="D68" s="199"/>
      <c r="E68" s="99"/>
      <c r="F68" s="94"/>
      <c r="G68" s="44"/>
      <c r="H68" s="96"/>
      <c r="I68" s="94"/>
      <c r="J68" s="93"/>
      <c r="K68" s="94"/>
      <c r="L68" s="191"/>
    </row>
    <row r="69" spans="1:12" s="8" customFormat="1" ht="13.9" customHeight="1">
      <c r="A69" s="124"/>
      <c r="B69" s="143" t="s">
        <v>163</v>
      </c>
      <c r="C69" s="147" t="s">
        <v>164</v>
      </c>
      <c r="D69" s="200" t="s">
        <v>411</v>
      </c>
      <c r="E69" s="107">
        <v>28</v>
      </c>
      <c r="F69" s="57"/>
      <c r="G69" s="56" t="s">
        <v>120</v>
      </c>
      <c r="H69" s="97"/>
      <c r="I69" s="57"/>
      <c r="J69" s="98"/>
      <c r="K69" s="57"/>
      <c r="L69" s="190" t="s">
        <v>38</v>
      </c>
    </row>
    <row r="70" spans="1:12" s="8" customFormat="1" ht="13.9" customHeight="1">
      <c r="A70" s="122"/>
      <c r="B70" s="142"/>
      <c r="C70" s="146"/>
      <c r="D70" s="199"/>
      <c r="E70" s="99"/>
      <c r="F70" s="94"/>
      <c r="G70" s="44"/>
      <c r="H70" s="96"/>
      <c r="I70" s="94"/>
      <c r="J70" s="93"/>
      <c r="K70" s="94"/>
      <c r="L70" s="191"/>
    </row>
    <row r="71" spans="1:12" s="8" customFormat="1" ht="13.9" customHeight="1">
      <c r="A71" s="124"/>
      <c r="B71" s="143" t="s">
        <v>163</v>
      </c>
      <c r="C71" s="147" t="s">
        <v>164</v>
      </c>
      <c r="D71" s="200" t="s">
        <v>412</v>
      </c>
      <c r="E71" s="107">
        <v>5</v>
      </c>
      <c r="F71" s="57"/>
      <c r="G71" s="56" t="s">
        <v>120</v>
      </c>
      <c r="H71" s="97"/>
      <c r="I71" s="57"/>
      <c r="J71" s="98"/>
      <c r="K71" s="57"/>
      <c r="L71" s="190" t="s">
        <v>38</v>
      </c>
    </row>
    <row r="72" spans="1:12" s="8" customFormat="1" ht="13.9" customHeight="1">
      <c r="A72" s="122"/>
      <c r="B72" s="142"/>
      <c r="C72" s="146"/>
      <c r="D72" s="199"/>
      <c r="E72" s="99"/>
      <c r="F72" s="94"/>
      <c r="G72" s="44"/>
      <c r="H72" s="96"/>
      <c r="I72" s="94"/>
      <c r="J72" s="93"/>
      <c r="K72" s="94"/>
      <c r="L72" s="191"/>
    </row>
    <row r="73" spans="1:12" s="8" customFormat="1" ht="13.9" customHeight="1" thickBot="1">
      <c r="A73" s="126"/>
      <c r="B73" s="157" t="s">
        <v>163</v>
      </c>
      <c r="C73" s="148" t="s">
        <v>164</v>
      </c>
      <c r="D73" s="202" t="s">
        <v>413</v>
      </c>
      <c r="E73" s="109">
        <v>5</v>
      </c>
      <c r="F73" s="110"/>
      <c r="G73" s="108" t="s">
        <v>120</v>
      </c>
      <c r="H73" s="111"/>
      <c r="I73" s="110"/>
      <c r="J73" s="112"/>
      <c r="K73" s="110"/>
      <c r="L73" s="192" t="s">
        <v>38</v>
      </c>
    </row>
    <row r="74" spans="1:12" s="8" customFormat="1" ht="13.9" customHeight="1">
      <c r="A74" s="129"/>
      <c r="B74" s="145"/>
      <c r="C74" s="149"/>
      <c r="D74" s="203"/>
      <c r="E74" s="100"/>
      <c r="F74" s="101"/>
      <c r="G74" s="102"/>
      <c r="H74" s="103"/>
      <c r="I74" s="104"/>
      <c r="J74" s="105"/>
      <c r="K74" s="104"/>
      <c r="L74" s="193"/>
    </row>
    <row r="75" spans="1:12" s="9" customFormat="1" ht="13.9" customHeight="1">
      <c r="A75" s="119"/>
      <c r="B75" s="143" t="s">
        <v>163</v>
      </c>
      <c r="C75" s="147" t="s">
        <v>164</v>
      </c>
      <c r="D75" s="204" t="s">
        <v>414</v>
      </c>
      <c r="E75" s="106">
        <v>1</v>
      </c>
      <c r="F75" s="64"/>
      <c r="G75" s="56" t="s">
        <v>120</v>
      </c>
      <c r="H75" s="98"/>
      <c r="I75" s="64"/>
      <c r="J75" s="98"/>
      <c r="K75" s="64"/>
      <c r="L75" s="190" t="s">
        <v>38</v>
      </c>
    </row>
    <row r="76" spans="1:12" s="8" customFormat="1" ht="13.9" customHeight="1">
      <c r="A76" s="122"/>
      <c r="B76" s="142"/>
      <c r="C76" s="146"/>
      <c r="D76" s="199"/>
      <c r="E76" s="99"/>
      <c r="F76" s="94"/>
      <c r="G76" s="44"/>
      <c r="H76" s="96"/>
      <c r="I76" s="94"/>
      <c r="J76" s="93"/>
      <c r="K76" s="94"/>
      <c r="L76" s="191"/>
    </row>
    <row r="77" spans="1:12" s="8" customFormat="1" ht="13.9" customHeight="1">
      <c r="A77" s="124"/>
      <c r="B77" s="143" t="s">
        <v>163</v>
      </c>
      <c r="C77" s="147" t="s">
        <v>164</v>
      </c>
      <c r="D77" s="200" t="s">
        <v>415</v>
      </c>
      <c r="E77" s="107">
        <v>4</v>
      </c>
      <c r="F77" s="57"/>
      <c r="G77" s="56" t="s">
        <v>120</v>
      </c>
      <c r="H77" s="97"/>
      <c r="I77" s="57"/>
      <c r="J77" s="98"/>
      <c r="K77" s="57"/>
      <c r="L77" s="190" t="s">
        <v>38</v>
      </c>
    </row>
    <row r="78" spans="1:12" s="8" customFormat="1" ht="13.9" customHeight="1">
      <c r="A78" s="122"/>
      <c r="B78" s="142"/>
      <c r="C78" s="146"/>
      <c r="D78" s="199"/>
      <c r="E78" s="99"/>
      <c r="F78" s="94"/>
      <c r="G78" s="44"/>
      <c r="H78" s="96"/>
      <c r="I78" s="94"/>
      <c r="J78" s="93"/>
      <c r="K78" s="94"/>
      <c r="L78" s="191"/>
    </row>
    <row r="79" spans="1:12" s="8" customFormat="1" ht="13.9" customHeight="1">
      <c r="A79" s="124"/>
      <c r="B79" s="143" t="s">
        <v>163</v>
      </c>
      <c r="C79" s="147" t="s">
        <v>164</v>
      </c>
      <c r="D79" s="200" t="s">
        <v>416</v>
      </c>
      <c r="E79" s="107">
        <v>2</v>
      </c>
      <c r="F79" s="57"/>
      <c r="G79" s="56" t="s">
        <v>120</v>
      </c>
      <c r="H79" s="97"/>
      <c r="I79" s="57"/>
      <c r="J79" s="98"/>
      <c r="K79" s="57"/>
      <c r="L79" s="190" t="s">
        <v>38</v>
      </c>
    </row>
    <row r="80" spans="1:12" s="8" customFormat="1" ht="13.9" customHeight="1">
      <c r="A80" s="122"/>
      <c r="B80" s="142"/>
      <c r="C80" s="146"/>
      <c r="D80" s="199"/>
      <c r="E80" s="99"/>
      <c r="F80" s="94"/>
      <c r="G80" s="44"/>
      <c r="H80" s="96"/>
      <c r="I80" s="94"/>
      <c r="J80" s="93"/>
      <c r="K80" s="94"/>
      <c r="L80" s="191"/>
    </row>
    <row r="81" spans="1:12" s="8" customFormat="1" ht="13.9" customHeight="1">
      <c r="A81" s="124"/>
      <c r="B81" s="143" t="s">
        <v>163</v>
      </c>
      <c r="C81" s="147" t="s">
        <v>164</v>
      </c>
      <c r="D81" s="200" t="s">
        <v>417</v>
      </c>
      <c r="E81" s="107">
        <v>38</v>
      </c>
      <c r="F81" s="57"/>
      <c r="G81" s="56" t="s">
        <v>120</v>
      </c>
      <c r="H81" s="97"/>
      <c r="I81" s="57"/>
      <c r="J81" s="98"/>
      <c r="K81" s="57"/>
      <c r="L81" s="190" t="s">
        <v>38</v>
      </c>
    </row>
    <row r="82" spans="1:12" s="8" customFormat="1" ht="13.9" customHeight="1">
      <c r="A82" s="122"/>
      <c r="B82" s="142"/>
      <c r="C82" s="146"/>
      <c r="D82" s="199"/>
      <c r="E82" s="99"/>
      <c r="F82" s="94"/>
      <c r="G82" s="44"/>
      <c r="H82" s="96"/>
      <c r="I82" s="94"/>
      <c r="J82" s="93"/>
      <c r="K82" s="94"/>
      <c r="L82" s="191"/>
    </row>
    <row r="83" spans="1:12" s="8" customFormat="1" ht="13.9" customHeight="1">
      <c r="A83" s="124"/>
      <c r="B83" s="143" t="s">
        <v>163</v>
      </c>
      <c r="C83" s="147" t="s">
        <v>164</v>
      </c>
      <c r="D83" s="200" t="s">
        <v>418</v>
      </c>
      <c r="E83" s="107">
        <v>20</v>
      </c>
      <c r="F83" s="57"/>
      <c r="G83" s="56" t="s">
        <v>120</v>
      </c>
      <c r="H83" s="97"/>
      <c r="I83" s="57"/>
      <c r="J83" s="98"/>
      <c r="K83" s="57"/>
      <c r="L83" s="190" t="s">
        <v>38</v>
      </c>
    </row>
    <row r="84" spans="1:12" s="8" customFormat="1" ht="13.9" customHeight="1">
      <c r="A84" s="122"/>
      <c r="B84" s="142"/>
      <c r="C84" s="146"/>
      <c r="D84" s="199"/>
      <c r="E84" s="99"/>
      <c r="F84" s="94"/>
      <c r="G84" s="44"/>
      <c r="H84" s="96"/>
      <c r="I84" s="94"/>
      <c r="J84" s="93"/>
      <c r="K84" s="94"/>
      <c r="L84" s="191"/>
    </row>
    <row r="85" spans="1:12" s="8" customFormat="1" ht="13.9" customHeight="1">
      <c r="A85" s="124"/>
      <c r="B85" s="143" t="s">
        <v>163</v>
      </c>
      <c r="C85" s="147" t="s">
        <v>164</v>
      </c>
      <c r="D85" s="200" t="s">
        <v>419</v>
      </c>
      <c r="E85" s="107">
        <v>2</v>
      </c>
      <c r="F85" s="57"/>
      <c r="G85" s="56" t="s">
        <v>120</v>
      </c>
      <c r="H85" s="97"/>
      <c r="I85" s="57"/>
      <c r="J85" s="98"/>
      <c r="K85" s="57"/>
      <c r="L85" s="190" t="s">
        <v>38</v>
      </c>
    </row>
    <row r="86" spans="1:12" s="8" customFormat="1" ht="13.9" customHeight="1">
      <c r="A86" s="122"/>
      <c r="B86" s="142"/>
      <c r="C86" s="146"/>
      <c r="D86" s="199"/>
      <c r="E86" s="99"/>
      <c r="F86" s="94"/>
      <c r="G86" s="44"/>
      <c r="H86" s="96"/>
      <c r="I86" s="94"/>
      <c r="J86" s="93"/>
      <c r="K86" s="94"/>
      <c r="L86" s="191"/>
    </row>
    <row r="87" spans="1:12" s="8" customFormat="1" ht="13.9" customHeight="1">
      <c r="A87" s="124"/>
      <c r="B87" s="143" t="s">
        <v>163</v>
      </c>
      <c r="C87" s="147" t="s">
        <v>164</v>
      </c>
      <c r="D87" s="200" t="s">
        <v>420</v>
      </c>
      <c r="E87" s="107">
        <v>12</v>
      </c>
      <c r="F87" s="57"/>
      <c r="G87" s="56" t="s">
        <v>120</v>
      </c>
      <c r="H87" s="97"/>
      <c r="I87" s="57"/>
      <c r="J87" s="98"/>
      <c r="K87" s="57"/>
      <c r="L87" s="190" t="s">
        <v>38</v>
      </c>
    </row>
    <row r="88" spans="1:12" s="9" customFormat="1" ht="13.9" customHeight="1">
      <c r="A88" s="122"/>
      <c r="B88" s="142"/>
      <c r="C88" s="146"/>
      <c r="D88" s="199"/>
      <c r="E88" s="99"/>
      <c r="F88" s="94"/>
      <c r="G88" s="44"/>
      <c r="H88" s="96"/>
      <c r="I88" s="94"/>
      <c r="J88" s="93"/>
      <c r="K88" s="94"/>
      <c r="L88" s="191"/>
    </row>
    <row r="89" spans="1:12" s="9" customFormat="1" ht="13.9" customHeight="1">
      <c r="A89" s="124"/>
      <c r="B89" s="143" t="s">
        <v>163</v>
      </c>
      <c r="C89" s="147" t="s">
        <v>164</v>
      </c>
      <c r="D89" s="200" t="s">
        <v>421</v>
      </c>
      <c r="E89" s="107">
        <v>16</v>
      </c>
      <c r="F89" s="57"/>
      <c r="G89" s="56" t="s">
        <v>120</v>
      </c>
      <c r="H89" s="97"/>
      <c r="I89" s="57"/>
      <c r="J89" s="98"/>
      <c r="K89" s="57"/>
      <c r="L89" s="190" t="s">
        <v>38</v>
      </c>
    </row>
    <row r="90" spans="1:12" s="8" customFormat="1" ht="13.9" customHeight="1">
      <c r="A90" s="122"/>
      <c r="B90" s="142"/>
      <c r="C90" s="146"/>
      <c r="D90" s="199"/>
      <c r="E90" s="99"/>
      <c r="F90" s="94"/>
      <c r="G90" s="44"/>
      <c r="H90" s="96"/>
      <c r="I90" s="94"/>
      <c r="J90" s="93"/>
      <c r="K90" s="94"/>
      <c r="L90" s="191"/>
    </row>
    <row r="91" spans="1:12" s="9" customFormat="1" ht="13.9" customHeight="1">
      <c r="A91" s="124"/>
      <c r="B91" s="143" t="s">
        <v>422</v>
      </c>
      <c r="C91" s="147" t="s">
        <v>164</v>
      </c>
      <c r="D91" s="200" t="s">
        <v>423</v>
      </c>
      <c r="E91" s="107">
        <v>9</v>
      </c>
      <c r="F91" s="57"/>
      <c r="G91" s="56" t="s">
        <v>120</v>
      </c>
      <c r="H91" s="97"/>
      <c r="I91" s="57"/>
      <c r="J91" s="98"/>
      <c r="K91" s="57"/>
      <c r="L91" s="190" t="s">
        <v>38</v>
      </c>
    </row>
    <row r="92" spans="1:12" s="9" customFormat="1" ht="13.9" customHeight="1">
      <c r="A92" s="122"/>
      <c r="B92" s="142"/>
      <c r="C92" s="146"/>
      <c r="D92" s="199"/>
      <c r="E92" s="99"/>
      <c r="F92" s="94"/>
      <c r="G92" s="44"/>
      <c r="H92" s="96"/>
      <c r="I92" s="94"/>
      <c r="J92" s="93"/>
      <c r="K92" s="94"/>
      <c r="L92" s="191"/>
    </row>
    <row r="93" spans="1:12" s="9" customFormat="1" ht="13.9" customHeight="1">
      <c r="A93" s="124"/>
      <c r="B93" s="143" t="s">
        <v>422</v>
      </c>
      <c r="C93" s="147" t="s">
        <v>164</v>
      </c>
      <c r="D93" s="205" t="s">
        <v>424</v>
      </c>
      <c r="E93" s="107">
        <v>3</v>
      </c>
      <c r="F93" s="57"/>
      <c r="G93" s="56" t="s">
        <v>120</v>
      </c>
      <c r="H93" s="97"/>
      <c r="I93" s="57"/>
      <c r="J93" s="98"/>
      <c r="K93" s="57"/>
      <c r="L93" s="190" t="s">
        <v>38</v>
      </c>
    </row>
    <row r="94" spans="1:12" s="8" customFormat="1" ht="13.9" customHeight="1">
      <c r="A94" s="122"/>
      <c r="B94" s="142"/>
      <c r="C94" s="146"/>
      <c r="D94" s="199"/>
      <c r="E94" s="99"/>
      <c r="F94" s="94"/>
      <c r="G94" s="44"/>
      <c r="H94" s="96"/>
      <c r="I94" s="94"/>
      <c r="J94" s="93"/>
      <c r="K94" s="94"/>
      <c r="L94" s="191"/>
    </row>
    <row r="95" spans="1:12" s="8" customFormat="1" ht="13.9" customHeight="1">
      <c r="A95" s="124"/>
      <c r="B95" s="143" t="s">
        <v>422</v>
      </c>
      <c r="C95" s="147" t="s">
        <v>164</v>
      </c>
      <c r="D95" s="205" t="s">
        <v>425</v>
      </c>
      <c r="E95" s="107">
        <v>2</v>
      </c>
      <c r="F95" s="57"/>
      <c r="G95" s="56" t="s">
        <v>120</v>
      </c>
      <c r="H95" s="97"/>
      <c r="I95" s="57"/>
      <c r="J95" s="98"/>
      <c r="K95" s="57"/>
      <c r="L95" s="190" t="s">
        <v>38</v>
      </c>
    </row>
    <row r="96" spans="1:12" s="8" customFormat="1" ht="13.9" customHeight="1">
      <c r="A96" s="122"/>
      <c r="B96" s="142"/>
      <c r="C96" s="146"/>
      <c r="D96" s="199"/>
      <c r="E96" s="99"/>
      <c r="F96" s="94"/>
      <c r="G96" s="44"/>
      <c r="H96" s="96"/>
      <c r="I96" s="94"/>
      <c r="J96" s="93"/>
      <c r="K96" s="94"/>
      <c r="L96" s="191"/>
    </row>
    <row r="97" spans="1:14" s="9" customFormat="1" ht="13.9" customHeight="1">
      <c r="A97" s="124"/>
      <c r="B97" s="143" t="s">
        <v>426</v>
      </c>
      <c r="C97" s="147" t="s">
        <v>164</v>
      </c>
      <c r="D97" s="205" t="s">
        <v>427</v>
      </c>
      <c r="E97" s="107">
        <v>6</v>
      </c>
      <c r="F97" s="57"/>
      <c r="G97" s="56" t="s">
        <v>120</v>
      </c>
      <c r="H97" s="97"/>
      <c r="I97" s="57"/>
      <c r="J97" s="98"/>
      <c r="K97" s="57"/>
      <c r="L97" s="190" t="s">
        <v>38</v>
      </c>
    </row>
    <row r="98" spans="1:14" s="8" customFormat="1" ht="13.9" customHeight="1">
      <c r="A98" s="122"/>
      <c r="B98" s="142"/>
      <c r="C98" s="146"/>
      <c r="D98" s="199"/>
      <c r="E98" s="99"/>
      <c r="F98" s="94"/>
      <c r="G98" s="44"/>
      <c r="H98" s="96"/>
      <c r="I98" s="94"/>
      <c r="J98" s="93"/>
      <c r="K98" s="94"/>
      <c r="L98" s="191"/>
    </row>
    <row r="99" spans="1:14" s="8" customFormat="1" ht="13.9" customHeight="1">
      <c r="A99" s="124"/>
      <c r="B99" s="143" t="s">
        <v>426</v>
      </c>
      <c r="C99" s="147" t="s">
        <v>164</v>
      </c>
      <c r="D99" s="206" t="s">
        <v>428</v>
      </c>
      <c r="E99" s="107">
        <v>2</v>
      </c>
      <c r="F99" s="57"/>
      <c r="G99" s="56" t="s">
        <v>120</v>
      </c>
      <c r="H99" s="97"/>
      <c r="I99" s="57"/>
      <c r="J99" s="98"/>
      <c r="K99" s="57"/>
      <c r="L99" s="190" t="s">
        <v>38</v>
      </c>
      <c r="N99" s="47"/>
    </row>
    <row r="100" spans="1:14" s="8" customFormat="1" ht="13.9" customHeight="1">
      <c r="A100" s="122"/>
      <c r="B100" s="142"/>
      <c r="C100" s="146"/>
      <c r="D100" s="199"/>
      <c r="E100" s="99"/>
      <c r="F100" s="94"/>
      <c r="G100" s="44"/>
      <c r="H100" s="96"/>
      <c r="I100" s="94"/>
      <c r="J100" s="93"/>
      <c r="K100" s="94"/>
      <c r="L100" s="191"/>
    </row>
    <row r="101" spans="1:14" s="8" customFormat="1" ht="13.9" customHeight="1">
      <c r="A101" s="124"/>
      <c r="B101" s="143" t="s">
        <v>170</v>
      </c>
      <c r="C101" s="147">
        <v>0</v>
      </c>
      <c r="D101" s="200" t="s">
        <v>429</v>
      </c>
      <c r="E101" s="107">
        <v>8</v>
      </c>
      <c r="F101" s="57"/>
      <c r="G101" s="56" t="s">
        <v>116</v>
      </c>
      <c r="H101" s="97"/>
      <c r="I101" s="57"/>
      <c r="J101" s="98"/>
      <c r="K101" s="57"/>
      <c r="L101" s="190"/>
    </row>
    <row r="102" spans="1:14" s="8" customFormat="1" ht="13.9" customHeight="1">
      <c r="A102" s="122"/>
      <c r="B102" s="142"/>
      <c r="C102" s="146"/>
      <c r="D102" s="199"/>
      <c r="E102" s="99"/>
      <c r="F102" s="94"/>
      <c r="G102" s="44"/>
      <c r="H102" s="96"/>
      <c r="I102" s="94"/>
      <c r="J102" s="93"/>
      <c r="K102" s="94"/>
      <c r="L102" s="191"/>
    </row>
    <row r="103" spans="1:14" s="8" customFormat="1" ht="13.9" customHeight="1">
      <c r="A103" s="124"/>
      <c r="B103" s="143" t="s">
        <v>170</v>
      </c>
      <c r="C103" s="147">
        <v>0</v>
      </c>
      <c r="D103" s="200" t="s">
        <v>430</v>
      </c>
      <c r="E103" s="107">
        <v>7</v>
      </c>
      <c r="F103" s="57"/>
      <c r="G103" s="56" t="s">
        <v>116</v>
      </c>
      <c r="H103" s="97"/>
      <c r="I103" s="57"/>
      <c r="J103" s="98"/>
      <c r="K103" s="57"/>
      <c r="L103" s="190"/>
    </row>
    <row r="104" spans="1:14" s="8" customFormat="1" ht="13.9" customHeight="1">
      <c r="A104" s="122"/>
      <c r="B104" s="142"/>
      <c r="C104" s="146"/>
      <c r="D104" s="199"/>
      <c r="E104" s="99"/>
      <c r="F104" s="94"/>
      <c r="G104" s="44"/>
      <c r="H104" s="96"/>
      <c r="I104" s="94"/>
      <c r="J104" s="93"/>
      <c r="K104" s="94"/>
      <c r="L104" s="191"/>
    </row>
    <row r="105" spans="1:14" s="8" customFormat="1" ht="13.9" customHeight="1">
      <c r="A105" s="124"/>
      <c r="B105" s="143" t="s">
        <v>170</v>
      </c>
      <c r="C105" s="147">
        <v>0</v>
      </c>
      <c r="D105" s="200" t="s">
        <v>431</v>
      </c>
      <c r="E105" s="107">
        <v>8</v>
      </c>
      <c r="F105" s="57"/>
      <c r="G105" s="56" t="s">
        <v>116</v>
      </c>
      <c r="H105" s="97"/>
      <c r="I105" s="57"/>
      <c r="J105" s="98"/>
      <c r="K105" s="57"/>
      <c r="L105" s="190"/>
    </row>
    <row r="106" spans="1:14" s="8" customFormat="1" ht="13.9" customHeight="1">
      <c r="A106" s="122"/>
      <c r="B106" s="135"/>
      <c r="C106" s="146"/>
      <c r="D106" s="199"/>
      <c r="E106" s="99"/>
      <c r="F106" s="94"/>
      <c r="G106" s="44"/>
      <c r="H106" s="96"/>
      <c r="I106" s="94"/>
      <c r="J106" s="93"/>
      <c r="K106" s="94"/>
      <c r="L106" s="191"/>
    </row>
    <row r="107" spans="1:14" s="8" customFormat="1" ht="13.9" customHeight="1">
      <c r="A107" s="124"/>
      <c r="B107" s="143" t="s">
        <v>213</v>
      </c>
      <c r="C107" s="147">
        <v>0</v>
      </c>
      <c r="D107" s="200" t="s">
        <v>214</v>
      </c>
      <c r="E107" s="107">
        <v>6</v>
      </c>
      <c r="F107" s="57"/>
      <c r="G107" s="56" t="s">
        <v>116</v>
      </c>
      <c r="H107" s="97"/>
      <c r="I107" s="57"/>
      <c r="J107" s="98"/>
      <c r="K107" s="57"/>
      <c r="L107" s="190" t="s">
        <v>212</v>
      </c>
    </row>
    <row r="108" spans="1:14" s="8" customFormat="1" ht="13.9" customHeight="1">
      <c r="A108" s="122"/>
      <c r="B108" s="135"/>
      <c r="C108" s="146"/>
      <c r="D108" s="199"/>
      <c r="E108" s="99"/>
      <c r="F108" s="94"/>
      <c r="G108" s="44"/>
      <c r="H108" s="96"/>
      <c r="I108" s="94"/>
      <c r="J108" s="93"/>
      <c r="K108" s="94"/>
      <c r="L108" s="161"/>
    </row>
    <row r="109" spans="1:14" s="8" customFormat="1" ht="13.9" customHeight="1" thickBot="1">
      <c r="A109" s="126"/>
      <c r="B109" s="137" t="s">
        <v>254</v>
      </c>
      <c r="C109" s="148">
        <v>0</v>
      </c>
      <c r="D109" s="202">
        <v>0</v>
      </c>
      <c r="E109" s="109">
        <v>0</v>
      </c>
      <c r="F109" s="110"/>
      <c r="G109" s="108">
        <v>0</v>
      </c>
      <c r="H109" s="111"/>
      <c r="I109" s="110"/>
      <c r="J109" s="112"/>
      <c r="K109" s="110"/>
      <c r="L109" s="162"/>
    </row>
    <row r="110" spans="1:14" s="8" customFormat="1" ht="13.9" customHeight="1">
      <c r="A110" s="129"/>
      <c r="B110" s="131"/>
      <c r="C110" s="150"/>
      <c r="D110" s="197"/>
      <c r="E110" s="100"/>
      <c r="F110" s="101"/>
      <c r="G110" s="102"/>
      <c r="H110" s="103"/>
      <c r="I110" s="104"/>
      <c r="J110" s="105"/>
      <c r="K110" s="104"/>
      <c r="L110" s="159"/>
    </row>
    <row r="111" spans="1:14" s="9" customFormat="1" ht="13.9" customHeight="1">
      <c r="A111" s="119"/>
      <c r="B111" s="130"/>
      <c r="C111" s="151"/>
      <c r="D111" s="198"/>
      <c r="E111" s="106"/>
      <c r="F111" s="64"/>
      <c r="G111" s="56"/>
      <c r="H111" s="98"/>
      <c r="I111" s="64"/>
      <c r="J111" s="98"/>
      <c r="K111" s="64"/>
      <c r="L111" s="160"/>
    </row>
    <row r="112" spans="1:14" s="8" customFormat="1" ht="13.9" customHeight="1">
      <c r="A112" s="122"/>
      <c r="B112" s="142"/>
      <c r="C112" s="146"/>
      <c r="D112" s="199"/>
      <c r="E112" s="99"/>
      <c r="F112" s="94"/>
      <c r="G112" s="44"/>
      <c r="H112" s="96"/>
      <c r="I112" s="94"/>
      <c r="J112" s="93"/>
      <c r="K112" s="94"/>
      <c r="L112" s="161"/>
    </row>
    <row r="113" spans="1:12" s="8" customFormat="1" ht="13.9" customHeight="1">
      <c r="A113" s="124"/>
      <c r="B113" s="143"/>
      <c r="C113" s="147"/>
      <c r="D113" s="200"/>
      <c r="E113" s="107"/>
      <c r="F113" s="57"/>
      <c r="G113" s="56"/>
      <c r="H113" s="97"/>
      <c r="I113" s="57"/>
      <c r="J113" s="98"/>
      <c r="K113" s="57"/>
      <c r="L113" s="160"/>
    </row>
    <row r="114" spans="1:12" s="8" customFormat="1" ht="13.9" customHeight="1">
      <c r="A114" s="122"/>
      <c r="B114" s="142"/>
      <c r="C114" s="146"/>
      <c r="D114" s="199"/>
      <c r="E114" s="99"/>
      <c r="F114" s="94"/>
      <c r="G114" s="44"/>
      <c r="H114" s="96"/>
      <c r="I114" s="94"/>
      <c r="J114" s="93"/>
      <c r="K114" s="94"/>
      <c r="L114" s="161"/>
    </row>
    <row r="115" spans="1:12" s="8" customFormat="1" ht="13.9" customHeight="1">
      <c r="A115" s="124"/>
      <c r="B115" s="143"/>
      <c r="C115" s="147"/>
      <c r="D115" s="200"/>
      <c r="E115" s="107"/>
      <c r="F115" s="57"/>
      <c r="G115" s="56"/>
      <c r="H115" s="97"/>
      <c r="I115" s="57"/>
      <c r="J115" s="98"/>
      <c r="K115" s="57"/>
      <c r="L115" s="160"/>
    </row>
    <row r="116" spans="1:12" s="8" customFormat="1" ht="13.9" customHeight="1">
      <c r="A116" s="122"/>
      <c r="B116" s="142"/>
      <c r="C116" s="146"/>
      <c r="D116" s="199"/>
      <c r="E116" s="99"/>
      <c r="F116" s="94"/>
      <c r="G116" s="44"/>
      <c r="H116" s="96"/>
      <c r="I116" s="94"/>
      <c r="J116" s="93"/>
      <c r="K116" s="94"/>
      <c r="L116" s="161"/>
    </row>
    <row r="117" spans="1:12" s="8" customFormat="1" ht="13.9" customHeight="1">
      <c r="A117" s="124"/>
      <c r="B117" s="143"/>
      <c r="C117" s="147"/>
      <c r="D117" s="200"/>
      <c r="E117" s="107"/>
      <c r="F117" s="57"/>
      <c r="G117" s="56"/>
      <c r="H117" s="97"/>
      <c r="I117" s="57"/>
      <c r="J117" s="98"/>
      <c r="K117" s="57"/>
      <c r="L117" s="160"/>
    </row>
    <row r="118" spans="1:12" s="8" customFormat="1" ht="13.9" customHeight="1">
      <c r="A118" s="122"/>
      <c r="B118" s="142"/>
      <c r="C118" s="146"/>
      <c r="D118" s="199"/>
      <c r="E118" s="99"/>
      <c r="F118" s="94"/>
      <c r="G118" s="44"/>
      <c r="H118" s="96"/>
      <c r="I118" s="94"/>
      <c r="J118" s="93"/>
      <c r="K118" s="94"/>
      <c r="L118" s="161"/>
    </row>
    <row r="119" spans="1:12" s="8" customFormat="1" ht="13.9" customHeight="1">
      <c r="A119" s="124"/>
      <c r="B119" s="143"/>
      <c r="C119" s="147"/>
      <c r="D119" s="200"/>
      <c r="E119" s="107"/>
      <c r="F119" s="57"/>
      <c r="G119" s="56"/>
      <c r="H119" s="97"/>
      <c r="I119" s="57"/>
      <c r="J119" s="98"/>
      <c r="K119" s="57"/>
      <c r="L119" s="160"/>
    </row>
    <row r="120" spans="1:12" s="8" customFormat="1" ht="13.9" customHeight="1">
      <c r="A120" s="122"/>
      <c r="B120" s="142"/>
      <c r="C120" s="146"/>
      <c r="D120" s="199"/>
      <c r="E120" s="99"/>
      <c r="F120" s="94"/>
      <c r="G120" s="44"/>
      <c r="H120" s="96"/>
      <c r="I120" s="94"/>
      <c r="J120" s="93"/>
      <c r="K120" s="94"/>
      <c r="L120" s="161"/>
    </row>
    <row r="121" spans="1:12" s="8" customFormat="1" ht="13.9" customHeight="1">
      <c r="A121" s="124"/>
      <c r="B121" s="143"/>
      <c r="C121" s="147"/>
      <c r="D121" s="200"/>
      <c r="E121" s="107"/>
      <c r="F121" s="57"/>
      <c r="G121" s="56"/>
      <c r="H121" s="97"/>
      <c r="I121" s="57"/>
      <c r="J121" s="98"/>
      <c r="K121" s="57"/>
      <c r="L121" s="160"/>
    </row>
    <row r="122" spans="1:12" s="8" customFormat="1" ht="13.9" customHeight="1">
      <c r="A122" s="122"/>
      <c r="B122" s="142"/>
      <c r="C122" s="146"/>
      <c r="D122" s="199"/>
      <c r="E122" s="99"/>
      <c r="F122" s="94"/>
      <c r="G122" s="44"/>
      <c r="H122" s="96"/>
      <c r="I122" s="94"/>
      <c r="J122" s="93"/>
      <c r="K122" s="94"/>
      <c r="L122" s="161"/>
    </row>
    <row r="123" spans="1:12" s="8" customFormat="1" ht="13.9" customHeight="1">
      <c r="A123" s="124"/>
      <c r="B123" s="143"/>
      <c r="C123" s="147"/>
      <c r="D123" s="200"/>
      <c r="E123" s="107"/>
      <c r="F123" s="57"/>
      <c r="G123" s="56"/>
      <c r="H123" s="97"/>
      <c r="I123" s="57"/>
      <c r="J123" s="98"/>
      <c r="K123" s="57"/>
      <c r="L123" s="160"/>
    </row>
    <row r="124" spans="1:12" s="9" customFormat="1" ht="13.9" customHeight="1">
      <c r="A124" s="122"/>
      <c r="B124" s="142"/>
      <c r="C124" s="146"/>
      <c r="D124" s="199"/>
      <c r="E124" s="99"/>
      <c r="F124" s="94"/>
      <c r="G124" s="44"/>
      <c r="H124" s="96"/>
      <c r="I124" s="94"/>
      <c r="J124" s="93"/>
      <c r="K124" s="94"/>
      <c r="L124" s="161"/>
    </row>
    <row r="125" spans="1:12" s="9" customFormat="1" ht="13.9" customHeight="1">
      <c r="A125" s="124"/>
      <c r="B125" s="143"/>
      <c r="C125" s="147"/>
      <c r="D125" s="200"/>
      <c r="E125" s="107"/>
      <c r="F125" s="57"/>
      <c r="G125" s="56"/>
      <c r="H125" s="97"/>
      <c r="I125" s="57"/>
      <c r="J125" s="98"/>
      <c r="K125" s="57"/>
      <c r="L125" s="160"/>
    </row>
    <row r="126" spans="1:12" s="8" customFormat="1" ht="13.9" customHeight="1">
      <c r="A126" s="122"/>
      <c r="B126" s="142"/>
      <c r="C126" s="146"/>
      <c r="D126" s="199"/>
      <c r="E126" s="99"/>
      <c r="F126" s="94"/>
      <c r="G126" s="44"/>
      <c r="H126" s="96"/>
      <c r="I126" s="94"/>
      <c r="J126" s="93"/>
      <c r="K126" s="94"/>
      <c r="L126" s="161"/>
    </row>
    <row r="127" spans="1:12" s="9" customFormat="1" ht="13.9" customHeight="1">
      <c r="A127" s="124"/>
      <c r="B127" s="143"/>
      <c r="C127" s="147"/>
      <c r="D127" s="200"/>
      <c r="E127" s="107"/>
      <c r="F127" s="57"/>
      <c r="G127" s="56"/>
      <c r="H127" s="97"/>
      <c r="I127" s="57"/>
      <c r="J127" s="98"/>
      <c r="K127" s="57"/>
      <c r="L127" s="160"/>
    </row>
    <row r="128" spans="1:12" s="9" customFormat="1" ht="13.9" customHeight="1">
      <c r="A128" s="122"/>
      <c r="B128" s="142"/>
      <c r="C128" s="146"/>
      <c r="D128" s="199"/>
      <c r="E128" s="99"/>
      <c r="F128" s="94"/>
      <c r="G128" s="44"/>
      <c r="H128" s="96"/>
      <c r="I128" s="94"/>
      <c r="J128" s="93"/>
      <c r="K128" s="94"/>
      <c r="L128" s="161"/>
    </row>
    <row r="129" spans="1:12" s="9" customFormat="1" ht="13.9" customHeight="1">
      <c r="A129" s="124"/>
      <c r="B129" s="143"/>
      <c r="C129" s="147"/>
      <c r="D129" s="200"/>
      <c r="E129" s="107"/>
      <c r="F129" s="57"/>
      <c r="G129" s="56"/>
      <c r="H129" s="113"/>
      <c r="I129" s="57"/>
      <c r="J129" s="98"/>
      <c r="K129" s="57"/>
      <c r="L129" s="160"/>
    </row>
    <row r="130" spans="1:12" s="8" customFormat="1" ht="13.9" customHeight="1">
      <c r="A130" s="122"/>
      <c r="B130" s="142"/>
      <c r="C130" s="146"/>
      <c r="D130" s="199"/>
      <c r="E130" s="99"/>
      <c r="F130" s="94"/>
      <c r="G130" s="44"/>
      <c r="H130" s="96"/>
      <c r="I130" s="94"/>
      <c r="J130" s="93"/>
      <c r="K130" s="94"/>
      <c r="L130" s="161"/>
    </row>
    <row r="131" spans="1:12" s="8" customFormat="1" ht="13.9" customHeight="1">
      <c r="A131" s="124"/>
      <c r="B131" s="143"/>
      <c r="C131" s="147"/>
      <c r="D131" s="200"/>
      <c r="E131" s="107"/>
      <c r="F131" s="57"/>
      <c r="G131" s="56"/>
      <c r="H131" s="113"/>
      <c r="I131" s="57"/>
      <c r="J131" s="98"/>
      <c r="K131" s="57"/>
      <c r="L131" s="160"/>
    </row>
    <row r="132" spans="1:12" s="8" customFormat="1" ht="13.9" customHeight="1">
      <c r="A132" s="122"/>
      <c r="B132" s="142"/>
      <c r="C132" s="146"/>
      <c r="D132" s="199"/>
      <c r="E132" s="99"/>
      <c r="F132" s="94"/>
      <c r="G132" s="44"/>
      <c r="H132" s="96"/>
      <c r="I132" s="94"/>
      <c r="J132" s="93"/>
      <c r="K132" s="94"/>
      <c r="L132" s="161"/>
    </row>
    <row r="133" spans="1:12" s="9" customFormat="1" ht="13.9" customHeight="1">
      <c r="A133" s="124"/>
      <c r="B133" s="143"/>
      <c r="C133" s="147"/>
      <c r="D133" s="200"/>
      <c r="E133" s="107"/>
      <c r="F133" s="57"/>
      <c r="G133" s="56"/>
      <c r="H133" s="97"/>
      <c r="I133" s="57"/>
      <c r="J133" s="98"/>
      <c r="K133" s="57"/>
      <c r="L133" s="160"/>
    </row>
    <row r="134" spans="1:12" s="8" customFormat="1" ht="13.9" customHeight="1">
      <c r="A134" s="122"/>
      <c r="B134" s="142"/>
      <c r="C134" s="146"/>
      <c r="D134" s="199"/>
      <c r="E134" s="99"/>
      <c r="F134" s="94"/>
      <c r="G134" s="44"/>
      <c r="H134" s="96"/>
      <c r="I134" s="94"/>
      <c r="J134" s="93"/>
      <c r="K134" s="94"/>
      <c r="L134" s="161"/>
    </row>
    <row r="135" spans="1:12" s="8" customFormat="1" ht="13.9" customHeight="1">
      <c r="A135" s="124"/>
      <c r="B135" s="143"/>
      <c r="C135" s="147"/>
      <c r="D135" s="200"/>
      <c r="E135" s="107"/>
      <c r="F135" s="57"/>
      <c r="G135" s="56"/>
      <c r="H135" s="97"/>
      <c r="I135" s="57"/>
      <c r="J135" s="98"/>
      <c r="K135" s="57"/>
      <c r="L135" s="160"/>
    </row>
    <row r="136" spans="1:12" s="8" customFormat="1" ht="13.9" customHeight="1">
      <c r="A136" s="122"/>
      <c r="B136" s="142"/>
      <c r="C136" s="146"/>
      <c r="D136" s="199"/>
      <c r="E136" s="99"/>
      <c r="F136" s="94"/>
      <c r="G136" s="44"/>
      <c r="H136" s="96"/>
      <c r="I136" s="94"/>
      <c r="J136" s="93"/>
      <c r="K136" s="94"/>
      <c r="L136" s="161"/>
    </row>
    <row r="137" spans="1:12" s="8" customFormat="1" ht="13.9" customHeight="1">
      <c r="A137" s="124"/>
      <c r="B137" s="143"/>
      <c r="C137" s="147"/>
      <c r="D137" s="200"/>
      <c r="E137" s="107"/>
      <c r="F137" s="57"/>
      <c r="G137" s="56"/>
      <c r="H137" s="113"/>
      <c r="I137" s="57"/>
      <c r="J137" s="98"/>
      <c r="K137" s="57"/>
      <c r="L137" s="160"/>
    </row>
    <row r="138" spans="1:12" s="8" customFormat="1" ht="13.9" customHeight="1">
      <c r="A138" s="122"/>
      <c r="B138" s="142"/>
      <c r="C138" s="146"/>
      <c r="D138" s="199"/>
      <c r="E138" s="99"/>
      <c r="F138" s="94"/>
      <c r="G138" s="44"/>
      <c r="H138" s="96"/>
      <c r="I138" s="94"/>
      <c r="J138" s="93"/>
      <c r="K138" s="94"/>
      <c r="L138" s="161"/>
    </row>
    <row r="139" spans="1:12" s="8" customFormat="1" ht="13.9" customHeight="1">
      <c r="A139" s="124"/>
      <c r="B139" s="143"/>
      <c r="C139" s="147"/>
      <c r="D139" s="200"/>
      <c r="E139" s="107"/>
      <c r="F139" s="57"/>
      <c r="G139" s="56"/>
      <c r="H139" s="113"/>
      <c r="I139" s="57"/>
      <c r="J139" s="98"/>
      <c r="K139" s="57"/>
      <c r="L139" s="160"/>
    </row>
    <row r="140" spans="1:12" s="8" customFormat="1" ht="13.9" customHeight="1">
      <c r="A140" s="122"/>
      <c r="B140" s="142"/>
      <c r="C140" s="146"/>
      <c r="D140" s="199"/>
      <c r="E140" s="99"/>
      <c r="F140" s="94"/>
      <c r="G140" s="44"/>
      <c r="H140" s="96"/>
      <c r="I140" s="94"/>
      <c r="J140" s="93"/>
      <c r="K140" s="94"/>
      <c r="L140" s="161"/>
    </row>
    <row r="141" spans="1:12" s="8" customFormat="1" ht="13.9" customHeight="1">
      <c r="A141" s="124"/>
      <c r="B141" s="143"/>
      <c r="C141" s="147"/>
      <c r="D141" s="200"/>
      <c r="E141" s="107"/>
      <c r="F141" s="57"/>
      <c r="G141" s="56"/>
      <c r="H141" s="97"/>
      <c r="I141" s="57"/>
      <c r="J141" s="98"/>
      <c r="K141" s="57"/>
      <c r="L141" s="160"/>
    </row>
    <row r="142" spans="1:12" s="8" customFormat="1" ht="13.9" customHeight="1">
      <c r="A142" s="122"/>
      <c r="B142" s="142"/>
      <c r="C142" s="146"/>
      <c r="D142" s="199"/>
      <c r="E142" s="99"/>
      <c r="F142" s="94"/>
      <c r="G142" s="44"/>
      <c r="H142" s="96"/>
      <c r="I142" s="94"/>
      <c r="J142" s="93"/>
      <c r="K142" s="94"/>
      <c r="L142" s="161"/>
    </row>
    <row r="143" spans="1:12" s="8" customFormat="1" ht="13.9" customHeight="1">
      <c r="A143" s="124"/>
      <c r="B143" s="143"/>
      <c r="C143" s="147"/>
      <c r="D143" s="200"/>
      <c r="E143" s="107"/>
      <c r="F143" s="57"/>
      <c r="G143" s="56"/>
      <c r="H143" s="97"/>
      <c r="I143" s="57"/>
      <c r="J143" s="98"/>
      <c r="K143" s="57"/>
      <c r="L143" s="160"/>
    </row>
    <row r="144" spans="1:12" s="8" customFormat="1" ht="13.9" customHeight="1">
      <c r="A144" s="122"/>
      <c r="B144" s="142"/>
      <c r="C144" s="146"/>
      <c r="D144" s="199"/>
      <c r="E144" s="99"/>
      <c r="F144" s="94"/>
      <c r="G144" s="44"/>
      <c r="H144" s="96"/>
      <c r="I144" s="94"/>
      <c r="J144" s="93"/>
      <c r="K144" s="94"/>
      <c r="L144" s="161"/>
    </row>
    <row r="145" spans="1:12" s="8" customFormat="1" ht="13.9" customHeight="1" thickBot="1">
      <c r="A145" s="126"/>
      <c r="B145" s="144"/>
      <c r="C145" s="148"/>
      <c r="D145" s="202"/>
      <c r="E145" s="109"/>
      <c r="F145" s="110"/>
      <c r="G145" s="108"/>
      <c r="H145" s="134"/>
      <c r="I145" s="110"/>
      <c r="J145" s="112"/>
      <c r="K145" s="110"/>
      <c r="L145" s="162"/>
    </row>
  </sheetData>
  <mergeCells count="3">
    <mergeCell ref="E1:F1"/>
    <mergeCell ref="H1:I1"/>
    <mergeCell ref="J1:K1"/>
  </mergeCells>
  <phoneticPr fontId="26"/>
  <dataValidations count="2">
    <dataValidation imeMode="on" allowBlank="1" showInputMessage="1" showErrorMessage="1" sqref="B113 B114:D133 B96:B106 C96:C97 C104:C106 B92:D94 B74:D79 D113 D96:D106 B90:D90 B38:D57 B22:B29 B136:D145 D134:D135 B134:B135 C135 B31 B2:D21 C59:D67 C100 B107:D112 B80:B81 B58:B65 B67 C23:D31"/>
    <dataValidation imeMode="off" allowBlank="1" showInputMessage="1" showErrorMessage="1" sqref="J112:J145 E96:E145 F56:F73 E59:E94 E2:E21 F75:F108 G74:J108 F2:F15 F111:J111 F113:I145 F20:F51 E23:E57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6" orientation="landscape" useFirstPageNumber="1" r:id="rId1"/>
  <headerFooter alignWithMargins="0">
    <oddFooter>&amp;C- &amp;P -</oddFooter>
  </headerFooter>
  <rowBreaks count="3" manualBreakCount="3">
    <brk id="37" max="11" man="1"/>
    <brk id="73" max="11" man="1"/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N145"/>
  <sheetViews>
    <sheetView showZeros="0" view="pageBreakPreview" topLeftCell="A19" zoomScale="115" zoomScaleNormal="100" zoomScaleSheetLayoutView="115" workbookViewId="0">
      <selection activeCell="D21" sqref="D21"/>
    </sheetView>
  </sheetViews>
  <sheetFormatPr defaultColWidth="8.6640625" defaultRowHeight="13.9" customHeight="1"/>
  <cols>
    <col min="1" max="1" width="6.83203125" style="132" customWidth="1"/>
    <col min="2" max="2" width="35" style="207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281" t="s">
        <v>1</v>
      </c>
      <c r="C1" s="281" t="s">
        <v>2</v>
      </c>
      <c r="D1" s="281" t="s">
        <v>3</v>
      </c>
      <c r="E1" s="329" t="s">
        <v>4</v>
      </c>
      <c r="F1" s="330"/>
      <c r="G1" s="281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/>
      <c r="B2" s="118"/>
      <c r="C2" s="117"/>
      <c r="D2" s="197"/>
      <c r="E2" s="100"/>
      <c r="F2" s="101"/>
      <c r="G2" s="102"/>
      <c r="H2" s="103"/>
      <c r="I2" s="104"/>
      <c r="J2" s="105"/>
      <c r="K2" s="104"/>
      <c r="L2" s="193"/>
    </row>
    <row r="3" spans="1:12" s="9" customFormat="1" ht="13.9" customHeight="1">
      <c r="A3" s="119">
        <f>+'明細書 頭紙'!A9</f>
        <v>3</v>
      </c>
      <c r="B3" s="120" t="str">
        <f>+'明細書 頭紙'!B9</f>
        <v>コンセント設備</v>
      </c>
      <c r="C3" s="121"/>
      <c r="D3" s="198"/>
      <c r="E3" s="106"/>
      <c r="F3" s="64"/>
      <c r="G3" s="56"/>
      <c r="H3" s="98"/>
      <c r="I3" s="64"/>
      <c r="J3" s="98"/>
      <c r="K3" s="64"/>
      <c r="L3" s="190"/>
    </row>
    <row r="4" spans="1:12" s="8" customFormat="1" ht="13.9" customHeight="1">
      <c r="A4" s="122"/>
      <c r="B4" s="142"/>
      <c r="C4" s="146"/>
      <c r="D4" s="199"/>
      <c r="E4" s="99"/>
      <c r="F4" s="94"/>
      <c r="G4" s="44"/>
      <c r="H4" s="96"/>
      <c r="I4" s="94"/>
      <c r="J4" s="93"/>
      <c r="K4" s="94"/>
      <c r="L4" s="191"/>
    </row>
    <row r="5" spans="1:12" s="8" customFormat="1" ht="13.9" customHeight="1">
      <c r="A5" s="124"/>
      <c r="B5" s="143" t="s">
        <v>188</v>
      </c>
      <c r="C5" s="147" t="s">
        <v>301</v>
      </c>
      <c r="D5" s="195" t="s">
        <v>355</v>
      </c>
      <c r="E5" s="107">
        <v>4</v>
      </c>
      <c r="F5" s="57"/>
      <c r="G5" s="56" t="s">
        <v>117</v>
      </c>
      <c r="H5" s="97"/>
      <c r="I5" s="57"/>
      <c r="J5" s="98"/>
      <c r="K5" s="57"/>
      <c r="L5" s="190" t="s">
        <v>115</v>
      </c>
    </row>
    <row r="6" spans="1:12" s="8" customFormat="1" ht="13.9" customHeight="1">
      <c r="A6" s="122"/>
      <c r="B6" s="142"/>
      <c r="C6" s="146"/>
      <c r="D6" s="199"/>
      <c r="E6" s="99"/>
      <c r="F6" s="94"/>
      <c r="G6" s="44"/>
      <c r="H6" s="96"/>
      <c r="I6" s="94"/>
      <c r="J6" s="93"/>
      <c r="K6" s="94"/>
      <c r="L6" s="191"/>
    </row>
    <row r="7" spans="1:12" s="8" customFormat="1" ht="13.9" customHeight="1">
      <c r="A7" s="124"/>
      <c r="B7" s="143" t="s">
        <v>356</v>
      </c>
      <c r="C7" s="147" t="s">
        <v>118</v>
      </c>
      <c r="D7" s="195" t="s">
        <v>357</v>
      </c>
      <c r="E7" s="107">
        <v>359</v>
      </c>
      <c r="F7" s="57"/>
      <c r="G7" s="56" t="s">
        <v>117</v>
      </c>
      <c r="H7" s="97"/>
      <c r="I7" s="57"/>
      <c r="J7" s="98"/>
      <c r="K7" s="57"/>
      <c r="L7" s="190" t="s">
        <v>38</v>
      </c>
    </row>
    <row r="8" spans="1:12" s="8" customFormat="1" ht="13.9" customHeight="1">
      <c r="A8" s="122"/>
      <c r="B8" s="142"/>
      <c r="C8" s="146"/>
      <c r="D8" s="199"/>
      <c r="E8" s="99"/>
      <c r="F8" s="94"/>
      <c r="G8" s="44"/>
      <c r="H8" s="96"/>
      <c r="I8" s="94"/>
      <c r="J8" s="93"/>
      <c r="K8" s="94"/>
      <c r="L8" s="191"/>
    </row>
    <row r="9" spans="1:12" s="8" customFormat="1" ht="13.9" customHeight="1">
      <c r="A9" s="124"/>
      <c r="B9" s="143" t="s">
        <v>356</v>
      </c>
      <c r="C9" s="147" t="s">
        <v>118</v>
      </c>
      <c r="D9" s="195" t="s">
        <v>358</v>
      </c>
      <c r="E9" s="107">
        <v>586</v>
      </c>
      <c r="F9" s="57"/>
      <c r="G9" s="56" t="s">
        <v>117</v>
      </c>
      <c r="H9" s="97"/>
      <c r="I9" s="57"/>
      <c r="J9" s="98"/>
      <c r="K9" s="57"/>
      <c r="L9" s="190" t="s">
        <v>38</v>
      </c>
    </row>
    <row r="10" spans="1:12" s="8" customFormat="1" ht="13.9" customHeight="1">
      <c r="A10" s="122"/>
      <c r="B10" s="142"/>
      <c r="C10" s="146"/>
      <c r="D10" s="199"/>
      <c r="E10" s="99"/>
      <c r="F10" s="94"/>
      <c r="G10" s="44"/>
      <c r="H10" s="96"/>
      <c r="I10" s="94"/>
      <c r="J10" s="93"/>
      <c r="K10" s="94"/>
      <c r="L10" s="191"/>
    </row>
    <row r="11" spans="1:12" s="8" customFormat="1" ht="13.9" customHeight="1">
      <c r="A11" s="124"/>
      <c r="B11" s="143" t="s">
        <v>152</v>
      </c>
      <c r="C11" s="147" t="s">
        <v>138</v>
      </c>
      <c r="D11" s="195" t="s">
        <v>139</v>
      </c>
      <c r="E11" s="107">
        <v>15</v>
      </c>
      <c r="F11" s="57"/>
      <c r="G11" s="56" t="s">
        <v>117</v>
      </c>
      <c r="H11" s="97"/>
      <c r="I11" s="57"/>
      <c r="J11" s="98"/>
      <c r="K11" s="57"/>
      <c r="L11" s="190" t="s">
        <v>38</v>
      </c>
    </row>
    <row r="12" spans="1:12" s="8" customFormat="1" ht="13.9" customHeight="1">
      <c r="A12" s="122"/>
      <c r="B12" s="142"/>
      <c r="C12" s="146"/>
      <c r="D12" s="199"/>
      <c r="E12" s="99"/>
      <c r="F12" s="94"/>
      <c r="G12" s="44"/>
      <c r="H12" s="96"/>
      <c r="I12" s="94"/>
      <c r="J12" s="93"/>
      <c r="K12" s="94"/>
      <c r="L12" s="191"/>
    </row>
    <row r="13" spans="1:12" s="8" customFormat="1" ht="13.9" customHeight="1">
      <c r="A13" s="124"/>
      <c r="B13" s="143" t="s">
        <v>193</v>
      </c>
      <c r="C13" s="147" t="s">
        <v>194</v>
      </c>
      <c r="D13" s="195" t="s">
        <v>314</v>
      </c>
      <c r="E13" s="107">
        <v>4</v>
      </c>
      <c r="F13" s="57"/>
      <c r="G13" s="56" t="s">
        <v>117</v>
      </c>
      <c r="H13" s="97"/>
      <c r="I13" s="57"/>
      <c r="J13" s="98"/>
      <c r="K13" s="57"/>
      <c r="L13" s="190" t="s">
        <v>38</v>
      </c>
    </row>
    <row r="14" spans="1:12" s="8" customFormat="1" ht="13.9" customHeight="1">
      <c r="A14" s="122"/>
      <c r="B14" s="142"/>
      <c r="C14" s="146"/>
      <c r="D14" s="199"/>
      <c r="E14" s="99"/>
      <c r="F14" s="94"/>
      <c r="G14" s="44"/>
      <c r="H14" s="96"/>
      <c r="I14" s="94"/>
      <c r="J14" s="93"/>
      <c r="K14" s="94"/>
      <c r="L14" s="191"/>
    </row>
    <row r="15" spans="1:12" s="8" customFormat="1" ht="13.9" customHeight="1">
      <c r="A15" s="124"/>
      <c r="B15" s="143" t="s">
        <v>193</v>
      </c>
      <c r="C15" s="147" t="s">
        <v>141</v>
      </c>
      <c r="D15" s="195" t="s">
        <v>229</v>
      </c>
      <c r="E15" s="107">
        <v>15</v>
      </c>
      <c r="F15" s="57"/>
      <c r="G15" s="56" t="s">
        <v>117</v>
      </c>
      <c r="H15" s="97"/>
      <c r="I15" s="57"/>
      <c r="J15" s="98"/>
      <c r="K15" s="57"/>
      <c r="L15" s="190" t="s">
        <v>38</v>
      </c>
    </row>
    <row r="16" spans="1:12" s="9" customFormat="1" ht="13.9" customHeight="1">
      <c r="A16" s="122"/>
      <c r="B16" s="142"/>
      <c r="C16" s="146"/>
      <c r="D16" s="199"/>
      <c r="E16" s="99"/>
      <c r="F16" s="94"/>
      <c r="G16" s="44"/>
      <c r="H16" s="96"/>
      <c r="I16" s="94"/>
      <c r="J16" s="93"/>
      <c r="K16" s="94"/>
      <c r="L16" s="191"/>
    </row>
    <row r="17" spans="1:12" s="9" customFormat="1" ht="13.9" customHeight="1">
      <c r="A17" s="124"/>
      <c r="B17" s="143" t="s">
        <v>196</v>
      </c>
      <c r="C17" s="147">
        <v>0</v>
      </c>
      <c r="D17" s="195" t="s">
        <v>228</v>
      </c>
      <c r="E17" s="107">
        <v>2</v>
      </c>
      <c r="F17" s="57"/>
      <c r="G17" s="56" t="s">
        <v>116</v>
      </c>
      <c r="H17" s="97"/>
      <c r="I17" s="57"/>
      <c r="J17" s="98"/>
      <c r="K17" s="57"/>
      <c r="L17" s="190" t="s">
        <v>38</v>
      </c>
    </row>
    <row r="18" spans="1:12" s="8" customFormat="1" ht="13.9" customHeight="1">
      <c r="A18" s="122"/>
      <c r="B18" s="142"/>
      <c r="C18" s="146"/>
      <c r="D18" s="199"/>
      <c r="E18" s="99"/>
      <c r="F18" s="94"/>
      <c r="G18" s="44"/>
      <c r="H18" s="96"/>
      <c r="I18" s="94"/>
      <c r="J18" s="93"/>
      <c r="K18" s="94"/>
      <c r="L18" s="191"/>
    </row>
    <row r="19" spans="1:12" s="9" customFormat="1" ht="13.9" customHeight="1">
      <c r="A19" s="124"/>
      <c r="B19" s="143" t="s">
        <v>283</v>
      </c>
      <c r="C19" s="147" t="s">
        <v>284</v>
      </c>
      <c r="D19" s="195" t="s">
        <v>285</v>
      </c>
      <c r="E19" s="107">
        <v>75</v>
      </c>
      <c r="F19" s="57"/>
      <c r="G19" s="56" t="s">
        <v>210</v>
      </c>
      <c r="H19" s="97"/>
      <c r="I19" s="57"/>
      <c r="J19" s="98"/>
      <c r="K19" s="57"/>
      <c r="L19" s="190" t="s">
        <v>38</v>
      </c>
    </row>
    <row r="20" spans="1:12" s="9" customFormat="1" ht="13.9" customHeight="1">
      <c r="A20" s="122"/>
      <c r="B20" s="142"/>
      <c r="C20" s="146"/>
      <c r="D20" s="199"/>
      <c r="E20" s="99"/>
      <c r="F20" s="94"/>
      <c r="G20" s="44"/>
      <c r="H20" s="96"/>
      <c r="I20" s="94"/>
      <c r="J20" s="93"/>
      <c r="K20" s="94"/>
      <c r="L20" s="191"/>
    </row>
    <row r="21" spans="1:12" s="9" customFormat="1" ht="13.9" customHeight="1">
      <c r="A21" s="124"/>
      <c r="B21" s="143" t="s">
        <v>359</v>
      </c>
      <c r="C21" s="147" t="s">
        <v>308</v>
      </c>
      <c r="D21" s="195" t="s">
        <v>360</v>
      </c>
      <c r="E21" s="107">
        <v>39</v>
      </c>
      <c r="F21" s="57"/>
      <c r="G21" s="56" t="s">
        <v>215</v>
      </c>
      <c r="H21" s="97"/>
      <c r="I21" s="57"/>
      <c r="J21" s="98"/>
      <c r="K21" s="57"/>
      <c r="L21" s="190" t="s">
        <v>38</v>
      </c>
    </row>
    <row r="22" spans="1:12" s="8" customFormat="1" ht="13.9" customHeight="1">
      <c r="A22" s="122"/>
      <c r="B22" s="142"/>
      <c r="C22" s="146"/>
      <c r="D22" s="199"/>
      <c r="E22" s="99"/>
      <c r="F22" s="94"/>
      <c r="G22" s="44"/>
      <c r="H22" s="96"/>
      <c r="I22" s="94"/>
      <c r="J22" s="93"/>
      <c r="K22" s="94"/>
      <c r="L22" s="191"/>
    </row>
    <row r="23" spans="1:12" s="8" customFormat="1" ht="13.9" customHeight="1">
      <c r="A23" s="124"/>
      <c r="B23" s="143" t="s">
        <v>359</v>
      </c>
      <c r="C23" s="147" t="s">
        <v>308</v>
      </c>
      <c r="D23" s="195" t="s">
        <v>361</v>
      </c>
      <c r="E23" s="107">
        <v>1</v>
      </c>
      <c r="F23" s="57"/>
      <c r="G23" s="56" t="s">
        <v>215</v>
      </c>
      <c r="H23" s="97"/>
      <c r="I23" s="57"/>
      <c r="J23" s="98"/>
      <c r="K23" s="57"/>
      <c r="L23" s="190" t="s">
        <v>38</v>
      </c>
    </row>
    <row r="24" spans="1:12" s="8" customFormat="1" ht="13.9" customHeight="1">
      <c r="A24" s="122"/>
      <c r="B24" s="142"/>
      <c r="C24" s="146"/>
      <c r="D24" s="199"/>
      <c r="E24" s="99"/>
      <c r="F24" s="94"/>
      <c r="G24" s="44"/>
      <c r="H24" s="96"/>
      <c r="I24" s="94"/>
      <c r="J24" s="93"/>
      <c r="K24" s="94"/>
      <c r="L24" s="191"/>
    </row>
    <row r="25" spans="1:12" s="9" customFormat="1" ht="13.9" customHeight="1">
      <c r="A25" s="124"/>
      <c r="B25" s="143" t="s">
        <v>359</v>
      </c>
      <c r="C25" s="147" t="s">
        <v>308</v>
      </c>
      <c r="D25" s="195" t="s">
        <v>362</v>
      </c>
      <c r="E25" s="107">
        <v>20</v>
      </c>
      <c r="F25" s="57"/>
      <c r="G25" s="56" t="s">
        <v>215</v>
      </c>
      <c r="H25" s="97"/>
      <c r="I25" s="57"/>
      <c r="J25" s="98"/>
      <c r="K25" s="57"/>
      <c r="L25" s="190" t="s">
        <v>38</v>
      </c>
    </row>
    <row r="26" spans="1:12" s="8" customFormat="1" ht="13.9" customHeight="1">
      <c r="A26" s="122"/>
      <c r="B26" s="142"/>
      <c r="C26" s="146"/>
      <c r="D26" s="199"/>
      <c r="E26" s="99"/>
      <c r="F26" s="94"/>
      <c r="G26" s="44"/>
      <c r="H26" s="96"/>
      <c r="I26" s="94"/>
      <c r="J26" s="93"/>
      <c r="K26" s="94"/>
      <c r="L26" s="191"/>
    </row>
    <row r="27" spans="1:12" s="8" customFormat="1" ht="13.9" customHeight="1">
      <c r="A27" s="124"/>
      <c r="B27" s="143" t="s">
        <v>363</v>
      </c>
      <c r="C27" s="147">
        <v>0</v>
      </c>
      <c r="D27" s="195" t="s">
        <v>362</v>
      </c>
      <c r="E27" s="107">
        <v>3</v>
      </c>
      <c r="F27" s="57"/>
      <c r="G27" s="56" t="s">
        <v>210</v>
      </c>
      <c r="H27" s="97"/>
      <c r="I27" s="57"/>
      <c r="J27" s="98"/>
      <c r="K27" s="57"/>
      <c r="L27" s="190" t="s">
        <v>38</v>
      </c>
    </row>
    <row r="28" spans="1:12" s="8" customFormat="1" ht="13.9" customHeight="1">
      <c r="A28" s="122"/>
      <c r="B28" s="142"/>
      <c r="C28" s="146"/>
      <c r="D28" s="199"/>
      <c r="E28" s="99"/>
      <c r="F28" s="94"/>
      <c r="G28" s="44"/>
      <c r="H28" s="96"/>
      <c r="I28" s="94"/>
      <c r="J28" s="93"/>
      <c r="K28" s="94"/>
      <c r="L28" s="191"/>
    </row>
    <row r="29" spans="1:12" s="8" customFormat="1" ht="13.9" customHeight="1">
      <c r="A29" s="124"/>
      <c r="B29" s="143" t="s">
        <v>364</v>
      </c>
      <c r="C29" s="147">
        <v>0</v>
      </c>
      <c r="D29" s="195" t="s">
        <v>365</v>
      </c>
      <c r="E29" s="107">
        <v>1</v>
      </c>
      <c r="F29" s="57"/>
      <c r="G29" s="56" t="s">
        <v>210</v>
      </c>
      <c r="H29" s="97"/>
      <c r="I29" s="57"/>
      <c r="J29" s="98"/>
      <c r="K29" s="57"/>
      <c r="L29" s="190" t="s">
        <v>38</v>
      </c>
    </row>
    <row r="30" spans="1:12" s="8" customFormat="1" ht="13.9" customHeight="1">
      <c r="A30" s="122"/>
      <c r="B30" s="142"/>
      <c r="C30" s="146"/>
      <c r="D30" s="199"/>
      <c r="E30" s="99"/>
      <c r="F30" s="94"/>
      <c r="G30" s="44"/>
      <c r="H30" s="96"/>
      <c r="I30" s="94"/>
      <c r="J30" s="93"/>
      <c r="K30" s="94"/>
      <c r="L30" s="191"/>
    </row>
    <row r="31" spans="1:12" s="8" customFormat="1" ht="13.9" customHeight="1">
      <c r="A31" s="124"/>
      <c r="B31" s="143" t="s">
        <v>366</v>
      </c>
      <c r="C31" s="147">
        <v>0</v>
      </c>
      <c r="D31" s="195" t="s">
        <v>367</v>
      </c>
      <c r="E31" s="107">
        <v>2</v>
      </c>
      <c r="F31" s="57"/>
      <c r="G31" s="56" t="s">
        <v>210</v>
      </c>
      <c r="H31" s="97"/>
      <c r="I31" s="57"/>
      <c r="J31" s="98"/>
      <c r="K31" s="57"/>
      <c r="L31" s="190"/>
    </row>
    <row r="32" spans="1:12" s="8" customFormat="1" ht="13.9" customHeight="1">
      <c r="A32" s="122"/>
      <c r="B32" s="142"/>
      <c r="C32" s="146"/>
      <c r="D32" s="199"/>
      <c r="E32" s="99"/>
      <c r="F32" s="94"/>
      <c r="G32" s="44"/>
      <c r="H32" s="96"/>
      <c r="I32" s="94"/>
      <c r="J32" s="93"/>
      <c r="K32" s="94"/>
      <c r="L32" s="161"/>
    </row>
    <row r="33" spans="1:12" s="8" customFormat="1" ht="13.9" customHeight="1">
      <c r="A33" s="124"/>
      <c r="B33" s="143" t="s">
        <v>170</v>
      </c>
      <c r="C33" s="147">
        <v>0</v>
      </c>
      <c r="D33" s="195" t="s">
        <v>368</v>
      </c>
      <c r="E33" s="107">
        <v>2</v>
      </c>
      <c r="F33" s="57"/>
      <c r="G33" s="56" t="s">
        <v>116</v>
      </c>
      <c r="H33" s="97"/>
      <c r="I33" s="57"/>
      <c r="J33" s="98"/>
      <c r="K33" s="57"/>
      <c r="L33" s="160"/>
    </row>
    <row r="34" spans="1:12" s="8" customFormat="1" ht="13.9" customHeight="1">
      <c r="A34" s="122"/>
      <c r="B34" s="142"/>
      <c r="C34" s="146"/>
      <c r="D34" s="199"/>
      <c r="E34" s="99"/>
      <c r="F34" s="94"/>
      <c r="G34" s="44"/>
      <c r="H34" s="96"/>
      <c r="I34" s="94"/>
      <c r="J34" s="93"/>
      <c r="K34" s="94"/>
      <c r="L34" s="161"/>
    </row>
    <row r="35" spans="1:12" s="8" customFormat="1" ht="13.9" customHeight="1">
      <c r="A35" s="124"/>
      <c r="B35" s="143" t="s">
        <v>170</v>
      </c>
      <c r="C35" s="147">
        <v>0</v>
      </c>
      <c r="D35" s="195" t="s">
        <v>369</v>
      </c>
      <c r="E35" s="107">
        <v>3</v>
      </c>
      <c r="F35" s="57"/>
      <c r="G35" s="56" t="s">
        <v>116</v>
      </c>
      <c r="H35" s="97"/>
      <c r="I35" s="57"/>
      <c r="J35" s="98"/>
      <c r="K35" s="57"/>
      <c r="L35" s="160"/>
    </row>
    <row r="36" spans="1:12" s="8" customFormat="1" ht="13.9" customHeight="1">
      <c r="A36" s="122"/>
      <c r="B36" s="142"/>
      <c r="C36" s="146"/>
      <c r="D36" s="199"/>
      <c r="E36" s="99"/>
      <c r="F36" s="94"/>
      <c r="G36" s="44"/>
      <c r="H36" s="96"/>
      <c r="I36" s="94"/>
      <c r="J36" s="93"/>
      <c r="K36" s="94"/>
      <c r="L36" s="161"/>
    </row>
    <row r="37" spans="1:12" s="8" customFormat="1" ht="13.9" customHeight="1" thickBot="1">
      <c r="A37" s="126"/>
      <c r="B37" s="137" t="s">
        <v>254</v>
      </c>
      <c r="C37" s="148">
        <v>0</v>
      </c>
      <c r="D37" s="208">
        <v>0</v>
      </c>
      <c r="E37" s="109">
        <v>0</v>
      </c>
      <c r="F37" s="110"/>
      <c r="G37" s="108">
        <v>0</v>
      </c>
      <c r="H37" s="134"/>
      <c r="I37" s="110"/>
      <c r="J37" s="112"/>
      <c r="K37" s="110"/>
      <c r="L37" s="162"/>
    </row>
    <row r="38" spans="1:12" s="8" customFormat="1" ht="13.9" customHeight="1">
      <c r="A38" s="129"/>
      <c r="B38" s="145"/>
      <c r="C38" s="149"/>
      <c r="D38" s="209"/>
      <c r="E38" s="100"/>
      <c r="F38" s="101"/>
      <c r="G38" s="102"/>
      <c r="H38" s="103"/>
      <c r="I38" s="104"/>
      <c r="J38" s="105"/>
      <c r="K38" s="104"/>
      <c r="L38" s="193"/>
    </row>
    <row r="39" spans="1:12" s="9" customFormat="1" ht="13.9" customHeight="1">
      <c r="A39" s="119"/>
      <c r="B39" s="143"/>
      <c r="C39" s="147"/>
      <c r="D39" s="277"/>
      <c r="E39" s="106"/>
      <c r="F39" s="64"/>
      <c r="G39" s="56"/>
      <c r="H39" s="114"/>
      <c r="I39" s="64"/>
      <c r="J39" s="98"/>
      <c r="K39" s="64"/>
      <c r="L39" s="190"/>
    </row>
    <row r="40" spans="1:12" s="8" customFormat="1" ht="13.9" customHeight="1">
      <c r="A40" s="122"/>
      <c r="B40" s="142"/>
      <c r="C40" s="146"/>
      <c r="D40" s="199"/>
      <c r="E40" s="99"/>
      <c r="F40" s="94"/>
      <c r="G40" s="44"/>
      <c r="H40" s="138"/>
      <c r="I40" s="94"/>
      <c r="J40" s="93"/>
      <c r="K40" s="94"/>
      <c r="L40" s="161"/>
    </row>
    <row r="41" spans="1:12" s="8" customFormat="1" ht="13.9" customHeight="1">
      <c r="A41" s="124"/>
      <c r="B41" s="143"/>
      <c r="C41" s="147"/>
      <c r="D41" s="200"/>
      <c r="E41" s="107"/>
      <c r="F41" s="57"/>
      <c r="G41" s="56"/>
      <c r="H41" s="113"/>
      <c r="I41" s="57"/>
      <c r="J41" s="98"/>
      <c r="K41" s="57"/>
      <c r="L41" s="160"/>
    </row>
    <row r="42" spans="1:12" s="8" customFormat="1" ht="13.9" customHeight="1">
      <c r="A42" s="122"/>
      <c r="B42" s="142"/>
      <c r="C42" s="146"/>
      <c r="D42" s="199"/>
      <c r="E42" s="99"/>
      <c r="F42" s="94"/>
      <c r="G42" s="44"/>
      <c r="H42" s="138"/>
      <c r="I42" s="94"/>
      <c r="J42" s="93"/>
      <c r="K42" s="94"/>
      <c r="L42" s="191"/>
    </row>
    <row r="43" spans="1:12" s="8" customFormat="1" ht="13.9" customHeight="1">
      <c r="A43" s="124"/>
      <c r="B43" s="143"/>
      <c r="C43" s="147"/>
      <c r="D43" s="200"/>
      <c r="E43" s="107"/>
      <c r="F43" s="57"/>
      <c r="G43" s="56"/>
      <c r="H43" s="113"/>
      <c r="I43" s="57"/>
      <c r="J43" s="98"/>
      <c r="K43" s="57"/>
      <c r="L43" s="190"/>
    </row>
    <row r="44" spans="1:12" s="8" customFormat="1" ht="13.9" customHeight="1">
      <c r="A44" s="122"/>
      <c r="B44" s="142"/>
      <c r="C44" s="146"/>
      <c r="D44" s="199"/>
      <c r="E44" s="99"/>
      <c r="F44" s="94"/>
      <c r="G44" s="44"/>
      <c r="H44" s="138"/>
      <c r="I44" s="94"/>
      <c r="J44" s="93"/>
      <c r="K44" s="94"/>
      <c r="L44" s="191"/>
    </row>
    <row r="45" spans="1:12" s="8" customFormat="1" ht="13.9" customHeight="1">
      <c r="A45" s="124"/>
      <c r="B45" s="143"/>
      <c r="C45" s="147"/>
      <c r="D45" s="200"/>
      <c r="E45" s="107"/>
      <c r="F45" s="57"/>
      <c r="G45" s="56"/>
      <c r="H45" s="113"/>
      <c r="I45" s="57"/>
      <c r="J45" s="98"/>
      <c r="K45" s="57"/>
      <c r="L45" s="190"/>
    </row>
    <row r="46" spans="1:12" s="8" customFormat="1" ht="13.9" customHeight="1">
      <c r="A46" s="122"/>
      <c r="B46" s="142"/>
      <c r="C46" s="146"/>
      <c r="D46" s="199"/>
      <c r="E46" s="99"/>
      <c r="F46" s="94"/>
      <c r="G46" s="44"/>
      <c r="H46" s="138"/>
      <c r="I46" s="94"/>
      <c r="J46" s="93"/>
      <c r="K46" s="94"/>
      <c r="L46" s="191"/>
    </row>
    <row r="47" spans="1:12" s="8" customFormat="1" ht="13.9" customHeight="1">
      <c r="A47" s="124"/>
      <c r="B47" s="143"/>
      <c r="C47" s="147"/>
      <c r="D47" s="200"/>
      <c r="E47" s="107"/>
      <c r="F47" s="57"/>
      <c r="G47" s="56"/>
      <c r="H47" s="113"/>
      <c r="I47" s="57"/>
      <c r="J47" s="98"/>
      <c r="K47" s="57"/>
      <c r="L47" s="190"/>
    </row>
    <row r="48" spans="1:12" s="8" customFormat="1" ht="13.9" customHeight="1">
      <c r="A48" s="122"/>
      <c r="B48" s="142"/>
      <c r="C48" s="146"/>
      <c r="D48" s="199"/>
      <c r="E48" s="99"/>
      <c r="F48" s="94"/>
      <c r="G48" s="44"/>
      <c r="H48" s="138"/>
      <c r="I48" s="94"/>
      <c r="J48" s="93"/>
      <c r="K48" s="94"/>
      <c r="L48" s="191"/>
    </row>
    <row r="49" spans="1:12" s="8" customFormat="1" ht="13.9" customHeight="1">
      <c r="A49" s="124"/>
      <c r="B49" s="143"/>
      <c r="C49" s="147"/>
      <c r="D49" s="200"/>
      <c r="E49" s="107"/>
      <c r="F49" s="57"/>
      <c r="G49" s="56"/>
      <c r="H49" s="113"/>
      <c r="I49" s="57"/>
      <c r="J49" s="98"/>
      <c r="K49" s="57"/>
      <c r="L49" s="190"/>
    </row>
    <row r="50" spans="1:12" s="8" customFormat="1" ht="13.9" customHeight="1">
      <c r="A50" s="122"/>
      <c r="B50" s="142"/>
      <c r="C50" s="146"/>
      <c r="D50" s="199"/>
      <c r="E50" s="99"/>
      <c r="F50" s="94"/>
      <c r="G50" s="44"/>
      <c r="H50" s="138"/>
      <c r="I50" s="94"/>
      <c r="J50" s="93"/>
      <c r="K50" s="94"/>
      <c r="L50" s="191"/>
    </row>
    <row r="51" spans="1:12" s="8" customFormat="1" ht="13.9" customHeight="1">
      <c r="A51" s="124"/>
      <c r="B51" s="143"/>
      <c r="C51" s="147"/>
      <c r="D51" s="200"/>
      <c r="E51" s="107"/>
      <c r="F51" s="57"/>
      <c r="G51" s="56"/>
      <c r="H51" s="113"/>
      <c r="I51" s="57"/>
      <c r="J51" s="98"/>
      <c r="K51" s="57"/>
      <c r="L51" s="190"/>
    </row>
    <row r="52" spans="1:12" s="9" customFormat="1" ht="13.9" customHeight="1">
      <c r="A52" s="122"/>
      <c r="B52" s="142"/>
      <c r="C52" s="146"/>
      <c r="D52" s="199"/>
      <c r="E52" s="99"/>
      <c r="F52" s="94"/>
      <c r="G52" s="44"/>
      <c r="H52" s="138"/>
      <c r="I52" s="94"/>
      <c r="J52" s="93"/>
      <c r="K52" s="94"/>
      <c r="L52" s="191"/>
    </row>
    <row r="53" spans="1:12" s="9" customFormat="1" ht="13.9" customHeight="1">
      <c r="A53" s="124"/>
      <c r="B53" s="143"/>
      <c r="C53" s="147"/>
      <c r="D53" s="200"/>
      <c r="E53" s="107"/>
      <c r="F53" s="57"/>
      <c r="G53" s="56"/>
      <c r="H53" s="113"/>
      <c r="I53" s="57"/>
      <c r="J53" s="98"/>
      <c r="K53" s="57"/>
      <c r="L53" s="190"/>
    </row>
    <row r="54" spans="1:12" s="8" customFormat="1" ht="13.9" customHeight="1">
      <c r="A54" s="122"/>
      <c r="B54" s="142"/>
      <c r="C54" s="146"/>
      <c r="D54" s="199"/>
      <c r="E54" s="99"/>
      <c r="F54" s="94"/>
      <c r="G54" s="44"/>
      <c r="H54" s="138"/>
      <c r="I54" s="94"/>
      <c r="J54" s="93"/>
      <c r="K54" s="94"/>
      <c r="L54" s="191"/>
    </row>
    <row r="55" spans="1:12" s="9" customFormat="1" ht="13.9" customHeight="1">
      <c r="A55" s="124"/>
      <c r="B55" s="143"/>
      <c r="C55" s="147"/>
      <c r="D55" s="200"/>
      <c r="E55" s="107"/>
      <c r="F55" s="57"/>
      <c r="G55" s="56"/>
      <c r="H55" s="113"/>
      <c r="I55" s="57"/>
      <c r="J55" s="98"/>
      <c r="K55" s="57"/>
      <c r="L55" s="190"/>
    </row>
    <row r="56" spans="1:12" s="9" customFormat="1" ht="13.9" customHeight="1">
      <c r="A56" s="122"/>
      <c r="B56" s="142"/>
      <c r="C56" s="146"/>
      <c r="D56" s="199"/>
      <c r="E56" s="99"/>
      <c r="F56" s="94"/>
      <c r="G56" s="44"/>
      <c r="H56" s="138"/>
      <c r="I56" s="94"/>
      <c r="J56" s="93"/>
      <c r="K56" s="94"/>
      <c r="L56" s="191"/>
    </row>
    <row r="57" spans="1:12" s="9" customFormat="1" ht="13.9" customHeight="1">
      <c r="A57" s="124"/>
      <c r="B57" s="143"/>
      <c r="C57" s="147"/>
      <c r="D57" s="200"/>
      <c r="E57" s="107"/>
      <c r="F57" s="57"/>
      <c r="G57" s="56"/>
      <c r="H57" s="113"/>
      <c r="I57" s="57"/>
      <c r="J57" s="98"/>
      <c r="K57" s="57"/>
      <c r="L57" s="190"/>
    </row>
    <row r="58" spans="1:12" s="8" customFormat="1" ht="13.9" customHeight="1">
      <c r="A58" s="122"/>
      <c r="B58" s="142"/>
      <c r="C58" s="146"/>
      <c r="D58" s="199"/>
      <c r="E58" s="99"/>
      <c r="F58" s="94"/>
      <c r="G58" s="44"/>
      <c r="H58" s="138"/>
      <c r="I58" s="94"/>
      <c r="J58" s="93"/>
      <c r="K58" s="94"/>
      <c r="L58" s="191"/>
    </row>
    <row r="59" spans="1:12" s="8" customFormat="1" ht="13.9" customHeight="1">
      <c r="A59" s="124"/>
      <c r="B59" s="143"/>
      <c r="C59" s="147"/>
      <c r="D59" s="200"/>
      <c r="E59" s="107"/>
      <c r="F59" s="57"/>
      <c r="G59" s="56"/>
      <c r="H59" s="113"/>
      <c r="I59" s="57"/>
      <c r="J59" s="98"/>
      <c r="K59" s="57"/>
      <c r="L59" s="190"/>
    </row>
    <row r="60" spans="1:12" s="8" customFormat="1" ht="13.9" customHeight="1">
      <c r="A60" s="122"/>
      <c r="B60" s="142"/>
      <c r="C60" s="146"/>
      <c r="D60" s="199"/>
      <c r="E60" s="99"/>
      <c r="F60" s="94"/>
      <c r="G60" s="44"/>
      <c r="H60" s="138"/>
      <c r="I60" s="94"/>
      <c r="J60" s="93"/>
      <c r="K60" s="94"/>
      <c r="L60" s="191"/>
    </row>
    <row r="61" spans="1:12" s="9" customFormat="1" ht="13.9" customHeight="1">
      <c r="A61" s="124"/>
      <c r="B61" s="143"/>
      <c r="C61" s="147"/>
      <c r="D61" s="200"/>
      <c r="E61" s="107"/>
      <c r="F61" s="57"/>
      <c r="G61" s="56"/>
      <c r="H61" s="113"/>
      <c r="I61" s="57"/>
      <c r="J61" s="98"/>
      <c r="K61" s="57"/>
      <c r="L61" s="190"/>
    </row>
    <row r="62" spans="1:12" s="8" customFormat="1" ht="13.9" customHeight="1">
      <c r="A62" s="122"/>
      <c r="B62" s="142"/>
      <c r="C62" s="146"/>
      <c r="D62" s="199"/>
      <c r="E62" s="99"/>
      <c r="F62" s="94"/>
      <c r="G62" s="44"/>
      <c r="H62" s="138"/>
      <c r="I62" s="94"/>
      <c r="J62" s="93"/>
      <c r="K62" s="94"/>
      <c r="L62" s="191"/>
    </row>
    <row r="63" spans="1:12" s="8" customFormat="1" ht="13.9" customHeight="1">
      <c r="A63" s="124"/>
      <c r="B63" s="143"/>
      <c r="C63" s="147"/>
      <c r="D63" s="200"/>
      <c r="E63" s="107"/>
      <c r="F63" s="57"/>
      <c r="G63" s="56"/>
      <c r="H63" s="113"/>
      <c r="I63" s="57"/>
      <c r="J63" s="98"/>
      <c r="K63" s="57"/>
      <c r="L63" s="190"/>
    </row>
    <row r="64" spans="1:12" s="8" customFormat="1" ht="13.9" customHeight="1">
      <c r="A64" s="122"/>
      <c r="B64" s="142"/>
      <c r="C64" s="146"/>
      <c r="D64" s="199"/>
      <c r="E64" s="99"/>
      <c r="F64" s="94"/>
      <c r="G64" s="44"/>
      <c r="H64" s="138"/>
      <c r="I64" s="94"/>
      <c r="J64" s="93"/>
      <c r="K64" s="94"/>
      <c r="L64" s="191"/>
    </row>
    <row r="65" spans="1:12" s="8" customFormat="1" ht="13.9" customHeight="1">
      <c r="A65" s="124"/>
      <c r="B65" s="143"/>
      <c r="C65" s="147"/>
      <c r="D65" s="200"/>
      <c r="E65" s="107"/>
      <c r="F65" s="57"/>
      <c r="G65" s="56"/>
      <c r="H65" s="113"/>
      <c r="I65" s="57"/>
      <c r="J65" s="98"/>
      <c r="K65" s="57"/>
      <c r="L65" s="190"/>
    </row>
    <row r="66" spans="1:12" s="8" customFormat="1" ht="13.9" customHeight="1">
      <c r="A66" s="122"/>
      <c r="B66" s="142"/>
      <c r="C66" s="146"/>
      <c r="D66" s="199"/>
      <c r="E66" s="99"/>
      <c r="F66" s="94"/>
      <c r="G66" s="44"/>
      <c r="H66" s="138"/>
      <c r="I66" s="94"/>
      <c r="J66" s="93"/>
      <c r="K66" s="94"/>
      <c r="L66" s="191"/>
    </row>
    <row r="67" spans="1:12" s="8" customFormat="1" ht="13.9" customHeight="1">
      <c r="A67" s="124"/>
      <c r="B67" s="143"/>
      <c r="C67" s="147"/>
      <c r="D67" s="200"/>
      <c r="E67" s="107"/>
      <c r="F67" s="57"/>
      <c r="G67" s="56"/>
      <c r="H67" s="113"/>
      <c r="I67" s="57"/>
      <c r="J67" s="98"/>
      <c r="K67" s="57"/>
      <c r="L67" s="190"/>
    </row>
    <row r="68" spans="1:12" s="8" customFormat="1" ht="13.9" customHeight="1">
      <c r="A68" s="122"/>
      <c r="B68" s="142"/>
      <c r="C68" s="146"/>
      <c r="D68" s="199"/>
      <c r="E68" s="99"/>
      <c r="F68" s="94"/>
      <c r="G68" s="44"/>
      <c r="H68" s="138"/>
      <c r="I68" s="94"/>
      <c r="J68" s="93"/>
      <c r="K68" s="94"/>
      <c r="L68" s="191"/>
    </row>
    <row r="69" spans="1:12" s="8" customFormat="1" ht="13.9" customHeight="1">
      <c r="A69" s="124"/>
      <c r="B69" s="143"/>
      <c r="C69" s="147"/>
      <c r="D69" s="200"/>
      <c r="E69" s="107"/>
      <c r="F69" s="57"/>
      <c r="G69" s="56"/>
      <c r="H69" s="113"/>
      <c r="I69" s="57"/>
      <c r="J69" s="98"/>
      <c r="K69" s="57"/>
      <c r="L69" s="190"/>
    </row>
    <row r="70" spans="1:12" s="8" customFormat="1" ht="13.9" customHeight="1">
      <c r="A70" s="122"/>
      <c r="B70" s="142"/>
      <c r="C70" s="146"/>
      <c r="D70" s="199"/>
      <c r="E70" s="99"/>
      <c r="F70" s="94"/>
      <c r="G70" s="44"/>
      <c r="H70" s="138"/>
      <c r="I70" s="94"/>
      <c r="J70" s="93"/>
      <c r="K70" s="94"/>
      <c r="L70" s="191"/>
    </row>
    <row r="71" spans="1:12" s="8" customFormat="1" ht="13.9" customHeight="1">
      <c r="A71" s="124"/>
      <c r="B71" s="143"/>
      <c r="C71" s="147"/>
      <c r="D71" s="200"/>
      <c r="E71" s="107"/>
      <c r="F71" s="57"/>
      <c r="G71" s="56"/>
      <c r="H71" s="113"/>
      <c r="I71" s="57"/>
      <c r="J71" s="98"/>
      <c r="K71" s="57"/>
      <c r="L71" s="190"/>
    </row>
    <row r="72" spans="1:12" s="8" customFormat="1" ht="13.9" customHeight="1">
      <c r="A72" s="122"/>
      <c r="B72" s="142"/>
      <c r="C72" s="146"/>
      <c r="D72" s="199"/>
      <c r="E72" s="99"/>
      <c r="F72" s="94"/>
      <c r="G72" s="44"/>
      <c r="H72" s="96"/>
      <c r="I72" s="94"/>
      <c r="J72" s="139"/>
      <c r="K72" s="94"/>
      <c r="L72" s="191"/>
    </row>
    <row r="73" spans="1:12" s="8" customFormat="1" ht="13.9" customHeight="1" thickBot="1">
      <c r="A73" s="126"/>
      <c r="B73" s="137"/>
      <c r="C73" s="148"/>
      <c r="D73" s="208"/>
      <c r="E73" s="109"/>
      <c r="F73" s="110"/>
      <c r="G73" s="108"/>
      <c r="H73" s="111"/>
      <c r="I73" s="110"/>
      <c r="J73" s="112"/>
      <c r="K73" s="110"/>
      <c r="L73" s="192"/>
    </row>
    <row r="74" spans="1:12" s="8" customFormat="1" ht="13.9" customHeight="1">
      <c r="A74" s="129"/>
      <c r="B74" s="145"/>
      <c r="C74" s="149"/>
      <c r="D74" s="209"/>
      <c r="E74" s="100"/>
      <c r="F74" s="101"/>
      <c r="G74" s="102"/>
      <c r="H74" s="103"/>
      <c r="I74" s="104"/>
      <c r="J74" s="105"/>
      <c r="K74" s="104"/>
      <c r="L74" s="159"/>
    </row>
    <row r="75" spans="1:12" s="9" customFormat="1" ht="13.9" customHeight="1">
      <c r="A75" s="119"/>
      <c r="B75" s="143"/>
      <c r="C75" s="147"/>
      <c r="D75" s="277"/>
      <c r="E75" s="106"/>
      <c r="F75" s="64"/>
      <c r="G75" s="56"/>
      <c r="H75" s="98"/>
      <c r="I75" s="64"/>
      <c r="J75" s="98"/>
      <c r="K75" s="64"/>
      <c r="L75" s="160"/>
    </row>
    <row r="76" spans="1:12" s="8" customFormat="1" ht="13.9" customHeight="1">
      <c r="A76" s="122"/>
      <c r="B76" s="142"/>
      <c r="C76" s="146"/>
      <c r="D76" s="199"/>
      <c r="E76" s="99"/>
      <c r="F76" s="94"/>
      <c r="G76" s="44"/>
      <c r="H76" s="96"/>
      <c r="I76" s="94"/>
      <c r="J76" s="93"/>
      <c r="K76" s="94"/>
      <c r="L76" s="161"/>
    </row>
    <row r="77" spans="1:12" s="8" customFormat="1" ht="13.9" customHeight="1">
      <c r="A77" s="124"/>
      <c r="B77" s="143"/>
      <c r="C77" s="147"/>
      <c r="D77" s="200"/>
      <c r="E77" s="107"/>
      <c r="F77" s="57"/>
      <c r="G77" s="56"/>
      <c r="H77" s="97"/>
      <c r="I77" s="57"/>
      <c r="J77" s="98"/>
      <c r="K77" s="57"/>
      <c r="L77" s="160"/>
    </row>
    <row r="78" spans="1:12" s="8" customFormat="1" ht="13.9" customHeight="1">
      <c r="A78" s="122"/>
      <c r="B78" s="142"/>
      <c r="C78" s="146"/>
      <c r="D78" s="199"/>
      <c r="E78" s="99"/>
      <c r="F78" s="94"/>
      <c r="G78" s="44"/>
      <c r="H78" s="96"/>
      <c r="I78" s="94"/>
      <c r="J78" s="93"/>
      <c r="K78" s="94"/>
      <c r="L78" s="161"/>
    </row>
    <row r="79" spans="1:12" s="8" customFormat="1" ht="13.9" customHeight="1">
      <c r="A79" s="124"/>
      <c r="B79" s="143"/>
      <c r="C79" s="147"/>
      <c r="D79" s="200"/>
      <c r="E79" s="107"/>
      <c r="F79" s="57"/>
      <c r="G79" s="56"/>
      <c r="H79" s="97"/>
      <c r="I79" s="57"/>
      <c r="J79" s="98"/>
      <c r="K79" s="57"/>
      <c r="L79" s="160"/>
    </row>
    <row r="80" spans="1:12" s="8" customFormat="1" ht="13.9" customHeight="1">
      <c r="A80" s="122"/>
      <c r="B80" s="142"/>
      <c r="C80" s="146"/>
      <c r="D80" s="199"/>
      <c r="E80" s="99"/>
      <c r="F80" s="94"/>
      <c r="G80" s="44"/>
      <c r="H80" s="96"/>
      <c r="I80" s="94"/>
      <c r="J80" s="93"/>
      <c r="K80" s="94"/>
      <c r="L80" s="161"/>
    </row>
    <row r="81" spans="1:12" s="8" customFormat="1" ht="13.9" customHeight="1">
      <c r="A81" s="124"/>
      <c r="B81" s="143"/>
      <c r="C81" s="147"/>
      <c r="D81" s="200"/>
      <c r="E81" s="107"/>
      <c r="F81" s="57"/>
      <c r="G81" s="56"/>
      <c r="H81" s="113"/>
      <c r="I81" s="57"/>
      <c r="J81" s="98"/>
      <c r="K81" s="57"/>
      <c r="L81" s="160"/>
    </row>
    <row r="82" spans="1:12" s="8" customFormat="1" ht="13.9" customHeight="1">
      <c r="A82" s="122"/>
      <c r="B82" s="142"/>
      <c r="C82" s="146"/>
      <c r="D82" s="199"/>
      <c r="E82" s="99"/>
      <c r="F82" s="94"/>
      <c r="G82" s="44"/>
      <c r="H82" s="96"/>
      <c r="I82" s="94"/>
      <c r="J82" s="93"/>
      <c r="K82" s="94"/>
      <c r="L82" s="161"/>
    </row>
    <row r="83" spans="1:12" s="8" customFormat="1" ht="13.9" customHeight="1">
      <c r="A83" s="124"/>
      <c r="B83" s="143"/>
      <c r="C83" s="147"/>
      <c r="D83" s="200"/>
      <c r="E83" s="107"/>
      <c r="F83" s="57"/>
      <c r="G83" s="56"/>
      <c r="H83" s="97"/>
      <c r="I83" s="57"/>
      <c r="J83" s="98"/>
      <c r="K83" s="57"/>
      <c r="L83" s="160"/>
    </row>
    <row r="84" spans="1:12" s="8" customFormat="1" ht="13.9" customHeight="1">
      <c r="A84" s="122"/>
      <c r="B84" s="142"/>
      <c r="C84" s="146"/>
      <c r="D84" s="199"/>
      <c r="E84" s="99"/>
      <c r="F84" s="94"/>
      <c r="G84" s="44"/>
      <c r="H84" s="96"/>
      <c r="I84" s="94"/>
      <c r="J84" s="93"/>
      <c r="K84" s="94"/>
      <c r="L84" s="161"/>
    </row>
    <row r="85" spans="1:12" s="8" customFormat="1" ht="13.9" customHeight="1">
      <c r="A85" s="124"/>
      <c r="B85" s="143"/>
      <c r="C85" s="147"/>
      <c r="D85" s="200"/>
      <c r="E85" s="107"/>
      <c r="F85" s="57"/>
      <c r="G85" s="56"/>
      <c r="H85" s="97"/>
      <c r="I85" s="57"/>
      <c r="J85" s="98"/>
      <c r="K85" s="57"/>
      <c r="L85" s="160"/>
    </row>
    <row r="86" spans="1:12" s="8" customFormat="1" ht="13.9" customHeight="1">
      <c r="A86" s="122"/>
      <c r="B86" s="142"/>
      <c r="C86" s="146"/>
      <c r="D86" s="199"/>
      <c r="E86" s="99"/>
      <c r="F86" s="94"/>
      <c r="G86" s="44"/>
      <c r="H86" s="96"/>
      <c r="I86" s="94"/>
      <c r="J86" s="93"/>
      <c r="K86" s="94"/>
      <c r="L86" s="161"/>
    </row>
    <row r="87" spans="1:12" s="8" customFormat="1" ht="13.9" customHeight="1">
      <c r="A87" s="124"/>
      <c r="B87" s="143"/>
      <c r="C87" s="147"/>
      <c r="D87" s="200"/>
      <c r="E87" s="107"/>
      <c r="F87" s="57"/>
      <c r="G87" s="56"/>
      <c r="H87" s="97"/>
      <c r="I87" s="57"/>
      <c r="J87" s="98"/>
      <c r="K87" s="57"/>
      <c r="L87" s="160"/>
    </row>
    <row r="88" spans="1:12" s="9" customFormat="1" ht="13.9" customHeight="1">
      <c r="A88" s="122"/>
      <c r="B88" s="142"/>
      <c r="C88" s="146"/>
      <c r="D88" s="199"/>
      <c r="E88" s="99"/>
      <c r="F88" s="94"/>
      <c r="G88" s="44"/>
      <c r="H88" s="96"/>
      <c r="I88" s="94"/>
      <c r="J88" s="93"/>
      <c r="K88" s="94"/>
      <c r="L88" s="161"/>
    </row>
    <row r="89" spans="1:12" s="9" customFormat="1" ht="13.9" customHeight="1">
      <c r="A89" s="124"/>
      <c r="B89" s="143"/>
      <c r="C89" s="147"/>
      <c r="D89" s="200"/>
      <c r="E89" s="107"/>
      <c r="F89" s="57"/>
      <c r="G89" s="56"/>
      <c r="H89" s="97"/>
      <c r="I89" s="57"/>
      <c r="J89" s="98"/>
      <c r="K89" s="57"/>
      <c r="L89" s="160"/>
    </row>
    <row r="90" spans="1:12" s="8" customFormat="1" ht="13.9" customHeight="1">
      <c r="A90" s="122"/>
      <c r="B90" s="142"/>
      <c r="C90" s="146"/>
      <c r="D90" s="199"/>
      <c r="E90" s="99"/>
      <c r="F90" s="94"/>
      <c r="G90" s="44"/>
      <c r="H90" s="96"/>
      <c r="I90" s="94"/>
      <c r="J90" s="93"/>
      <c r="K90" s="94"/>
      <c r="L90" s="161"/>
    </row>
    <row r="91" spans="1:12" s="9" customFormat="1" ht="13.9" customHeight="1">
      <c r="A91" s="124"/>
      <c r="B91" s="143"/>
      <c r="C91" s="147"/>
      <c r="D91" s="200"/>
      <c r="E91" s="107"/>
      <c r="F91" s="57"/>
      <c r="G91" s="56"/>
      <c r="H91" s="113"/>
      <c r="I91" s="57"/>
      <c r="J91" s="98"/>
      <c r="K91" s="57"/>
      <c r="L91" s="160"/>
    </row>
    <row r="92" spans="1:12" s="9" customFormat="1" ht="13.9" customHeight="1">
      <c r="A92" s="122"/>
      <c r="B92" s="142"/>
      <c r="C92" s="146"/>
      <c r="D92" s="199"/>
      <c r="E92" s="99"/>
      <c r="F92" s="94"/>
      <c r="G92" s="44"/>
      <c r="H92" s="138"/>
      <c r="I92" s="94"/>
      <c r="J92" s="93"/>
      <c r="K92" s="94"/>
      <c r="L92" s="161"/>
    </row>
    <row r="93" spans="1:12" s="9" customFormat="1" ht="13.9" customHeight="1">
      <c r="A93" s="124"/>
      <c r="B93" s="143"/>
      <c r="C93" s="147"/>
      <c r="D93" s="205"/>
      <c r="E93" s="107"/>
      <c r="F93" s="57"/>
      <c r="G93" s="56"/>
      <c r="H93" s="113"/>
      <c r="I93" s="57"/>
      <c r="J93" s="98"/>
      <c r="K93" s="57"/>
      <c r="L93" s="160"/>
    </row>
    <row r="94" spans="1:12" s="8" customFormat="1" ht="13.9" customHeight="1">
      <c r="A94" s="122"/>
      <c r="B94" s="142"/>
      <c r="C94" s="146"/>
      <c r="D94" s="199"/>
      <c r="E94" s="99"/>
      <c r="F94" s="94"/>
      <c r="G94" s="44"/>
      <c r="H94" s="138"/>
      <c r="I94" s="94"/>
      <c r="J94" s="93"/>
      <c r="K94" s="94"/>
      <c r="L94" s="161"/>
    </row>
    <row r="95" spans="1:12" s="8" customFormat="1" ht="13.9" customHeight="1">
      <c r="A95" s="124"/>
      <c r="B95" s="143"/>
      <c r="C95" s="147"/>
      <c r="D95" s="205"/>
      <c r="E95" s="107"/>
      <c r="F95" s="57"/>
      <c r="G95" s="56"/>
      <c r="H95" s="113"/>
      <c r="I95" s="57"/>
      <c r="J95" s="98"/>
      <c r="K95" s="57"/>
      <c r="L95" s="160"/>
    </row>
    <row r="96" spans="1:12" s="8" customFormat="1" ht="13.9" customHeight="1">
      <c r="A96" s="122"/>
      <c r="B96" s="142"/>
      <c r="C96" s="146"/>
      <c r="D96" s="199"/>
      <c r="E96" s="99"/>
      <c r="F96" s="94"/>
      <c r="G96" s="44"/>
      <c r="H96" s="138"/>
      <c r="I96" s="94"/>
      <c r="J96" s="93"/>
      <c r="K96" s="94"/>
      <c r="L96" s="161"/>
    </row>
    <row r="97" spans="1:14" s="9" customFormat="1" ht="13.9" customHeight="1">
      <c r="A97" s="124"/>
      <c r="B97" s="143"/>
      <c r="C97" s="147"/>
      <c r="D97" s="205"/>
      <c r="E97" s="107"/>
      <c r="F97" s="57"/>
      <c r="G97" s="56"/>
      <c r="H97" s="113"/>
      <c r="I97" s="57"/>
      <c r="J97" s="98"/>
      <c r="K97" s="57"/>
      <c r="L97" s="160"/>
    </row>
    <row r="98" spans="1:14" s="8" customFormat="1" ht="13.9" customHeight="1">
      <c r="A98" s="122"/>
      <c r="B98" s="142"/>
      <c r="C98" s="146"/>
      <c r="D98" s="199"/>
      <c r="E98" s="99"/>
      <c r="F98" s="94"/>
      <c r="G98" s="44"/>
      <c r="H98" s="138"/>
      <c r="I98" s="94"/>
      <c r="J98" s="93"/>
      <c r="K98" s="94"/>
      <c r="L98" s="161"/>
    </row>
    <row r="99" spans="1:14" s="8" customFormat="1" ht="13.9" customHeight="1">
      <c r="A99" s="124"/>
      <c r="B99" s="143"/>
      <c r="C99" s="147"/>
      <c r="D99" s="206"/>
      <c r="E99" s="107"/>
      <c r="F99" s="57"/>
      <c r="G99" s="56"/>
      <c r="H99" s="113"/>
      <c r="I99" s="57"/>
      <c r="J99" s="98"/>
      <c r="K99" s="57"/>
      <c r="L99" s="160"/>
      <c r="N99" s="47"/>
    </row>
    <row r="100" spans="1:14" s="8" customFormat="1" ht="13.9" customHeight="1">
      <c r="A100" s="122"/>
      <c r="B100" s="142"/>
      <c r="C100" s="146"/>
      <c r="D100" s="199"/>
      <c r="E100" s="99"/>
      <c r="F100" s="94"/>
      <c r="G100" s="44"/>
      <c r="H100" s="138"/>
      <c r="I100" s="94"/>
      <c r="J100" s="93"/>
      <c r="K100" s="94"/>
      <c r="L100" s="161"/>
    </row>
    <row r="101" spans="1:14" s="8" customFormat="1" ht="13.9" customHeight="1">
      <c r="A101" s="124"/>
      <c r="B101" s="143"/>
      <c r="C101" s="147"/>
      <c r="D101" s="200"/>
      <c r="E101" s="107"/>
      <c r="F101" s="57"/>
      <c r="G101" s="56"/>
      <c r="H101" s="113"/>
      <c r="I101" s="57"/>
      <c r="J101" s="98"/>
      <c r="K101" s="57"/>
      <c r="L101" s="160"/>
    </row>
    <row r="102" spans="1:14" s="8" customFormat="1" ht="13.9" customHeight="1">
      <c r="A102" s="122"/>
      <c r="B102" s="142"/>
      <c r="C102" s="146"/>
      <c r="D102" s="199"/>
      <c r="E102" s="99"/>
      <c r="F102" s="94"/>
      <c r="G102" s="44"/>
      <c r="H102" s="138"/>
      <c r="I102" s="94"/>
      <c r="J102" s="93"/>
      <c r="K102" s="94"/>
      <c r="L102" s="161"/>
    </row>
    <row r="103" spans="1:14" s="8" customFormat="1" ht="13.9" customHeight="1">
      <c r="A103" s="124"/>
      <c r="B103" s="143"/>
      <c r="C103" s="147"/>
      <c r="D103" s="200"/>
      <c r="E103" s="107"/>
      <c r="F103" s="57"/>
      <c r="G103" s="56"/>
      <c r="H103" s="113"/>
      <c r="I103" s="57"/>
      <c r="J103" s="98"/>
      <c r="K103" s="57"/>
      <c r="L103" s="160"/>
    </row>
    <row r="104" spans="1:14" s="8" customFormat="1" ht="13.9" customHeight="1">
      <c r="A104" s="122"/>
      <c r="B104" s="142"/>
      <c r="C104" s="146"/>
      <c r="D104" s="199"/>
      <c r="E104" s="99"/>
      <c r="F104" s="94"/>
      <c r="G104" s="44"/>
      <c r="H104" s="138"/>
      <c r="I104" s="94"/>
      <c r="J104" s="93"/>
      <c r="K104" s="94"/>
      <c r="L104" s="161"/>
    </row>
    <row r="105" spans="1:14" s="8" customFormat="1" ht="13.9" customHeight="1">
      <c r="A105" s="124"/>
      <c r="B105" s="143"/>
      <c r="C105" s="147"/>
      <c r="D105" s="200"/>
      <c r="E105" s="107"/>
      <c r="F105" s="57"/>
      <c r="G105" s="56"/>
      <c r="H105" s="113"/>
      <c r="I105" s="57"/>
      <c r="J105" s="98"/>
      <c r="K105" s="57"/>
      <c r="L105" s="160"/>
    </row>
    <row r="106" spans="1:14" s="8" customFormat="1" ht="13.9" customHeight="1">
      <c r="A106" s="122"/>
      <c r="B106" s="199"/>
      <c r="C106" s="146"/>
      <c r="D106" s="199"/>
      <c r="E106" s="99"/>
      <c r="F106" s="94"/>
      <c r="G106" s="44"/>
      <c r="H106" s="96"/>
      <c r="I106" s="94"/>
      <c r="J106" s="93"/>
      <c r="K106" s="94"/>
      <c r="L106" s="161"/>
    </row>
    <row r="107" spans="1:14" s="8" customFormat="1" ht="13.9" customHeight="1">
      <c r="A107" s="124"/>
      <c r="B107" s="200"/>
      <c r="C107" s="147"/>
      <c r="D107" s="200"/>
      <c r="E107" s="107"/>
      <c r="F107" s="57"/>
      <c r="G107" s="56"/>
      <c r="H107" s="97"/>
      <c r="I107" s="57"/>
      <c r="J107" s="114"/>
      <c r="K107" s="57"/>
      <c r="L107" s="160"/>
    </row>
    <row r="108" spans="1:14" s="8" customFormat="1" ht="13.9" customHeight="1">
      <c r="A108" s="122"/>
      <c r="B108" s="199"/>
      <c r="C108" s="146"/>
      <c r="D108" s="199"/>
      <c r="E108" s="99"/>
      <c r="F108" s="94"/>
      <c r="G108" s="44"/>
      <c r="H108" s="96"/>
      <c r="I108" s="94"/>
      <c r="J108" s="93"/>
      <c r="K108" s="94"/>
      <c r="L108" s="161"/>
    </row>
    <row r="109" spans="1:14" s="8" customFormat="1" ht="13.9" customHeight="1" thickBot="1">
      <c r="A109" s="126"/>
      <c r="B109" s="137"/>
      <c r="C109" s="148"/>
      <c r="D109" s="208"/>
      <c r="E109" s="109"/>
      <c r="F109" s="110"/>
      <c r="G109" s="108"/>
      <c r="H109" s="111"/>
      <c r="I109" s="110"/>
      <c r="J109" s="112"/>
      <c r="K109" s="110"/>
      <c r="L109" s="162"/>
    </row>
    <row r="110" spans="1:14" s="8" customFormat="1" ht="13.9" customHeight="1">
      <c r="A110" s="129"/>
      <c r="B110" s="197"/>
      <c r="C110" s="150"/>
      <c r="D110" s="197"/>
      <c r="E110" s="100"/>
      <c r="F110" s="101"/>
      <c r="G110" s="102"/>
      <c r="H110" s="103"/>
      <c r="I110" s="104"/>
      <c r="J110" s="105"/>
      <c r="K110" s="104"/>
      <c r="L110" s="159"/>
    </row>
    <row r="111" spans="1:14" s="9" customFormat="1" ht="13.9" customHeight="1">
      <c r="A111" s="119"/>
      <c r="B111" s="130"/>
      <c r="C111" s="151"/>
      <c r="D111" s="198"/>
      <c r="E111" s="106"/>
      <c r="F111" s="64"/>
      <c r="G111" s="56"/>
      <c r="H111" s="98"/>
      <c r="I111" s="64"/>
      <c r="J111" s="98"/>
      <c r="K111" s="64"/>
      <c r="L111" s="160"/>
    </row>
    <row r="112" spans="1:14" s="8" customFormat="1" ht="13.9" customHeight="1">
      <c r="A112" s="122"/>
      <c r="B112" s="142"/>
      <c r="C112" s="146"/>
      <c r="D112" s="199"/>
      <c r="E112" s="99"/>
      <c r="F112" s="94"/>
      <c r="G112" s="44"/>
      <c r="H112" s="96"/>
      <c r="I112" s="94"/>
      <c r="J112" s="93"/>
      <c r="K112" s="94"/>
      <c r="L112" s="161"/>
    </row>
    <row r="113" spans="1:12" s="8" customFormat="1" ht="13.9" customHeight="1">
      <c r="A113" s="124"/>
      <c r="B113" s="143"/>
      <c r="C113" s="147"/>
      <c r="D113" s="200"/>
      <c r="E113" s="107"/>
      <c r="F113" s="57"/>
      <c r="G113" s="56"/>
      <c r="H113" s="97"/>
      <c r="I113" s="57"/>
      <c r="J113" s="98"/>
      <c r="K113" s="57"/>
      <c r="L113" s="160"/>
    </row>
    <row r="114" spans="1:12" s="8" customFormat="1" ht="13.9" customHeight="1">
      <c r="A114" s="122"/>
      <c r="B114" s="142"/>
      <c r="C114" s="146"/>
      <c r="D114" s="199"/>
      <c r="E114" s="99"/>
      <c r="F114" s="94"/>
      <c r="G114" s="44"/>
      <c r="H114" s="96"/>
      <c r="I114" s="94"/>
      <c r="J114" s="93"/>
      <c r="K114" s="94"/>
      <c r="L114" s="161"/>
    </row>
    <row r="115" spans="1:12" s="8" customFormat="1" ht="13.9" customHeight="1">
      <c r="A115" s="124"/>
      <c r="B115" s="143"/>
      <c r="C115" s="147"/>
      <c r="D115" s="200"/>
      <c r="E115" s="107"/>
      <c r="F115" s="57"/>
      <c r="G115" s="56"/>
      <c r="H115" s="97"/>
      <c r="I115" s="57"/>
      <c r="J115" s="98"/>
      <c r="K115" s="57"/>
      <c r="L115" s="160"/>
    </row>
    <row r="116" spans="1:12" s="8" customFormat="1" ht="13.9" customHeight="1">
      <c r="A116" s="122"/>
      <c r="B116" s="142"/>
      <c r="C116" s="146"/>
      <c r="D116" s="199"/>
      <c r="E116" s="99"/>
      <c r="F116" s="94"/>
      <c r="G116" s="44"/>
      <c r="H116" s="96"/>
      <c r="I116" s="94"/>
      <c r="J116" s="93"/>
      <c r="K116" s="94"/>
      <c r="L116" s="161"/>
    </row>
    <row r="117" spans="1:12" s="8" customFormat="1" ht="13.9" customHeight="1">
      <c r="A117" s="124"/>
      <c r="B117" s="143"/>
      <c r="C117" s="147"/>
      <c r="D117" s="200"/>
      <c r="E117" s="107"/>
      <c r="F117" s="57"/>
      <c r="G117" s="56"/>
      <c r="H117" s="97"/>
      <c r="I117" s="57"/>
      <c r="J117" s="98"/>
      <c r="K117" s="57"/>
      <c r="L117" s="160"/>
    </row>
    <row r="118" spans="1:12" s="8" customFormat="1" ht="13.9" customHeight="1">
      <c r="A118" s="122"/>
      <c r="B118" s="142"/>
      <c r="C118" s="146"/>
      <c r="D118" s="199"/>
      <c r="E118" s="99"/>
      <c r="F118" s="94"/>
      <c r="G118" s="44"/>
      <c r="H118" s="96"/>
      <c r="I118" s="94"/>
      <c r="J118" s="93"/>
      <c r="K118" s="94"/>
      <c r="L118" s="161"/>
    </row>
    <row r="119" spans="1:12" s="8" customFormat="1" ht="13.9" customHeight="1">
      <c r="A119" s="124"/>
      <c r="B119" s="143"/>
      <c r="C119" s="147"/>
      <c r="D119" s="200"/>
      <c r="E119" s="107"/>
      <c r="F119" s="57"/>
      <c r="G119" s="56"/>
      <c r="H119" s="97"/>
      <c r="I119" s="57"/>
      <c r="J119" s="98"/>
      <c r="K119" s="57"/>
      <c r="L119" s="160"/>
    </row>
    <row r="120" spans="1:12" s="8" customFormat="1" ht="13.9" customHeight="1">
      <c r="A120" s="122"/>
      <c r="B120" s="142"/>
      <c r="C120" s="146"/>
      <c r="D120" s="199"/>
      <c r="E120" s="99"/>
      <c r="F120" s="94"/>
      <c r="G120" s="44"/>
      <c r="H120" s="96"/>
      <c r="I120" s="94"/>
      <c r="J120" s="93"/>
      <c r="K120" s="94"/>
      <c r="L120" s="161"/>
    </row>
    <row r="121" spans="1:12" s="8" customFormat="1" ht="13.9" customHeight="1">
      <c r="A121" s="124"/>
      <c r="B121" s="143"/>
      <c r="C121" s="147"/>
      <c r="D121" s="200"/>
      <c r="E121" s="107"/>
      <c r="F121" s="57"/>
      <c r="G121" s="56"/>
      <c r="H121" s="97"/>
      <c r="I121" s="57"/>
      <c r="J121" s="98"/>
      <c r="K121" s="57"/>
      <c r="L121" s="160"/>
    </row>
    <row r="122" spans="1:12" s="8" customFormat="1" ht="13.9" customHeight="1">
      <c r="A122" s="122"/>
      <c r="B122" s="142"/>
      <c r="C122" s="146"/>
      <c r="D122" s="199"/>
      <c r="E122" s="99"/>
      <c r="F122" s="94"/>
      <c r="G122" s="44"/>
      <c r="H122" s="96"/>
      <c r="I122" s="94"/>
      <c r="J122" s="93"/>
      <c r="K122" s="94"/>
      <c r="L122" s="161"/>
    </row>
    <row r="123" spans="1:12" s="8" customFormat="1" ht="13.9" customHeight="1">
      <c r="A123" s="124"/>
      <c r="B123" s="143"/>
      <c r="C123" s="147"/>
      <c r="D123" s="200"/>
      <c r="E123" s="107"/>
      <c r="F123" s="57"/>
      <c r="G123" s="56"/>
      <c r="H123" s="97"/>
      <c r="I123" s="57"/>
      <c r="J123" s="98"/>
      <c r="K123" s="57"/>
      <c r="L123" s="160"/>
    </row>
    <row r="124" spans="1:12" s="9" customFormat="1" ht="13.9" customHeight="1">
      <c r="A124" s="122"/>
      <c r="B124" s="142"/>
      <c r="C124" s="146"/>
      <c r="D124" s="199"/>
      <c r="E124" s="99"/>
      <c r="F124" s="94"/>
      <c r="G124" s="44"/>
      <c r="H124" s="96"/>
      <c r="I124" s="94"/>
      <c r="J124" s="93"/>
      <c r="K124" s="94"/>
      <c r="L124" s="161"/>
    </row>
    <row r="125" spans="1:12" s="9" customFormat="1" ht="13.9" customHeight="1">
      <c r="A125" s="124"/>
      <c r="B125" s="143"/>
      <c r="C125" s="147"/>
      <c r="D125" s="200"/>
      <c r="E125" s="107"/>
      <c r="F125" s="57"/>
      <c r="G125" s="56"/>
      <c r="H125" s="97"/>
      <c r="I125" s="57"/>
      <c r="J125" s="98"/>
      <c r="K125" s="57"/>
      <c r="L125" s="160"/>
    </row>
    <row r="126" spans="1:12" s="8" customFormat="1" ht="13.9" customHeight="1">
      <c r="A126" s="122"/>
      <c r="B126" s="142"/>
      <c r="C126" s="146"/>
      <c r="D126" s="199"/>
      <c r="E126" s="99"/>
      <c r="F126" s="94"/>
      <c r="G126" s="44"/>
      <c r="H126" s="96"/>
      <c r="I126" s="94"/>
      <c r="J126" s="93"/>
      <c r="K126" s="94"/>
      <c r="L126" s="161"/>
    </row>
    <row r="127" spans="1:12" s="9" customFormat="1" ht="13.9" customHeight="1">
      <c r="A127" s="124"/>
      <c r="B127" s="143"/>
      <c r="C127" s="147"/>
      <c r="D127" s="200"/>
      <c r="E127" s="107"/>
      <c r="F127" s="57"/>
      <c r="G127" s="56"/>
      <c r="H127" s="97"/>
      <c r="I127" s="57"/>
      <c r="J127" s="98"/>
      <c r="K127" s="57"/>
      <c r="L127" s="160"/>
    </row>
    <row r="128" spans="1:12" s="9" customFormat="1" ht="13.9" customHeight="1">
      <c r="A128" s="122"/>
      <c r="B128" s="142"/>
      <c r="C128" s="146"/>
      <c r="D128" s="199"/>
      <c r="E128" s="99"/>
      <c r="F128" s="94"/>
      <c r="G128" s="44"/>
      <c r="H128" s="96"/>
      <c r="I128" s="94"/>
      <c r="J128" s="93"/>
      <c r="K128" s="94"/>
      <c r="L128" s="161"/>
    </row>
    <row r="129" spans="1:12" s="9" customFormat="1" ht="13.9" customHeight="1">
      <c r="A129" s="124"/>
      <c r="B129" s="143"/>
      <c r="C129" s="147"/>
      <c r="D129" s="200"/>
      <c r="E129" s="107"/>
      <c r="F129" s="57"/>
      <c r="G129" s="56"/>
      <c r="H129" s="113"/>
      <c r="I129" s="57"/>
      <c r="J129" s="98"/>
      <c r="K129" s="57"/>
      <c r="L129" s="160"/>
    </row>
    <row r="130" spans="1:12" s="8" customFormat="1" ht="13.9" customHeight="1">
      <c r="A130" s="122"/>
      <c r="B130" s="142"/>
      <c r="C130" s="146"/>
      <c r="D130" s="199"/>
      <c r="E130" s="99"/>
      <c r="F130" s="94"/>
      <c r="G130" s="44"/>
      <c r="H130" s="96"/>
      <c r="I130" s="94"/>
      <c r="J130" s="93"/>
      <c r="K130" s="94"/>
      <c r="L130" s="161"/>
    </row>
    <row r="131" spans="1:12" s="8" customFormat="1" ht="13.9" customHeight="1">
      <c r="A131" s="124"/>
      <c r="B131" s="143"/>
      <c r="C131" s="147"/>
      <c r="D131" s="200"/>
      <c r="E131" s="107"/>
      <c r="F131" s="57"/>
      <c r="G131" s="56"/>
      <c r="H131" s="113"/>
      <c r="I131" s="57"/>
      <c r="J131" s="98"/>
      <c r="K131" s="57"/>
      <c r="L131" s="160"/>
    </row>
    <row r="132" spans="1:12" s="8" customFormat="1" ht="13.9" customHeight="1">
      <c r="A132" s="122"/>
      <c r="B132" s="142"/>
      <c r="C132" s="146"/>
      <c r="D132" s="199"/>
      <c r="E132" s="99"/>
      <c r="F132" s="94"/>
      <c r="G132" s="44"/>
      <c r="H132" s="96"/>
      <c r="I132" s="94"/>
      <c r="J132" s="93"/>
      <c r="K132" s="94"/>
      <c r="L132" s="161"/>
    </row>
    <row r="133" spans="1:12" s="9" customFormat="1" ht="13.9" customHeight="1">
      <c r="A133" s="124"/>
      <c r="B133" s="143"/>
      <c r="C133" s="147"/>
      <c r="D133" s="200"/>
      <c r="E133" s="107"/>
      <c r="F133" s="57"/>
      <c r="G133" s="56"/>
      <c r="H133" s="97"/>
      <c r="I133" s="57"/>
      <c r="J133" s="98"/>
      <c r="K133" s="57"/>
      <c r="L133" s="160"/>
    </row>
    <row r="134" spans="1:12" s="8" customFormat="1" ht="13.9" customHeight="1">
      <c r="A134" s="122"/>
      <c r="B134" s="142"/>
      <c r="C134" s="146"/>
      <c r="D134" s="199"/>
      <c r="E134" s="99"/>
      <c r="F134" s="94"/>
      <c r="G134" s="44"/>
      <c r="H134" s="96"/>
      <c r="I134" s="94"/>
      <c r="J134" s="93"/>
      <c r="K134" s="94"/>
      <c r="L134" s="161"/>
    </row>
    <row r="135" spans="1:12" s="8" customFormat="1" ht="13.9" customHeight="1">
      <c r="A135" s="124"/>
      <c r="B135" s="143"/>
      <c r="C135" s="147"/>
      <c r="D135" s="200"/>
      <c r="E135" s="107"/>
      <c r="F135" s="57"/>
      <c r="G135" s="56"/>
      <c r="H135" s="97"/>
      <c r="I135" s="57"/>
      <c r="J135" s="98"/>
      <c r="K135" s="57"/>
      <c r="L135" s="160"/>
    </row>
    <row r="136" spans="1:12" s="8" customFormat="1" ht="13.9" customHeight="1">
      <c r="A136" s="122"/>
      <c r="B136" s="142"/>
      <c r="C136" s="146"/>
      <c r="D136" s="199"/>
      <c r="E136" s="99"/>
      <c r="F136" s="94"/>
      <c r="G136" s="44"/>
      <c r="H136" s="96"/>
      <c r="I136" s="94"/>
      <c r="J136" s="93"/>
      <c r="K136" s="94"/>
      <c r="L136" s="161"/>
    </row>
    <row r="137" spans="1:12" s="8" customFormat="1" ht="13.9" customHeight="1">
      <c r="A137" s="124"/>
      <c r="B137" s="143"/>
      <c r="C137" s="147"/>
      <c r="D137" s="200"/>
      <c r="E137" s="107"/>
      <c r="F137" s="57"/>
      <c r="G137" s="56"/>
      <c r="H137" s="113"/>
      <c r="I137" s="57"/>
      <c r="J137" s="98"/>
      <c r="K137" s="57"/>
      <c r="L137" s="160"/>
    </row>
    <row r="138" spans="1:12" s="8" customFormat="1" ht="13.9" customHeight="1">
      <c r="A138" s="122"/>
      <c r="B138" s="142"/>
      <c r="C138" s="146"/>
      <c r="D138" s="199"/>
      <c r="E138" s="99"/>
      <c r="F138" s="94"/>
      <c r="G138" s="44"/>
      <c r="H138" s="96"/>
      <c r="I138" s="94"/>
      <c r="J138" s="93"/>
      <c r="K138" s="94"/>
      <c r="L138" s="161"/>
    </row>
    <row r="139" spans="1:12" s="8" customFormat="1" ht="13.9" customHeight="1">
      <c r="A139" s="124"/>
      <c r="B139" s="143"/>
      <c r="C139" s="147"/>
      <c r="D139" s="200"/>
      <c r="E139" s="107"/>
      <c r="F139" s="57"/>
      <c r="G139" s="56"/>
      <c r="H139" s="113"/>
      <c r="I139" s="57"/>
      <c r="J139" s="98"/>
      <c r="K139" s="57"/>
      <c r="L139" s="160"/>
    </row>
    <row r="140" spans="1:12" s="8" customFormat="1" ht="13.9" customHeight="1">
      <c r="A140" s="122"/>
      <c r="B140" s="142"/>
      <c r="C140" s="146"/>
      <c r="D140" s="199"/>
      <c r="E140" s="99"/>
      <c r="F140" s="94"/>
      <c r="G140" s="44"/>
      <c r="H140" s="96"/>
      <c r="I140" s="94"/>
      <c r="J140" s="93"/>
      <c r="K140" s="94"/>
      <c r="L140" s="161"/>
    </row>
    <row r="141" spans="1:12" s="8" customFormat="1" ht="13.9" customHeight="1">
      <c r="A141" s="124"/>
      <c r="B141" s="143"/>
      <c r="C141" s="147"/>
      <c r="D141" s="200"/>
      <c r="E141" s="107"/>
      <c r="F141" s="57"/>
      <c r="G141" s="56"/>
      <c r="H141" s="97"/>
      <c r="I141" s="57"/>
      <c r="J141" s="98"/>
      <c r="K141" s="57"/>
      <c r="L141" s="160"/>
    </row>
    <row r="142" spans="1:12" s="8" customFormat="1" ht="13.9" customHeight="1">
      <c r="A142" s="122"/>
      <c r="B142" s="142"/>
      <c r="C142" s="146"/>
      <c r="D142" s="199"/>
      <c r="E142" s="99"/>
      <c r="F142" s="94"/>
      <c r="G142" s="44"/>
      <c r="H142" s="96"/>
      <c r="I142" s="94"/>
      <c r="J142" s="93"/>
      <c r="K142" s="94"/>
      <c r="L142" s="161"/>
    </row>
    <row r="143" spans="1:12" s="8" customFormat="1" ht="13.9" customHeight="1">
      <c r="A143" s="124"/>
      <c r="B143" s="143"/>
      <c r="C143" s="147"/>
      <c r="D143" s="200"/>
      <c r="E143" s="107"/>
      <c r="F143" s="57"/>
      <c r="G143" s="56"/>
      <c r="H143" s="97"/>
      <c r="I143" s="57"/>
      <c r="J143" s="98"/>
      <c r="K143" s="57"/>
      <c r="L143" s="160"/>
    </row>
    <row r="144" spans="1:12" s="8" customFormat="1" ht="13.9" customHeight="1">
      <c r="A144" s="122"/>
      <c r="B144" s="142"/>
      <c r="C144" s="146"/>
      <c r="D144" s="199"/>
      <c r="E144" s="99"/>
      <c r="F144" s="94"/>
      <c r="G144" s="44"/>
      <c r="H144" s="96"/>
      <c r="I144" s="94"/>
      <c r="J144" s="93"/>
      <c r="K144" s="94"/>
      <c r="L144" s="161"/>
    </row>
    <row r="145" spans="1:12" s="8" customFormat="1" ht="13.9" customHeight="1" thickBot="1">
      <c r="A145" s="126"/>
      <c r="B145" s="144"/>
      <c r="C145" s="148"/>
      <c r="D145" s="208"/>
      <c r="E145" s="109"/>
      <c r="F145" s="110"/>
      <c r="G145" s="108"/>
      <c r="H145" s="134"/>
      <c r="I145" s="110"/>
      <c r="J145" s="112"/>
      <c r="K145" s="110"/>
      <c r="L145" s="162"/>
    </row>
  </sheetData>
  <mergeCells count="3">
    <mergeCell ref="E1:F1"/>
    <mergeCell ref="H1:I1"/>
    <mergeCell ref="J1:K1"/>
  </mergeCells>
  <phoneticPr fontId="26"/>
  <dataValidations count="2">
    <dataValidation imeMode="off" allowBlank="1" showInputMessage="1" showErrorMessage="1" sqref="J112:J145 E96:E145 F75:F108 G74:J108 E2:E94 F111:J111 F113:I145 F2:F73"/>
    <dataValidation imeMode="on" allowBlank="1" showInputMessage="1" showErrorMessage="1" sqref="B113 B114:D133 B96:B106 C96:C97 C104:C106 B92:D94 B74:D79 D113 D96:D106 B90:D90 B80:B81 C100 B136:D145 D134:D135 B134:B135 C135 B2:D35 B107:D112 B38:D71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9" orientation="landscape" useFirstPageNumber="1" r:id="rId1"/>
  <headerFooter alignWithMargins="0">
    <oddFooter>&amp;C- &amp;P -</oddFooter>
  </headerFooter>
  <rowBreaks count="3" manualBreakCount="3">
    <brk id="37" max="11" man="1"/>
    <brk id="73" max="11" man="1"/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C000"/>
  </sheetPr>
  <dimension ref="A1:N181"/>
  <sheetViews>
    <sheetView showZeros="0" view="pageBreakPreview" topLeftCell="A61" zoomScale="115" zoomScaleNormal="100" zoomScaleSheetLayoutView="115" workbookViewId="0">
      <selection activeCell="B181" sqref="B181"/>
    </sheetView>
  </sheetViews>
  <sheetFormatPr defaultColWidth="8.6640625" defaultRowHeight="13.9" customHeight="1"/>
  <cols>
    <col min="1" max="1" width="6.83203125" style="132" customWidth="1"/>
    <col min="2" max="2" width="35" style="207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286" t="s">
        <v>1</v>
      </c>
      <c r="C1" s="286" t="s">
        <v>2</v>
      </c>
      <c r="D1" s="286" t="s">
        <v>3</v>
      </c>
      <c r="E1" s="329" t="s">
        <v>4</v>
      </c>
      <c r="F1" s="330"/>
      <c r="G1" s="286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/>
      <c r="B2" s="118"/>
      <c r="C2" s="117"/>
      <c r="D2" s="197"/>
      <c r="E2" s="100"/>
      <c r="F2" s="101"/>
      <c r="G2" s="102"/>
      <c r="H2" s="103"/>
      <c r="I2" s="104"/>
      <c r="J2" s="105"/>
      <c r="K2" s="104"/>
      <c r="L2" s="193"/>
    </row>
    <row r="3" spans="1:12" s="9" customFormat="1" ht="13.9" customHeight="1">
      <c r="A3" s="119">
        <f>+'明細書 頭紙'!A11</f>
        <v>4</v>
      </c>
      <c r="B3" s="120" t="str">
        <f>+'明細書 頭紙'!B11</f>
        <v>構内情報通信網設備</v>
      </c>
      <c r="C3" s="121"/>
      <c r="D3" s="198"/>
      <c r="E3" s="106"/>
      <c r="F3" s="64"/>
      <c r="G3" s="56"/>
      <c r="H3" s="98"/>
      <c r="I3" s="64"/>
      <c r="J3" s="98"/>
      <c r="K3" s="64"/>
      <c r="L3" s="190"/>
    </row>
    <row r="4" spans="1:12" s="8" customFormat="1" ht="13.9" customHeight="1">
      <c r="A4" s="122"/>
      <c r="B4" s="142"/>
      <c r="C4" s="146"/>
      <c r="D4" s="199"/>
      <c r="E4" s="99"/>
      <c r="F4" s="94"/>
      <c r="G4" s="44"/>
      <c r="H4" s="96"/>
      <c r="I4" s="94"/>
      <c r="J4" s="93"/>
      <c r="K4" s="94"/>
      <c r="L4" s="191"/>
    </row>
    <row r="5" spans="1:12" s="8" customFormat="1" ht="13.9" customHeight="1">
      <c r="A5" s="124"/>
      <c r="B5" s="143" t="s">
        <v>300</v>
      </c>
      <c r="C5" s="147" t="s">
        <v>301</v>
      </c>
      <c r="D5" s="195" t="s">
        <v>302</v>
      </c>
      <c r="E5" s="107">
        <v>127</v>
      </c>
      <c r="F5" s="57"/>
      <c r="G5" s="56" t="s">
        <v>117</v>
      </c>
      <c r="H5" s="97"/>
      <c r="I5" s="57"/>
      <c r="J5" s="98"/>
      <c r="K5" s="57"/>
      <c r="L5" s="190" t="s">
        <v>212</v>
      </c>
    </row>
    <row r="6" spans="1:12" s="8" customFormat="1" ht="13.9" customHeight="1">
      <c r="A6" s="122"/>
      <c r="B6" s="142"/>
      <c r="C6" s="146"/>
      <c r="D6" s="199"/>
      <c r="E6" s="99"/>
      <c r="F6" s="94"/>
      <c r="G6" s="44"/>
      <c r="H6" s="96"/>
      <c r="I6" s="94"/>
      <c r="J6" s="93"/>
      <c r="K6" s="94"/>
      <c r="L6" s="191"/>
    </row>
    <row r="7" spans="1:12" s="8" customFormat="1" ht="13.9" customHeight="1">
      <c r="A7" s="124"/>
      <c r="B7" s="143" t="s">
        <v>193</v>
      </c>
      <c r="C7" s="147" t="s">
        <v>194</v>
      </c>
      <c r="D7" s="195" t="s">
        <v>195</v>
      </c>
      <c r="E7" s="107">
        <v>73</v>
      </c>
      <c r="F7" s="57"/>
      <c r="G7" s="56" t="s">
        <v>117</v>
      </c>
      <c r="H7" s="97"/>
      <c r="I7" s="57"/>
      <c r="J7" s="98"/>
      <c r="K7" s="57"/>
      <c r="L7" s="190" t="s">
        <v>115</v>
      </c>
    </row>
    <row r="8" spans="1:12" s="8" customFormat="1" ht="13.9" customHeight="1">
      <c r="A8" s="122"/>
      <c r="B8" s="142"/>
      <c r="C8" s="146"/>
      <c r="D8" s="199"/>
      <c r="E8" s="99"/>
      <c r="F8" s="94"/>
      <c r="G8" s="44"/>
      <c r="H8" s="96"/>
      <c r="I8" s="94"/>
      <c r="J8" s="93"/>
      <c r="K8" s="94"/>
      <c r="L8" s="191"/>
    </row>
    <row r="9" spans="1:12" s="8" customFormat="1" ht="13.9" customHeight="1">
      <c r="A9" s="124"/>
      <c r="B9" s="143" t="s">
        <v>283</v>
      </c>
      <c r="C9" s="147" t="s">
        <v>284</v>
      </c>
      <c r="D9" s="195" t="s">
        <v>285</v>
      </c>
      <c r="E9" s="107">
        <v>9</v>
      </c>
      <c r="F9" s="57"/>
      <c r="G9" s="56" t="s">
        <v>210</v>
      </c>
      <c r="H9" s="97"/>
      <c r="I9" s="57"/>
      <c r="J9" s="98"/>
      <c r="K9" s="57"/>
      <c r="L9" s="190" t="s">
        <v>115</v>
      </c>
    </row>
    <row r="10" spans="1:12" s="8" customFormat="1" ht="13.9" customHeight="1">
      <c r="A10" s="122"/>
      <c r="B10" s="142"/>
      <c r="C10" s="146"/>
      <c r="D10" s="199"/>
      <c r="E10" s="99"/>
      <c r="F10" s="94"/>
      <c r="G10" s="44"/>
      <c r="H10" s="96"/>
      <c r="I10" s="94"/>
      <c r="J10" s="93"/>
      <c r="K10" s="94"/>
      <c r="L10" s="191"/>
    </row>
    <row r="11" spans="1:12" s="8" customFormat="1" ht="13.9" customHeight="1">
      <c r="A11" s="124"/>
      <c r="B11" s="143" t="s">
        <v>303</v>
      </c>
      <c r="C11" s="147">
        <v>0</v>
      </c>
      <c r="D11" s="195">
        <v>0</v>
      </c>
      <c r="E11" s="107">
        <v>1</v>
      </c>
      <c r="F11" s="57"/>
      <c r="G11" s="56" t="s">
        <v>120</v>
      </c>
      <c r="H11" s="97"/>
      <c r="I11" s="57"/>
      <c r="J11" s="98"/>
      <c r="K11" s="57"/>
      <c r="L11" s="190" t="s">
        <v>38</v>
      </c>
    </row>
    <row r="12" spans="1:12" s="8" customFormat="1" ht="13.9" customHeight="1">
      <c r="A12" s="122"/>
      <c r="B12" s="142"/>
      <c r="C12" s="146"/>
      <c r="D12" s="199"/>
      <c r="E12" s="99"/>
      <c r="F12" s="94"/>
      <c r="G12" s="44"/>
      <c r="H12" s="96"/>
      <c r="I12" s="94"/>
      <c r="J12" s="93"/>
      <c r="K12" s="94"/>
      <c r="L12" s="191"/>
    </row>
    <row r="13" spans="1:12" s="8" customFormat="1" ht="13.9" customHeight="1">
      <c r="A13" s="124"/>
      <c r="B13" s="143" t="s">
        <v>304</v>
      </c>
      <c r="C13" s="147">
        <v>0</v>
      </c>
      <c r="D13" s="195" t="s">
        <v>305</v>
      </c>
      <c r="E13" s="107">
        <v>1</v>
      </c>
      <c r="F13" s="57"/>
      <c r="G13" s="56" t="s">
        <v>120</v>
      </c>
      <c r="H13" s="97"/>
      <c r="I13" s="57"/>
      <c r="J13" s="98"/>
      <c r="K13" s="57"/>
      <c r="L13" s="190" t="s">
        <v>38</v>
      </c>
    </row>
    <row r="14" spans="1:12" s="8" customFormat="1" ht="13.9" customHeight="1">
      <c r="A14" s="122"/>
      <c r="B14" s="142"/>
      <c r="C14" s="146"/>
      <c r="D14" s="199"/>
      <c r="E14" s="99"/>
      <c r="F14" s="94"/>
      <c r="G14" s="44"/>
      <c r="H14" s="96"/>
      <c r="I14" s="94"/>
      <c r="J14" s="93"/>
      <c r="K14" s="94"/>
      <c r="L14" s="191"/>
    </row>
    <row r="15" spans="1:12" s="8" customFormat="1" ht="13.9" customHeight="1">
      <c r="A15" s="124"/>
      <c r="B15" s="143" t="s">
        <v>306</v>
      </c>
      <c r="C15" s="147">
        <v>0</v>
      </c>
      <c r="D15" s="195">
        <v>0</v>
      </c>
      <c r="E15" s="107">
        <v>1</v>
      </c>
      <c r="F15" s="57"/>
      <c r="G15" s="56" t="s">
        <v>120</v>
      </c>
      <c r="H15" s="97"/>
      <c r="I15" s="57"/>
      <c r="J15" s="98"/>
      <c r="K15" s="57"/>
      <c r="L15" s="190" t="s">
        <v>38</v>
      </c>
    </row>
    <row r="16" spans="1:12" s="9" customFormat="1" ht="13.9" customHeight="1">
      <c r="A16" s="122"/>
      <c r="B16" s="142"/>
      <c r="C16" s="146"/>
      <c r="D16" s="199"/>
      <c r="E16" s="99"/>
      <c r="F16" s="94"/>
      <c r="G16" s="44"/>
      <c r="H16" s="96"/>
      <c r="I16" s="94"/>
      <c r="J16" s="93"/>
      <c r="K16" s="94"/>
      <c r="L16" s="191"/>
    </row>
    <row r="17" spans="1:12" s="9" customFormat="1" ht="13.9" customHeight="1">
      <c r="A17" s="124"/>
      <c r="B17" s="143" t="s">
        <v>307</v>
      </c>
      <c r="C17" s="147" t="s">
        <v>308</v>
      </c>
      <c r="D17" s="195" t="s">
        <v>309</v>
      </c>
      <c r="E17" s="107">
        <v>7</v>
      </c>
      <c r="F17" s="57"/>
      <c r="G17" s="56" t="s">
        <v>210</v>
      </c>
      <c r="H17" s="97"/>
      <c r="I17" s="57"/>
      <c r="J17" s="98"/>
      <c r="K17" s="57"/>
      <c r="L17" s="190" t="s">
        <v>38</v>
      </c>
    </row>
    <row r="18" spans="1:12" s="8" customFormat="1" ht="13.9" customHeight="1">
      <c r="A18" s="122"/>
      <c r="B18" s="142"/>
      <c r="C18" s="146"/>
      <c r="D18" s="199"/>
      <c r="E18" s="99"/>
      <c r="F18" s="94"/>
      <c r="G18" s="44"/>
      <c r="H18" s="96"/>
      <c r="I18" s="94"/>
      <c r="J18" s="93"/>
      <c r="K18" s="94"/>
      <c r="L18" s="191"/>
    </row>
    <row r="19" spans="1:12" s="9" customFormat="1" ht="13.9" customHeight="1">
      <c r="A19" s="124"/>
      <c r="B19" s="143">
        <v>0</v>
      </c>
      <c r="C19" s="147">
        <v>0</v>
      </c>
      <c r="D19" s="195">
        <v>0</v>
      </c>
      <c r="E19" s="107">
        <v>0</v>
      </c>
      <c r="F19" s="57"/>
      <c r="G19" s="56">
        <v>0</v>
      </c>
      <c r="H19" s="97"/>
      <c r="I19" s="57"/>
      <c r="J19" s="98"/>
      <c r="K19" s="57"/>
      <c r="L19" s="190"/>
    </row>
    <row r="20" spans="1:12" s="9" customFormat="1" ht="13.9" customHeight="1">
      <c r="A20" s="122"/>
      <c r="B20" s="142"/>
      <c r="C20" s="146"/>
      <c r="D20" s="199"/>
      <c r="E20" s="99"/>
      <c r="F20" s="94"/>
      <c r="G20" s="44"/>
      <c r="H20" s="96"/>
      <c r="I20" s="94"/>
      <c r="J20" s="93"/>
      <c r="K20" s="94"/>
      <c r="L20" s="191"/>
    </row>
    <row r="21" spans="1:12" s="9" customFormat="1" ht="13.9" customHeight="1">
      <c r="A21" s="124"/>
      <c r="B21" s="143">
        <v>0</v>
      </c>
      <c r="C21" s="147">
        <v>0</v>
      </c>
      <c r="D21" s="195">
        <v>0</v>
      </c>
      <c r="E21" s="107">
        <v>0</v>
      </c>
      <c r="F21" s="57"/>
      <c r="G21" s="56">
        <v>0</v>
      </c>
      <c r="H21" s="97"/>
      <c r="I21" s="57"/>
      <c r="J21" s="98"/>
      <c r="K21" s="57"/>
      <c r="L21" s="190"/>
    </row>
    <row r="22" spans="1:12" s="8" customFormat="1" ht="13.9" customHeight="1">
      <c r="A22" s="122"/>
      <c r="B22" s="142"/>
      <c r="C22" s="146"/>
      <c r="D22" s="199"/>
      <c r="E22" s="99"/>
      <c r="F22" s="94"/>
      <c r="G22" s="44"/>
      <c r="H22" s="96"/>
      <c r="I22" s="94"/>
      <c r="J22" s="93"/>
      <c r="K22" s="94"/>
      <c r="L22" s="191"/>
    </row>
    <row r="23" spans="1:12" s="8" customFormat="1" ht="13.9" customHeight="1">
      <c r="A23" s="124"/>
      <c r="B23" s="143">
        <v>0</v>
      </c>
      <c r="C23" s="147">
        <v>0</v>
      </c>
      <c r="D23" s="195">
        <v>0</v>
      </c>
      <c r="E23" s="107">
        <v>0</v>
      </c>
      <c r="F23" s="57"/>
      <c r="G23" s="56">
        <v>0</v>
      </c>
      <c r="H23" s="97"/>
      <c r="I23" s="57"/>
      <c r="J23" s="98"/>
      <c r="K23" s="57"/>
      <c r="L23" s="190"/>
    </row>
    <row r="24" spans="1:12" s="8" customFormat="1" ht="13.9" customHeight="1">
      <c r="A24" s="122"/>
      <c r="B24" s="142"/>
      <c r="C24" s="146"/>
      <c r="D24" s="199"/>
      <c r="E24" s="99"/>
      <c r="F24" s="94"/>
      <c r="G24" s="44"/>
      <c r="H24" s="96"/>
      <c r="I24" s="94"/>
      <c r="J24" s="93"/>
      <c r="K24" s="94"/>
      <c r="L24" s="191"/>
    </row>
    <row r="25" spans="1:12" s="9" customFormat="1" ht="13.9" customHeight="1">
      <c r="A25" s="124"/>
      <c r="B25" s="143">
        <v>0</v>
      </c>
      <c r="C25" s="147">
        <v>0</v>
      </c>
      <c r="D25" s="195">
        <v>0</v>
      </c>
      <c r="E25" s="107">
        <v>0</v>
      </c>
      <c r="F25" s="57"/>
      <c r="G25" s="56">
        <v>0</v>
      </c>
      <c r="H25" s="97"/>
      <c r="I25" s="57"/>
      <c r="J25" s="98"/>
      <c r="K25" s="57"/>
      <c r="L25" s="190"/>
    </row>
    <row r="26" spans="1:12" s="8" customFormat="1" ht="13.9" customHeight="1">
      <c r="A26" s="122"/>
      <c r="B26" s="142"/>
      <c r="C26" s="146"/>
      <c r="D26" s="199"/>
      <c r="E26" s="99"/>
      <c r="F26" s="94"/>
      <c r="G26" s="44"/>
      <c r="H26" s="96"/>
      <c r="I26" s="94"/>
      <c r="J26" s="93"/>
      <c r="K26" s="94"/>
      <c r="L26" s="191"/>
    </row>
    <row r="27" spans="1:12" s="8" customFormat="1" ht="13.9" customHeight="1">
      <c r="A27" s="124"/>
      <c r="B27" s="143">
        <v>0</v>
      </c>
      <c r="C27" s="147">
        <v>0</v>
      </c>
      <c r="D27" s="195">
        <v>0</v>
      </c>
      <c r="E27" s="107">
        <v>0</v>
      </c>
      <c r="F27" s="57"/>
      <c r="G27" s="56">
        <v>0</v>
      </c>
      <c r="H27" s="97"/>
      <c r="I27" s="57"/>
      <c r="J27" s="98"/>
      <c r="K27" s="57"/>
      <c r="L27" s="190"/>
    </row>
    <row r="28" spans="1:12" s="8" customFormat="1" ht="13.9" customHeight="1">
      <c r="A28" s="122"/>
      <c r="B28" s="142"/>
      <c r="C28" s="146"/>
      <c r="D28" s="199"/>
      <c r="E28" s="99"/>
      <c r="F28" s="94"/>
      <c r="G28" s="44"/>
      <c r="H28" s="96"/>
      <c r="I28" s="94"/>
      <c r="J28" s="93"/>
      <c r="K28" s="94"/>
      <c r="L28" s="191"/>
    </row>
    <row r="29" spans="1:12" s="8" customFormat="1" ht="13.9" customHeight="1">
      <c r="A29" s="124"/>
      <c r="B29" s="143">
        <v>0</v>
      </c>
      <c r="C29" s="147">
        <v>0</v>
      </c>
      <c r="D29" s="195">
        <v>0</v>
      </c>
      <c r="E29" s="107">
        <v>0</v>
      </c>
      <c r="F29" s="57"/>
      <c r="G29" s="56">
        <v>0</v>
      </c>
      <c r="H29" s="97"/>
      <c r="I29" s="57"/>
      <c r="J29" s="98"/>
      <c r="K29" s="57"/>
      <c r="L29" s="190"/>
    </row>
    <row r="30" spans="1:12" s="8" customFormat="1" ht="13.9" customHeight="1">
      <c r="A30" s="122"/>
      <c r="B30" s="142"/>
      <c r="C30" s="146"/>
      <c r="D30" s="199"/>
      <c r="E30" s="99"/>
      <c r="F30" s="94"/>
      <c r="G30" s="44"/>
      <c r="H30" s="96"/>
      <c r="I30" s="94"/>
      <c r="J30" s="93"/>
      <c r="K30" s="94"/>
      <c r="L30" s="191"/>
    </row>
    <row r="31" spans="1:12" s="8" customFormat="1" ht="13.9" customHeight="1">
      <c r="A31" s="124"/>
      <c r="B31" s="143">
        <v>0</v>
      </c>
      <c r="C31" s="147">
        <v>0</v>
      </c>
      <c r="D31" s="195">
        <v>0</v>
      </c>
      <c r="E31" s="107">
        <v>0</v>
      </c>
      <c r="F31" s="57"/>
      <c r="G31" s="56">
        <v>0</v>
      </c>
      <c r="H31" s="97"/>
      <c r="I31" s="57"/>
      <c r="J31" s="98"/>
      <c r="K31" s="57"/>
      <c r="L31" s="190"/>
    </row>
    <row r="32" spans="1:12" s="8" customFormat="1" ht="13.9" customHeight="1">
      <c r="A32" s="122"/>
      <c r="B32" s="142"/>
      <c r="C32" s="146"/>
      <c r="D32" s="199"/>
      <c r="E32" s="99"/>
      <c r="F32" s="94"/>
      <c r="G32" s="44"/>
      <c r="H32" s="96"/>
      <c r="I32" s="94"/>
      <c r="J32" s="93"/>
      <c r="K32" s="94"/>
      <c r="L32" s="161"/>
    </row>
    <row r="33" spans="1:12" s="8" customFormat="1" ht="13.9" customHeight="1">
      <c r="A33" s="124"/>
      <c r="B33" s="143">
        <v>0</v>
      </c>
      <c r="C33" s="147">
        <v>0</v>
      </c>
      <c r="D33" s="195">
        <v>0</v>
      </c>
      <c r="E33" s="107">
        <v>0</v>
      </c>
      <c r="F33" s="57"/>
      <c r="G33" s="56">
        <v>0</v>
      </c>
      <c r="H33" s="97"/>
      <c r="I33" s="57"/>
      <c r="J33" s="98"/>
      <c r="K33" s="57"/>
      <c r="L33" s="160"/>
    </row>
    <row r="34" spans="1:12" s="8" customFormat="1" ht="13.9" customHeight="1">
      <c r="A34" s="122"/>
      <c r="B34" s="142"/>
      <c r="C34" s="146"/>
      <c r="D34" s="199"/>
      <c r="E34" s="99"/>
      <c r="F34" s="94"/>
      <c r="G34" s="44"/>
      <c r="H34" s="96"/>
      <c r="I34" s="94"/>
      <c r="J34" s="93"/>
      <c r="K34" s="94"/>
      <c r="L34" s="161"/>
    </row>
    <row r="35" spans="1:12" s="8" customFormat="1" ht="13.9" customHeight="1">
      <c r="A35" s="124"/>
      <c r="B35" s="143">
        <v>0</v>
      </c>
      <c r="C35" s="147">
        <v>0</v>
      </c>
      <c r="D35" s="195">
        <v>0</v>
      </c>
      <c r="E35" s="107">
        <v>0</v>
      </c>
      <c r="F35" s="57"/>
      <c r="G35" s="56">
        <v>0</v>
      </c>
      <c r="H35" s="97"/>
      <c r="I35" s="57"/>
      <c r="J35" s="98"/>
      <c r="K35" s="57"/>
      <c r="L35" s="160"/>
    </row>
    <row r="36" spans="1:12" s="8" customFormat="1" ht="13.9" customHeight="1">
      <c r="A36" s="122"/>
      <c r="B36" s="142"/>
      <c r="C36" s="146"/>
      <c r="D36" s="199"/>
      <c r="E36" s="99"/>
      <c r="F36" s="94"/>
      <c r="G36" s="44"/>
      <c r="H36" s="96"/>
      <c r="I36" s="94"/>
      <c r="J36" s="93"/>
      <c r="K36" s="94"/>
      <c r="L36" s="161"/>
    </row>
    <row r="37" spans="1:12" s="8" customFormat="1" ht="13.9" customHeight="1" thickBot="1">
      <c r="A37" s="126"/>
      <c r="B37" s="137" t="s">
        <v>254</v>
      </c>
      <c r="C37" s="148">
        <v>0</v>
      </c>
      <c r="D37" s="208">
        <v>0</v>
      </c>
      <c r="E37" s="109">
        <v>0</v>
      </c>
      <c r="F37" s="110"/>
      <c r="G37" s="108">
        <v>0</v>
      </c>
      <c r="H37" s="134"/>
      <c r="I37" s="110"/>
      <c r="J37" s="112"/>
      <c r="K37" s="110"/>
      <c r="L37" s="162"/>
    </row>
    <row r="38" spans="1:12" s="8" customFormat="1" ht="13.9" customHeight="1">
      <c r="A38" s="129"/>
      <c r="B38" s="145"/>
      <c r="C38" s="149"/>
      <c r="D38" s="209"/>
      <c r="E38" s="100"/>
      <c r="F38" s="101"/>
      <c r="G38" s="102"/>
      <c r="H38" s="103"/>
      <c r="I38" s="104"/>
      <c r="J38" s="105"/>
      <c r="K38" s="104"/>
      <c r="L38" s="193"/>
    </row>
    <row r="39" spans="1:12" s="9" customFormat="1" ht="13.9" customHeight="1">
      <c r="A39" s="119">
        <f>+'明細書 頭紙'!A13</f>
        <v>5</v>
      </c>
      <c r="B39" s="156" t="s">
        <v>310</v>
      </c>
      <c r="C39" s="147">
        <v>0</v>
      </c>
      <c r="D39" s="277">
        <v>0</v>
      </c>
      <c r="E39" s="106">
        <v>0</v>
      </c>
      <c r="F39" s="64"/>
      <c r="G39" s="56">
        <v>0</v>
      </c>
      <c r="H39" s="114"/>
      <c r="I39" s="64"/>
      <c r="J39" s="98"/>
      <c r="K39" s="64"/>
      <c r="L39" s="190"/>
    </row>
    <row r="40" spans="1:12" s="8" customFormat="1" ht="13.9" customHeight="1">
      <c r="A40" s="122"/>
      <c r="B40" s="142"/>
      <c r="C40" s="146"/>
      <c r="D40" s="199"/>
      <c r="E40" s="99"/>
      <c r="F40" s="94"/>
      <c r="G40" s="44"/>
      <c r="H40" s="96"/>
      <c r="I40" s="94"/>
      <c r="J40" s="93"/>
      <c r="K40" s="94"/>
      <c r="L40" s="191"/>
    </row>
    <row r="41" spans="1:12" s="8" customFormat="1" ht="13.9" customHeight="1">
      <c r="A41" s="124"/>
      <c r="B41" s="143" t="s">
        <v>188</v>
      </c>
      <c r="C41" s="147" t="s">
        <v>301</v>
      </c>
      <c r="D41" s="200" t="s">
        <v>311</v>
      </c>
      <c r="E41" s="107">
        <v>5</v>
      </c>
      <c r="F41" s="57"/>
      <c r="G41" s="56" t="s">
        <v>117</v>
      </c>
      <c r="H41" s="97"/>
      <c r="I41" s="57"/>
      <c r="J41" s="98"/>
      <c r="K41" s="57"/>
      <c r="L41" s="190" t="s">
        <v>212</v>
      </c>
    </row>
    <row r="42" spans="1:12" s="8" customFormat="1" ht="13.9" customHeight="1">
      <c r="A42" s="122"/>
      <c r="B42" s="142"/>
      <c r="C42" s="146"/>
      <c r="D42" s="199"/>
      <c r="E42" s="99"/>
      <c r="F42" s="94"/>
      <c r="G42" s="44"/>
      <c r="H42" s="96"/>
      <c r="I42" s="94"/>
      <c r="J42" s="93"/>
      <c r="K42" s="94"/>
      <c r="L42" s="191"/>
    </row>
    <row r="43" spans="1:12" s="8" customFormat="1" ht="13.9" customHeight="1">
      <c r="A43" s="124"/>
      <c r="B43" s="143" t="s">
        <v>188</v>
      </c>
      <c r="C43" s="147" t="s">
        <v>118</v>
      </c>
      <c r="D43" s="200" t="s">
        <v>311</v>
      </c>
      <c r="E43" s="107">
        <v>24</v>
      </c>
      <c r="F43" s="57"/>
      <c r="G43" s="56" t="s">
        <v>117</v>
      </c>
      <c r="H43" s="97"/>
      <c r="I43" s="57"/>
      <c r="J43" s="98"/>
      <c r="K43" s="57"/>
      <c r="L43" s="190" t="s">
        <v>38</v>
      </c>
    </row>
    <row r="44" spans="1:12" s="8" customFormat="1" ht="13.9" customHeight="1">
      <c r="A44" s="122"/>
      <c r="B44" s="142"/>
      <c r="C44" s="146"/>
      <c r="D44" s="199"/>
      <c r="E44" s="99"/>
      <c r="F44" s="94"/>
      <c r="G44" s="44"/>
      <c r="H44" s="96"/>
      <c r="I44" s="94"/>
      <c r="J44" s="93"/>
      <c r="K44" s="94"/>
      <c r="L44" s="191"/>
    </row>
    <row r="45" spans="1:12" s="8" customFormat="1" ht="13.9" customHeight="1">
      <c r="A45" s="124"/>
      <c r="B45" s="143" t="s">
        <v>271</v>
      </c>
      <c r="C45" s="147" t="s">
        <v>301</v>
      </c>
      <c r="D45" s="200" t="s">
        <v>168</v>
      </c>
      <c r="E45" s="107">
        <v>37</v>
      </c>
      <c r="F45" s="57"/>
      <c r="G45" s="56" t="s">
        <v>117</v>
      </c>
      <c r="H45" s="97"/>
      <c r="I45" s="57"/>
      <c r="J45" s="98"/>
      <c r="K45" s="57"/>
      <c r="L45" s="190" t="s">
        <v>38</v>
      </c>
    </row>
    <row r="46" spans="1:12" s="8" customFormat="1" ht="13.9" customHeight="1">
      <c r="A46" s="122"/>
      <c r="B46" s="142"/>
      <c r="C46" s="146"/>
      <c r="D46" s="199"/>
      <c r="E46" s="99"/>
      <c r="F46" s="94"/>
      <c r="G46" s="44"/>
      <c r="H46" s="96"/>
      <c r="I46" s="94"/>
      <c r="J46" s="93"/>
      <c r="K46" s="94"/>
      <c r="L46" s="191"/>
    </row>
    <row r="47" spans="1:12" s="8" customFormat="1" ht="13.9" customHeight="1">
      <c r="A47" s="124"/>
      <c r="B47" s="143" t="s">
        <v>312</v>
      </c>
      <c r="C47" s="147" t="s">
        <v>301</v>
      </c>
      <c r="D47" s="200" t="s">
        <v>313</v>
      </c>
      <c r="E47" s="107">
        <v>47</v>
      </c>
      <c r="F47" s="57"/>
      <c r="G47" s="56" t="s">
        <v>117</v>
      </c>
      <c r="H47" s="97"/>
      <c r="I47" s="57"/>
      <c r="J47" s="98"/>
      <c r="K47" s="57"/>
      <c r="L47" s="190" t="s">
        <v>38</v>
      </c>
    </row>
    <row r="48" spans="1:12" s="8" customFormat="1" ht="13.9" customHeight="1">
      <c r="A48" s="122"/>
      <c r="B48" s="142"/>
      <c r="C48" s="146"/>
      <c r="D48" s="199"/>
      <c r="E48" s="99"/>
      <c r="F48" s="94"/>
      <c r="G48" s="44"/>
      <c r="H48" s="96"/>
      <c r="I48" s="94"/>
      <c r="J48" s="93"/>
      <c r="K48" s="94"/>
      <c r="L48" s="191"/>
    </row>
    <row r="49" spans="1:12" s="8" customFormat="1" ht="13.9" customHeight="1">
      <c r="A49" s="124"/>
      <c r="B49" s="143" t="s">
        <v>193</v>
      </c>
      <c r="C49" s="147" t="s">
        <v>194</v>
      </c>
      <c r="D49" s="200" t="s">
        <v>314</v>
      </c>
      <c r="E49" s="107">
        <v>42</v>
      </c>
      <c r="F49" s="57"/>
      <c r="G49" s="56" t="s">
        <v>117</v>
      </c>
      <c r="H49" s="97"/>
      <c r="I49" s="57"/>
      <c r="J49" s="98"/>
      <c r="K49" s="57"/>
      <c r="L49" s="190" t="s">
        <v>38</v>
      </c>
    </row>
    <row r="50" spans="1:12" s="8" customFormat="1" ht="13.9" customHeight="1">
      <c r="A50" s="122"/>
      <c r="B50" s="142"/>
      <c r="C50" s="146"/>
      <c r="D50" s="199"/>
      <c r="E50" s="99"/>
      <c r="F50" s="94"/>
      <c r="G50" s="44"/>
      <c r="H50" s="96"/>
      <c r="I50" s="94"/>
      <c r="J50" s="93"/>
      <c r="K50" s="94"/>
      <c r="L50" s="191"/>
    </row>
    <row r="51" spans="1:12" s="8" customFormat="1" ht="13.9" customHeight="1">
      <c r="A51" s="124"/>
      <c r="B51" s="143" t="s">
        <v>193</v>
      </c>
      <c r="C51" s="147" t="s">
        <v>194</v>
      </c>
      <c r="D51" s="200" t="s">
        <v>195</v>
      </c>
      <c r="E51" s="107">
        <v>37</v>
      </c>
      <c r="F51" s="57"/>
      <c r="G51" s="56" t="s">
        <v>117</v>
      </c>
      <c r="H51" s="97"/>
      <c r="I51" s="57"/>
      <c r="J51" s="98"/>
      <c r="K51" s="57"/>
      <c r="L51" s="190" t="s">
        <v>38</v>
      </c>
    </row>
    <row r="52" spans="1:12" s="9" customFormat="1" ht="13.9" customHeight="1">
      <c r="A52" s="122"/>
      <c r="B52" s="142"/>
      <c r="C52" s="146"/>
      <c r="D52" s="199"/>
      <c r="E52" s="99"/>
      <c r="F52" s="94"/>
      <c r="G52" s="44"/>
      <c r="H52" s="96"/>
      <c r="I52" s="94"/>
      <c r="J52" s="93"/>
      <c r="K52" s="94"/>
      <c r="L52" s="191"/>
    </row>
    <row r="53" spans="1:12" s="9" customFormat="1" ht="13.9" customHeight="1">
      <c r="A53" s="124"/>
      <c r="B53" s="143" t="s">
        <v>283</v>
      </c>
      <c r="C53" s="147" t="s">
        <v>284</v>
      </c>
      <c r="D53" s="200" t="s">
        <v>285</v>
      </c>
      <c r="E53" s="107">
        <v>6</v>
      </c>
      <c r="F53" s="57"/>
      <c r="G53" s="56" t="s">
        <v>210</v>
      </c>
      <c r="H53" s="97"/>
      <c r="I53" s="57"/>
      <c r="J53" s="98"/>
      <c r="K53" s="57"/>
      <c r="L53" s="190" t="s">
        <v>38</v>
      </c>
    </row>
    <row r="54" spans="1:12" s="8" customFormat="1" ht="13.9" customHeight="1">
      <c r="A54" s="122"/>
      <c r="B54" s="142"/>
      <c r="C54" s="146"/>
      <c r="D54" s="199"/>
      <c r="E54" s="99"/>
      <c r="F54" s="94"/>
      <c r="G54" s="44"/>
      <c r="H54" s="96"/>
      <c r="I54" s="94"/>
      <c r="J54" s="93"/>
      <c r="K54" s="94"/>
      <c r="L54" s="191"/>
    </row>
    <row r="55" spans="1:12" s="9" customFormat="1" ht="13.9" customHeight="1">
      <c r="A55" s="124"/>
      <c r="B55" s="143" t="s">
        <v>315</v>
      </c>
      <c r="C55" s="147" t="s">
        <v>308</v>
      </c>
      <c r="D55" s="200" t="s">
        <v>316</v>
      </c>
      <c r="E55" s="107">
        <v>5</v>
      </c>
      <c r="F55" s="57"/>
      <c r="G55" s="56" t="s">
        <v>210</v>
      </c>
      <c r="H55" s="97"/>
      <c r="I55" s="57"/>
      <c r="J55" s="98"/>
      <c r="K55" s="57"/>
      <c r="L55" s="190" t="s">
        <v>115</v>
      </c>
    </row>
    <row r="56" spans="1:12" s="9" customFormat="1" ht="13.9" customHeight="1">
      <c r="A56" s="122"/>
      <c r="B56" s="142"/>
      <c r="C56" s="146"/>
      <c r="D56" s="199"/>
      <c r="E56" s="99"/>
      <c r="F56" s="94"/>
      <c r="G56" s="44"/>
      <c r="H56" s="96"/>
      <c r="I56" s="94"/>
      <c r="J56" s="93"/>
      <c r="K56" s="94"/>
      <c r="L56" s="191"/>
    </row>
    <row r="57" spans="1:12" s="9" customFormat="1" ht="13.9" customHeight="1">
      <c r="A57" s="124"/>
      <c r="B57" s="143" t="s">
        <v>317</v>
      </c>
      <c r="C57" s="147">
        <v>0</v>
      </c>
      <c r="D57" s="200" t="s">
        <v>318</v>
      </c>
      <c r="E57" s="107">
        <v>1</v>
      </c>
      <c r="F57" s="57"/>
      <c r="G57" s="56" t="s">
        <v>218</v>
      </c>
      <c r="H57" s="97"/>
      <c r="I57" s="57"/>
      <c r="J57" s="98"/>
      <c r="K57" s="57"/>
      <c r="L57" s="190" t="s">
        <v>115</v>
      </c>
    </row>
    <row r="58" spans="1:12" s="8" customFormat="1" ht="13.9" customHeight="1">
      <c r="A58" s="122"/>
      <c r="B58" s="142"/>
      <c r="C58" s="146"/>
      <c r="D58" s="199"/>
      <c r="E58" s="99"/>
      <c r="F58" s="94"/>
      <c r="G58" s="44"/>
      <c r="H58" s="96"/>
      <c r="I58" s="94"/>
      <c r="J58" s="93"/>
      <c r="K58" s="94"/>
      <c r="L58" s="191"/>
    </row>
    <row r="59" spans="1:12" s="8" customFormat="1" ht="13.9" customHeight="1">
      <c r="A59" s="124"/>
      <c r="B59" s="143" t="s">
        <v>207</v>
      </c>
      <c r="C59" s="147" t="s">
        <v>319</v>
      </c>
      <c r="D59" s="200" t="s">
        <v>232</v>
      </c>
      <c r="E59" s="107">
        <v>1</v>
      </c>
      <c r="F59" s="57"/>
      <c r="G59" s="56" t="s">
        <v>39</v>
      </c>
      <c r="H59" s="113"/>
      <c r="I59" s="57"/>
      <c r="J59" s="98"/>
      <c r="K59" s="57"/>
      <c r="L59" s="190" t="s">
        <v>115</v>
      </c>
    </row>
    <row r="60" spans="1:12" s="8" customFormat="1" ht="13.9" customHeight="1">
      <c r="A60" s="122"/>
      <c r="B60" s="142"/>
      <c r="C60" s="146"/>
      <c r="D60" s="199"/>
      <c r="E60" s="99"/>
      <c r="F60" s="94"/>
      <c r="G60" s="44"/>
      <c r="H60" s="96"/>
      <c r="I60" s="94"/>
      <c r="J60" s="93"/>
      <c r="K60" s="94"/>
      <c r="L60" s="191"/>
    </row>
    <row r="61" spans="1:12" s="9" customFormat="1" ht="13.9" customHeight="1">
      <c r="A61" s="124"/>
      <c r="B61" s="143" t="s">
        <v>209</v>
      </c>
      <c r="C61" s="147" t="s">
        <v>233</v>
      </c>
      <c r="D61" s="200" t="s">
        <v>234</v>
      </c>
      <c r="E61" s="107">
        <v>1</v>
      </c>
      <c r="F61" s="57"/>
      <c r="G61" s="56" t="s">
        <v>235</v>
      </c>
      <c r="H61" s="97"/>
      <c r="I61" s="57"/>
      <c r="J61" s="98"/>
      <c r="K61" s="57"/>
      <c r="L61" s="190" t="s">
        <v>115</v>
      </c>
    </row>
    <row r="62" spans="1:12" s="8" customFormat="1" ht="13.9" customHeight="1">
      <c r="A62" s="122"/>
      <c r="B62" s="142"/>
      <c r="C62" s="146"/>
      <c r="D62" s="199"/>
      <c r="E62" s="99"/>
      <c r="F62" s="94"/>
      <c r="G62" s="44"/>
      <c r="H62" s="138"/>
      <c r="I62" s="94"/>
      <c r="J62" s="93"/>
      <c r="K62" s="94"/>
      <c r="L62" s="191"/>
    </row>
    <row r="63" spans="1:12" s="8" customFormat="1" ht="13.9" customHeight="1">
      <c r="A63" s="124"/>
      <c r="B63" s="143">
        <v>0</v>
      </c>
      <c r="C63" s="147">
        <v>0</v>
      </c>
      <c r="D63" s="200">
        <v>0</v>
      </c>
      <c r="E63" s="107">
        <v>0</v>
      </c>
      <c r="F63" s="57"/>
      <c r="G63" s="56">
        <v>0</v>
      </c>
      <c r="H63" s="113"/>
      <c r="I63" s="57"/>
      <c r="J63" s="98"/>
      <c r="K63" s="57"/>
      <c r="L63" s="190"/>
    </row>
    <row r="64" spans="1:12" s="8" customFormat="1" ht="13.9" customHeight="1">
      <c r="A64" s="122"/>
      <c r="B64" s="142"/>
      <c r="C64" s="146"/>
      <c r="D64" s="199"/>
      <c r="E64" s="99"/>
      <c r="F64" s="94"/>
      <c r="G64" s="44"/>
      <c r="H64" s="138"/>
      <c r="I64" s="94"/>
      <c r="J64" s="93"/>
      <c r="K64" s="94"/>
      <c r="L64" s="191"/>
    </row>
    <row r="65" spans="1:12" s="8" customFormat="1" ht="13.9" customHeight="1">
      <c r="A65" s="124"/>
      <c r="B65" s="143">
        <v>0</v>
      </c>
      <c r="C65" s="147">
        <v>0</v>
      </c>
      <c r="D65" s="200">
        <v>0</v>
      </c>
      <c r="E65" s="107">
        <v>0</v>
      </c>
      <c r="F65" s="57"/>
      <c r="G65" s="56">
        <v>0</v>
      </c>
      <c r="H65" s="113"/>
      <c r="I65" s="57"/>
      <c r="J65" s="98"/>
      <c r="K65" s="57"/>
      <c r="L65" s="190"/>
    </row>
    <row r="66" spans="1:12" s="8" customFormat="1" ht="13.9" customHeight="1">
      <c r="A66" s="122"/>
      <c r="B66" s="142"/>
      <c r="C66" s="146"/>
      <c r="D66" s="199"/>
      <c r="E66" s="99"/>
      <c r="F66" s="94"/>
      <c r="G66" s="44"/>
      <c r="H66" s="138"/>
      <c r="I66" s="94"/>
      <c r="J66" s="93"/>
      <c r="K66" s="94"/>
      <c r="L66" s="191"/>
    </row>
    <row r="67" spans="1:12" s="8" customFormat="1" ht="13.9" customHeight="1">
      <c r="A67" s="124"/>
      <c r="B67" s="143">
        <v>0</v>
      </c>
      <c r="C67" s="147">
        <v>0</v>
      </c>
      <c r="D67" s="200">
        <v>0</v>
      </c>
      <c r="E67" s="107">
        <v>0</v>
      </c>
      <c r="F67" s="57"/>
      <c r="G67" s="56">
        <v>0</v>
      </c>
      <c r="H67" s="113"/>
      <c r="I67" s="57"/>
      <c r="J67" s="98"/>
      <c r="K67" s="57"/>
      <c r="L67" s="190"/>
    </row>
    <row r="68" spans="1:12" s="8" customFormat="1" ht="13.9" customHeight="1">
      <c r="A68" s="122"/>
      <c r="B68" s="142"/>
      <c r="C68" s="146"/>
      <c r="D68" s="199"/>
      <c r="E68" s="99"/>
      <c r="F68" s="94"/>
      <c r="G68" s="44"/>
      <c r="H68" s="138"/>
      <c r="I68" s="94"/>
      <c r="J68" s="93"/>
      <c r="K68" s="94"/>
      <c r="L68" s="191"/>
    </row>
    <row r="69" spans="1:12" s="8" customFormat="1" ht="13.9" customHeight="1">
      <c r="A69" s="124"/>
      <c r="B69" s="143">
        <v>0</v>
      </c>
      <c r="C69" s="147">
        <v>0</v>
      </c>
      <c r="D69" s="200">
        <v>0</v>
      </c>
      <c r="E69" s="107">
        <v>0</v>
      </c>
      <c r="F69" s="57"/>
      <c r="G69" s="56">
        <v>0</v>
      </c>
      <c r="H69" s="113"/>
      <c r="I69" s="57"/>
      <c r="J69" s="98"/>
      <c r="K69" s="57"/>
      <c r="L69" s="190"/>
    </row>
    <row r="70" spans="1:12" s="8" customFormat="1" ht="13.9" customHeight="1">
      <c r="A70" s="122"/>
      <c r="B70" s="142"/>
      <c r="C70" s="146"/>
      <c r="D70" s="199"/>
      <c r="E70" s="99"/>
      <c r="F70" s="94"/>
      <c r="G70" s="44"/>
      <c r="H70" s="138"/>
      <c r="I70" s="94"/>
      <c r="J70" s="93"/>
      <c r="K70" s="94"/>
      <c r="L70" s="191"/>
    </row>
    <row r="71" spans="1:12" s="8" customFormat="1" ht="13.9" customHeight="1">
      <c r="A71" s="124"/>
      <c r="B71" s="143">
        <v>0</v>
      </c>
      <c r="C71" s="147">
        <v>0</v>
      </c>
      <c r="D71" s="200">
        <v>0</v>
      </c>
      <c r="E71" s="107">
        <v>0</v>
      </c>
      <c r="F71" s="57"/>
      <c r="G71" s="56">
        <v>0</v>
      </c>
      <c r="H71" s="113"/>
      <c r="I71" s="57"/>
      <c r="J71" s="98"/>
      <c r="K71" s="57"/>
      <c r="L71" s="190"/>
    </row>
    <row r="72" spans="1:12" s="8" customFormat="1" ht="13.9" customHeight="1">
      <c r="A72" s="122"/>
      <c r="B72" s="142"/>
      <c r="C72" s="146"/>
      <c r="D72" s="199"/>
      <c r="E72" s="99"/>
      <c r="F72" s="94"/>
      <c r="G72" s="44"/>
      <c r="H72" s="96"/>
      <c r="I72" s="94"/>
      <c r="J72" s="139"/>
      <c r="K72" s="94"/>
      <c r="L72" s="191"/>
    </row>
    <row r="73" spans="1:12" s="8" customFormat="1" ht="13.9" customHeight="1" thickBot="1">
      <c r="A73" s="126"/>
      <c r="B73" s="137" t="s">
        <v>254</v>
      </c>
      <c r="C73" s="148">
        <v>0</v>
      </c>
      <c r="D73" s="208">
        <v>0</v>
      </c>
      <c r="E73" s="109">
        <v>0</v>
      </c>
      <c r="F73" s="110"/>
      <c r="G73" s="108">
        <v>0</v>
      </c>
      <c r="H73" s="111"/>
      <c r="I73" s="110"/>
      <c r="J73" s="112"/>
      <c r="K73" s="110"/>
      <c r="L73" s="192"/>
    </row>
    <row r="74" spans="1:12" s="8" customFormat="1" ht="13.9" customHeight="1">
      <c r="A74" s="129"/>
      <c r="B74" s="145"/>
      <c r="C74" s="149"/>
      <c r="D74" s="209"/>
      <c r="E74" s="100"/>
      <c r="F74" s="101"/>
      <c r="G74" s="102"/>
      <c r="H74" s="103"/>
      <c r="I74" s="104"/>
      <c r="J74" s="105"/>
      <c r="K74" s="104"/>
      <c r="L74" s="159"/>
    </row>
    <row r="75" spans="1:12" s="9" customFormat="1" ht="13.9" customHeight="1">
      <c r="A75" s="119">
        <f>+'明細書 頭紙'!A15</f>
        <v>6</v>
      </c>
      <c r="B75" s="156" t="s">
        <v>320</v>
      </c>
      <c r="C75" s="147">
        <v>0</v>
      </c>
      <c r="D75" s="277">
        <v>0</v>
      </c>
      <c r="E75" s="106">
        <v>0</v>
      </c>
      <c r="F75" s="64"/>
      <c r="G75" s="56">
        <v>0</v>
      </c>
      <c r="H75" s="98"/>
      <c r="I75" s="64"/>
      <c r="J75" s="98"/>
      <c r="K75" s="64"/>
      <c r="L75" s="160"/>
    </row>
    <row r="76" spans="1:12" s="8" customFormat="1" ht="13.9" customHeight="1">
      <c r="A76" s="122"/>
      <c r="B76" s="142"/>
      <c r="C76" s="146"/>
      <c r="D76" s="199"/>
      <c r="E76" s="99"/>
      <c r="F76" s="94"/>
      <c r="G76" s="44"/>
      <c r="H76" s="96"/>
      <c r="I76" s="94"/>
      <c r="J76" s="93"/>
      <c r="K76" s="94"/>
      <c r="L76" s="191"/>
    </row>
    <row r="77" spans="1:12" s="8" customFormat="1" ht="13.9" customHeight="1">
      <c r="A77" s="124"/>
      <c r="B77" s="143" t="s">
        <v>281</v>
      </c>
      <c r="C77" s="147" t="s">
        <v>118</v>
      </c>
      <c r="D77" s="200" t="s">
        <v>321</v>
      </c>
      <c r="E77" s="107">
        <v>79</v>
      </c>
      <c r="F77" s="57"/>
      <c r="G77" s="56" t="s">
        <v>117</v>
      </c>
      <c r="H77" s="97"/>
      <c r="I77" s="57"/>
      <c r="J77" s="98"/>
      <c r="K77" s="57"/>
      <c r="L77" s="190" t="s">
        <v>212</v>
      </c>
    </row>
    <row r="78" spans="1:12" s="8" customFormat="1" ht="13.9" customHeight="1">
      <c r="A78" s="122"/>
      <c r="B78" s="142"/>
      <c r="C78" s="146"/>
      <c r="D78" s="199"/>
      <c r="E78" s="99"/>
      <c r="F78" s="94"/>
      <c r="G78" s="44"/>
      <c r="H78" s="96"/>
      <c r="I78" s="94"/>
      <c r="J78" s="93"/>
      <c r="K78" s="94"/>
      <c r="L78" s="191"/>
    </row>
    <row r="79" spans="1:12" s="8" customFormat="1" ht="13.9" customHeight="1">
      <c r="A79" s="124"/>
      <c r="B79" s="143" t="s">
        <v>281</v>
      </c>
      <c r="C79" s="147" t="s">
        <v>118</v>
      </c>
      <c r="D79" s="200" t="s">
        <v>322</v>
      </c>
      <c r="E79" s="107">
        <v>159</v>
      </c>
      <c r="F79" s="57"/>
      <c r="G79" s="56" t="s">
        <v>117</v>
      </c>
      <c r="H79" s="97"/>
      <c r="I79" s="57"/>
      <c r="J79" s="98"/>
      <c r="K79" s="57"/>
      <c r="L79" s="190" t="s">
        <v>38</v>
      </c>
    </row>
    <row r="80" spans="1:12" s="8" customFormat="1" ht="13.9" customHeight="1">
      <c r="A80" s="122"/>
      <c r="B80" s="142"/>
      <c r="C80" s="146"/>
      <c r="D80" s="199"/>
      <c r="E80" s="99"/>
      <c r="F80" s="94"/>
      <c r="G80" s="44"/>
      <c r="H80" s="96"/>
      <c r="I80" s="94"/>
      <c r="J80" s="93"/>
      <c r="K80" s="94"/>
      <c r="L80" s="191"/>
    </row>
    <row r="81" spans="1:12" s="8" customFormat="1" ht="13.9" customHeight="1">
      <c r="A81" s="124"/>
      <c r="B81" s="143" t="s">
        <v>323</v>
      </c>
      <c r="C81" s="147" t="s">
        <v>118</v>
      </c>
      <c r="D81" s="200" t="s">
        <v>324</v>
      </c>
      <c r="E81" s="107">
        <v>38</v>
      </c>
      <c r="F81" s="57"/>
      <c r="G81" s="56" t="s">
        <v>117</v>
      </c>
      <c r="H81" s="97"/>
      <c r="I81" s="57"/>
      <c r="J81" s="98"/>
      <c r="K81" s="57"/>
      <c r="L81" s="190" t="s">
        <v>38</v>
      </c>
    </row>
    <row r="82" spans="1:12" s="8" customFormat="1" ht="13.9" customHeight="1">
      <c r="A82" s="122"/>
      <c r="B82" s="142"/>
      <c r="C82" s="146"/>
      <c r="D82" s="199"/>
      <c r="E82" s="99"/>
      <c r="F82" s="94"/>
      <c r="G82" s="44"/>
      <c r="H82" s="96"/>
      <c r="I82" s="94"/>
      <c r="J82" s="93"/>
      <c r="K82" s="94"/>
      <c r="L82" s="191"/>
    </row>
    <row r="83" spans="1:12" s="8" customFormat="1" ht="13.9" customHeight="1">
      <c r="A83" s="124"/>
      <c r="B83" s="143" t="s">
        <v>283</v>
      </c>
      <c r="C83" s="147" t="s">
        <v>284</v>
      </c>
      <c r="D83" s="200" t="s">
        <v>285</v>
      </c>
      <c r="E83" s="107">
        <v>16</v>
      </c>
      <c r="F83" s="57"/>
      <c r="G83" s="56" t="s">
        <v>210</v>
      </c>
      <c r="H83" s="97"/>
      <c r="I83" s="57"/>
      <c r="J83" s="98"/>
      <c r="K83" s="57"/>
      <c r="L83" s="190" t="s">
        <v>38</v>
      </c>
    </row>
    <row r="84" spans="1:12" s="8" customFormat="1" ht="13.9" customHeight="1">
      <c r="A84" s="122"/>
      <c r="B84" s="142"/>
      <c r="C84" s="146"/>
      <c r="D84" s="199"/>
      <c r="E84" s="99"/>
      <c r="F84" s="94"/>
      <c r="G84" s="44"/>
      <c r="H84" s="96"/>
      <c r="I84" s="94"/>
      <c r="J84" s="93"/>
      <c r="K84" s="94"/>
      <c r="L84" s="191"/>
    </row>
    <row r="85" spans="1:12" s="8" customFormat="1" ht="13.9" customHeight="1">
      <c r="A85" s="124"/>
      <c r="B85" s="143" t="s">
        <v>325</v>
      </c>
      <c r="C85" s="147" t="s">
        <v>326</v>
      </c>
      <c r="D85" s="200" t="s">
        <v>327</v>
      </c>
      <c r="E85" s="107">
        <v>1</v>
      </c>
      <c r="F85" s="57"/>
      <c r="G85" s="56" t="s">
        <v>120</v>
      </c>
      <c r="H85" s="97"/>
      <c r="I85" s="57"/>
      <c r="J85" s="98"/>
      <c r="K85" s="57"/>
      <c r="L85" s="190" t="s">
        <v>38</v>
      </c>
    </row>
    <row r="86" spans="1:12" s="8" customFormat="1" ht="13.9" customHeight="1">
      <c r="A86" s="122"/>
      <c r="B86" s="142"/>
      <c r="C86" s="146"/>
      <c r="D86" s="199"/>
      <c r="E86" s="99"/>
      <c r="F86" s="94"/>
      <c r="G86" s="44"/>
      <c r="H86" s="96"/>
      <c r="I86" s="94"/>
      <c r="J86" s="93"/>
      <c r="K86" s="94"/>
      <c r="L86" s="191"/>
    </row>
    <row r="87" spans="1:12" s="8" customFormat="1" ht="13.9" customHeight="1">
      <c r="A87" s="124"/>
      <c r="B87" s="143" t="s">
        <v>328</v>
      </c>
      <c r="C87" s="147" t="s">
        <v>329</v>
      </c>
      <c r="D87" s="200" t="s">
        <v>330</v>
      </c>
      <c r="E87" s="107">
        <v>6</v>
      </c>
      <c r="F87" s="57"/>
      <c r="G87" s="56" t="s">
        <v>120</v>
      </c>
      <c r="H87" s="97"/>
      <c r="I87" s="57"/>
      <c r="J87" s="98"/>
      <c r="K87" s="57"/>
      <c r="L87" s="190" t="s">
        <v>38</v>
      </c>
    </row>
    <row r="88" spans="1:12" s="9" customFormat="1" ht="13.9" customHeight="1">
      <c r="A88" s="122"/>
      <c r="B88" s="142"/>
      <c r="C88" s="146"/>
      <c r="D88" s="199"/>
      <c r="E88" s="99"/>
      <c r="F88" s="94"/>
      <c r="G88" s="44"/>
      <c r="H88" s="96"/>
      <c r="I88" s="94"/>
      <c r="J88" s="93"/>
      <c r="K88" s="94"/>
      <c r="L88" s="191"/>
    </row>
    <row r="89" spans="1:12" s="9" customFormat="1" ht="13.9" customHeight="1">
      <c r="A89" s="124"/>
      <c r="B89" s="143" t="s">
        <v>328</v>
      </c>
      <c r="C89" s="147" t="s">
        <v>329</v>
      </c>
      <c r="D89" s="200" t="s">
        <v>331</v>
      </c>
      <c r="E89" s="107">
        <v>4</v>
      </c>
      <c r="F89" s="57"/>
      <c r="G89" s="56" t="s">
        <v>120</v>
      </c>
      <c r="H89" s="97"/>
      <c r="I89" s="57"/>
      <c r="J89" s="98"/>
      <c r="K89" s="57"/>
      <c r="L89" s="190" t="s">
        <v>38</v>
      </c>
    </row>
    <row r="90" spans="1:12" s="8" customFormat="1" ht="13.9" customHeight="1">
      <c r="A90" s="122"/>
      <c r="B90" s="142"/>
      <c r="C90" s="146"/>
      <c r="D90" s="199"/>
      <c r="E90" s="99"/>
      <c r="F90" s="94"/>
      <c r="G90" s="44"/>
      <c r="H90" s="96"/>
      <c r="I90" s="94"/>
      <c r="J90" s="93"/>
      <c r="K90" s="94"/>
      <c r="L90" s="191"/>
    </row>
    <row r="91" spans="1:12" s="9" customFormat="1" ht="13.9" customHeight="1">
      <c r="A91" s="124"/>
      <c r="B91" s="143" t="s">
        <v>328</v>
      </c>
      <c r="C91" s="147" t="s">
        <v>326</v>
      </c>
      <c r="D91" s="200" t="s">
        <v>332</v>
      </c>
      <c r="E91" s="107">
        <v>4</v>
      </c>
      <c r="F91" s="57"/>
      <c r="G91" s="56" t="s">
        <v>120</v>
      </c>
      <c r="H91" s="97"/>
      <c r="I91" s="57"/>
      <c r="J91" s="98"/>
      <c r="K91" s="57"/>
      <c r="L91" s="190" t="s">
        <v>115</v>
      </c>
    </row>
    <row r="92" spans="1:12" s="9" customFormat="1" ht="13.9" customHeight="1">
      <c r="A92" s="122"/>
      <c r="B92" s="142"/>
      <c r="C92" s="146"/>
      <c r="D92" s="199"/>
      <c r="E92" s="99"/>
      <c r="F92" s="94"/>
      <c r="G92" s="44"/>
      <c r="H92" s="96"/>
      <c r="I92" s="94"/>
      <c r="J92" s="93"/>
      <c r="K92" s="94"/>
      <c r="L92" s="191"/>
    </row>
    <row r="93" spans="1:12" s="9" customFormat="1" ht="13.9" customHeight="1">
      <c r="A93" s="124"/>
      <c r="B93" s="143" t="s">
        <v>333</v>
      </c>
      <c r="C93" s="147" t="s">
        <v>308</v>
      </c>
      <c r="D93" s="205">
        <v>0</v>
      </c>
      <c r="E93" s="107">
        <v>8</v>
      </c>
      <c r="F93" s="57"/>
      <c r="G93" s="56" t="s">
        <v>210</v>
      </c>
      <c r="H93" s="97"/>
      <c r="I93" s="57"/>
      <c r="J93" s="98"/>
      <c r="K93" s="57"/>
      <c r="L93" s="190" t="s">
        <v>115</v>
      </c>
    </row>
    <row r="94" spans="1:12" s="8" customFormat="1" ht="13.9" customHeight="1">
      <c r="A94" s="122"/>
      <c r="B94" s="142"/>
      <c r="C94" s="146"/>
      <c r="D94" s="199"/>
      <c r="E94" s="99"/>
      <c r="F94" s="94"/>
      <c r="G94" s="44"/>
      <c r="H94" s="96"/>
      <c r="I94" s="94"/>
      <c r="J94" s="93"/>
      <c r="K94" s="94"/>
      <c r="L94" s="191"/>
    </row>
    <row r="95" spans="1:12" s="8" customFormat="1" ht="13.9" customHeight="1">
      <c r="A95" s="124"/>
      <c r="B95" s="143" t="s">
        <v>334</v>
      </c>
      <c r="C95" s="147">
        <v>0</v>
      </c>
      <c r="D95" s="205">
        <v>0</v>
      </c>
      <c r="E95" s="107">
        <v>1</v>
      </c>
      <c r="F95" s="57"/>
      <c r="G95" s="56" t="s">
        <v>335</v>
      </c>
      <c r="H95" s="97"/>
      <c r="I95" s="57"/>
      <c r="J95" s="98"/>
      <c r="K95" s="57"/>
      <c r="L95" s="190" t="s">
        <v>115</v>
      </c>
    </row>
    <row r="96" spans="1:12" s="8" customFormat="1" ht="13.9" customHeight="1">
      <c r="A96" s="122"/>
      <c r="B96" s="142"/>
      <c r="C96" s="146"/>
      <c r="D96" s="199"/>
      <c r="E96" s="99"/>
      <c r="F96" s="94"/>
      <c r="G96" s="44"/>
      <c r="H96" s="96"/>
      <c r="I96" s="94"/>
      <c r="J96" s="93"/>
      <c r="K96" s="94"/>
      <c r="L96" s="191"/>
    </row>
    <row r="97" spans="1:14" s="9" customFormat="1" ht="13.9" customHeight="1">
      <c r="A97" s="124"/>
      <c r="B97" s="143" t="s">
        <v>336</v>
      </c>
      <c r="C97" s="147" t="s">
        <v>326</v>
      </c>
      <c r="D97" s="205">
        <v>0</v>
      </c>
      <c r="E97" s="107">
        <v>2</v>
      </c>
      <c r="F97" s="57"/>
      <c r="G97" s="56" t="s">
        <v>120</v>
      </c>
      <c r="H97" s="97"/>
      <c r="I97" s="57"/>
      <c r="J97" s="98"/>
      <c r="K97" s="57"/>
      <c r="L97" s="190" t="s">
        <v>115</v>
      </c>
    </row>
    <row r="98" spans="1:14" s="8" customFormat="1" ht="13.9" customHeight="1">
      <c r="A98" s="122"/>
      <c r="B98" s="142"/>
      <c r="C98" s="146"/>
      <c r="D98" s="199"/>
      <c r="E98" s="99"/>
      <c r="F98" s="94"/>
      <c r="G98" s="44"/>
      <c r="H98" s="96"/>
      <c r="I98" s="94"/>
      <c r="J98" s="93"/>
      <c r="K98" s="94"/>
      <c r="L98" s="161"/>
    </row>
    <row r="99" spans="1:14" s="8" customFormat="1" ht="13.9" customHeight="1">
      <c r="A99" s="124"/>
      <c r="B99" s="143" t="s">
        <v>337</v>
      </c>
      <c r="C99" s="147">
        <v>0</v>
      </c>
      <c r="D99" s="206">
        <v>0</v>
      </c>
      <c r="E99" s="107">
        <v>1</v>
      </c>
      <c r="F99" s="57"/>
      <c r="G99" s="56" t="s">
        <v>218</v>
      </c>
      <c r="H99" s="97"/>
      <c r="I99" s="57"/>
      <c r="J99" s="98"/>
      <c r="K99" s="57"/>
      <c r="L99" s="190" t="s">
        <v>115</v>
      </c>
      <c r="N99" s="47"/>
    </row>
    <row r="100" spans="1:14" s="8" customFormat="1" ht="13.9" customHeight="1">
      <c r="A100" s="122"/>
      <c r="B100" s="142"/>
      <c r="C100" s="146"/>
      <c r="D100" s="199"/>
      <c r="E100" s="99"/>
      <c r="F100" s="94"/>
      <c r="G100" s="44"/>
      <c r="H100" s="138"/>
      <c r="I100" s="94"/>
      <c r="J100" s="93"/>
      <c r="K100" s="94"/>
      <c r="L100" s="161"/>
    </row>
    <row r="101" spans="1:14" s="8" customFormat="1" ht="13.9" customHeight="1">
      <c r="A101" s="124"/>
      <c r="B101" s="143">
        <v>0</v>
      </c>
      <c r="C101" s="147">
        <v>0</v>
      </c>
      <c r="D101" s="200">
        <v>0</v>
      </c>
      <c r="E101" s="107">
        <v>0</v>
      </c>
      <c r="F101" s="57"/>
      <c r="G101" s="56">
        <v>0</v>
      </c>
      <c r="H101" s="113"/>
      <c r="I101" s="57"/>
      <c r="J101" s="98"/>
      <c r="K101" s="57"/>
      <c r="L101" s="160"/>
    </row>
    <row r="102" spans="1:14" s="8" customFormat="1" ht="13.9" customHeight="1">
      <c r="A102" s="122"/>
      <c r="B102" s="142"/>
      <c r="C102" s="146"/>
      <c r="D102" s="199"/>
      <c r="E102" s="99"/>
      <c r="F102" s="94"/>
      <c r="G102" s="44"/>
      <c r="H102" s="138"/>
      <c r="I102" s="94"/>
      <c r="J102" s="93"/>
      <c r="K102" s="94"/>
      <c r="L102" s="161"/>
    </row>
    <row r="103" spans="1:14" s="8" customFormat="1" ht="13.9" customHeight="1">
      <c r="A103" s="124"/>
      <c r="B103" s="143">
        <v>0</v>
      </c>
      <c r="C103" s="147">
        <v>0</v>
      </c>
      <c r="D103" s="200">
        <v>0</v>
      </c>
      <c r="E103" s="107">
        <v>0</v>
      </c>
      <c r="F103" s="57"/>
      <c r="G103" s="56">
        <v>0</v>
      </c>
      <c r="H103" s="113"/>
      <c r="I103" s="57"/>
      <c r="J103" s="98"/>
      <c r="K103" s="57"/>
      <c r="L103" s="160"/>
    </row>
    <row r="104" spans="1:14" s="8" customFormat="1" ht="13.9" customHeight="1">
      <c r="A104" s="122"/>
      <c r="B104" s="142"/>
      <c r="C104" s="146"/>
      <c r="D104" s="199"/>
      <c r="E104" s="99"/>
      <c r="F104" s="94"/>
      <c r="G104" s="44"/>
      <c r="H104" s="138"/>
      <c r="I104" s="94"/>
      <c r="J104" s="93"/>
      <c r="K104" s="94"/>
      <c r="L104" s="161"/>
    </row>
    <row r="105" spans="1:14" s="8" customFormat="1" ht="13.9" customHeight="1">
      <c r="A105" s="124"/>
      <c r="B105" s="143">
        <v>0</v>
      </c>
      <c r="C105" s="147">
        <v>0</v>
      </c>
      <c r="D105" s="200">
        <v>0</v>
      </c>
      <c r="E105" s="107">
        <v>0</v>
      </c>
      <c r="F105" s="57"/>
      <c r="G105" s="56">
        <v>0</v>
      </c>
      <c r="H105" s="113"/>
      <c r="I105" s="57"/>
      <c r="J105" s="98"/>
      <c r="K105" s="57"/>
      <c r="L105" s="160"/>
    </row>
    <row r="106" spans="1:14" s="8" customFormat="1" ht="13.9" customHeight="1">
      <c r="A106" s="122"/>
      <c r="B106" s="199"/>
      <c r="C106" s="146"/>
      <c r="D106" s="199"/>
      <c r="E106" s="99"/>
      <c r="F106" s="94"/>
      <c r="G106" s="44"/>
      <c r="H106" s="96"/>
      <c r="I106" s="94"/>
      <c r="J106" s="93"/>
      <c r="K106" s="94"/>
      <c r="L106" s="161"/>
    </row>
    <row r="107" spans="1:14" s="8" customFormat="1" ht="13.9" customHeight="1">
      <c r="A107" s="124"/>
      <c r="B107" s="200">
        <v>0</v>
      </c>
      <c r="C107" s="147">
        <v>0</v>
      </c>
      <c r="D107" s="200">
        <v>0</v>
      </c>
      <c r="E107" s="107">
        <v>0</v>
      </c>
      <c r="F107" s="57"/>
      <c r="G107" s="56">
        <v>0</v>
      </c>
      <c r="H107" s="97"/>
      <c r="I107" s="57"/>
      <c r="J107" s="114"/>
      <c r="K107" s="57"/>
      <c r="L107" s="160"/>
    </row>
    <row r="108" spans="1:14" s="8" customFormat="1" ht="13.9" customHeight="1">
      <c r="A108" s="122"/>
      <c r="B108" s="199"/>
      <c r="C108" s="146"/>
      <c r="D108" s="199"/>
      <c r="E108" s="99"/>
      <c r="F108" s="94"/>
      <c r="G108" s="44"/>
      <c r="H108" s="96"/>
      <c r="I108" s="94"/>
      <c r="J108" s="93"/>
      <c r="K108" s="94"/>
      <c r="L108" s="161"/>
    </row>
    <row r="109" spans="1:14" s="8" customFormat="1" ht="13.9" customHeight="1" thickBot="1">
      <c r="A109" s="126"/>
      <c r="B109" s="137" t="s">
        <v>254</v>
      </c>
      <c r="C109" s="148">
        <v>0</v>
      </c>
      <c r="D109" s="208">
        <v>0</v>
      </c>
      <c r="E109" s="109">
        <v>0</v>
      </c>
      <c r="F109" s="110"/>
      <c r="G109" s="108">
        <v>0</v>
      </c>
      <c r="H109" s="111"/>
      <c r="I109" s="110"/>
      <c r="J109" s="112"/>
      <c r="K109" s="110"/>
      <c r="L109" s="162"/>
    </row>
    <row r="110" spans="1:14" s="8" customFormat="1" ht="13.9" customHeight="1">
      <c r="A110" s="129"/>
      <c r="B110" s="197"/>
      <c r="C110" s="150"/>
      <c r="D110" s="197"/>
      <c r="E110" s="100"/>
      <c r="F110" s="101"/>
      <c r="G110" s="102"/>
      <c r="H110" s="103"/>
      <c r="I110" s="104"/>
      <c r="J110" s="105"/>
      <c r="K110" s="104"/>
      <c r="L110" s="159"/>
    </row>
    <row r="111" spans="1:14" s="9" customFormat="1" ht="13.9" customHeight="1">
      <c r="A111" s="119">
        <f>+'明細書 頭紙'!A17</f>
        <v>7</v>
      </c>
      <c r="B111" s="130" t="s">
        <v>338</v>
      </c>
      <c r="C111" s="151">
        <v>0</v>
      </c>
      <c r="D111" s="198">
        <v>0</v>
      </c>
      <c r="E111" s="106">
        <v>0</v>
      </c>
      <c r="F111" s="64"/>
      <c r="G111" s="56">
        <v>0</v>
      </c>
      <c r="H111" s="98"/>
      <c r="I111" s="64"/>
      <c r="J111" s="98"/>
      <c r="K111" s="64"/>
      <c r="L111" s="160"/>
    </row>
    <row r="112" spans="1:14" s="8" customFormat="1" ht="13.9" customHeight="1">
      <c r="A112" s="122"/>
      <c r="B112" s="142"/>
      <c r="C112" s="146"/>
      <c r="D112" s="199"/>
      <c r="E112" s="99"/>
      <c r="F112" s="94"/>
      <c r="G112" s="44"/>
      <c r="H112" s="96"/>
      <c r="I112" s="94"/>
      <c r="J112" s="93"/>
      <c r="K112" s="94"/>
      <c r="L112" s="191"/>
    </row>
    <row r="113" spans="1:12" s="8" customFormat="1" ht="13.9" customHeight="1">
      <c r="A113" s="124"/>
      <c r="B113" s="143" t="s">
        <v>279</v>
      </c>
      <c r="C113" s="147" t="s">
        <v>118</v>
      </c>
      <c r="D113" s="200" t="s">
        <v>321</v>
      </c>
      <c r="E113" s="107">
        <v>9</v>
      </c>
      <c r="F113" s="57"/>
      <c r="G113" s="56" t="s">
        <v>117</v>
      </c>
      <c r="H113" s="97"/>
      <c r="I113" s="57"/>
      <c r="J113" s="98"/>
      <c r="K113" s="57"/>
      <c r="L113" s="190" t="s">
        <v>38</v>
      </c>
    </row>
    <row r="114" spans="1:12" s="8" customFormat="1" ht="13.9" customHeight="1">
      <c r="A114" s="122"/>
      <c r="B114" s="142"/>
      <c r="C114" s="146"/>
      <c r="D114" s="199"/>
      <c r="E114" s="99"/>
      <c r="F114" s="94"/>
      <c r="G114" s="44"/>
      <c r="H114" s="96"/>
      <c r="I114" s="94"/>
      <c r="J114" s="93"/>
      <c r="K114" s="94"/>
      <c r="L114" s="191"/>
    </row>
    <row r="115" spans="1:12" s="8" customFormat="1" ht="13.9" customHeight="1">
      <c r="A115" s="124"/>
      <c r="B115" s="143" t="s">
        <v>279</v>
      </c>
      <c r="C115" s="147" t="s">
        <v>118</v>
      </c>
      <c r="D115" s="200" t="s">
        <v>322</v>
      </c>
      <c r="E115" s="107">
        <v>20</v>
      </c>
      <c r="F115" s="57"/>
      <c r="G115" s="56" t="s">
        <v>117</v>
      </c>
      <c r="H115" s="97"/>
      <c r="I115" s="57"/>
      <c r="J115" s="98"/>
      <c r="K115" s="57"/>
      <c r="L115" s="190" t="s">
        <v>38</v>
      </c>
    </row>
    <row r="116" spans="1:12" s="8" customFormat="1" ht="13.9" customHeight="1">
      <c r="A116" s="122"/>
      <c r="B116" s="142"/>
      <c r="C116" s="146"/>
      <c r="D116" s="199"/>
      <c r="E116" s="99"/>
      <c r="F116" s="94"/>
      <c r="G116" s="44"/>
      <c r="H116" s="96"/>
      <c r="I116" s="94"/>
      <c r="J116" s="93"/>
      <c r="K116" s="94"/>
      <c r="L116" s="191"/>
    </row>
    <row r="117" spans="1:12" s="8" customFormat="1" ht="13.9" customHeight="1">
      <c r="A117" s="124"/>
      <c r="B117" s="143" t="s">
        <v>283</v>
      </c>
      <c r="C117" s="147" t="s">
        <v>284</v>
      </c>
      <c r="D117" s="200" t="s">
        <v>285</v>
      </c>
      <c r="E117" s="107">
        <v>6</v>
      </c>
      <c r="F117" s="57"/>
      <c r="G117" s="56" t="s">
        <v>210</v>
      </c>
      <c r="H117" s="97"/>
      <c r="I117" s="57"/>
      <c r="J117" s="98"/>
      <c r="K117" s="57"/>
      <c r="L117" s="190" t="s">
        <v>115</v>
      </c>
    </row>
    <row r="118" spans="1:12" s="8" customFormat="1" ht="13.9" customHeight="1">
      <c r="A118" s="122"/>
      <c r="B118" s="142"/>
      <c r="C118" s="146"/>
      <c r="D118" s="199"/>
      <c r="E118" s="99"/>
      <c r="F118" s="94"/>
      <c r="G118" s="44"/>
      <c r="H118" s="96"/>
      <c r="I118" s="94"/>
      <c r="J118" s="93"/>
      <c r="K118" s="94"/>
      <c r="L118" s="191"/>
    </row>
    <row r="119" spans="1:12" s="8" customFormat="1" ht="13.9" customHeight="1">
      <c r="A119" s="124"/>
      <c r="B119" s="143" t="s">
        <v>339</v>
      </c>
      <c r="C119" s="147">
        <v>0</v>
      </c>
      <c r="D119" s="200" t="s">
        <v>340</v>
      </c>
      <c r="E119" s="107">
        <v>1</v>
      </c>
      <c r="F119" s="57"/>
      <c r="G119" s="56" t="s">
        <v>210</v>
      </c>
      <c r="H119" s="97"/>
      <c r="I119" s="57"/>
      <c r="J119" s="98"/>
      <c r="K119" s="57"/>
      <c r="L119" s="190" t="s">
        <v>115</v>
      </c>
    </row>
    <row r="120" spans="1:12" s="8" customFormat="1" ht="13.9" customHeight="1">
      <c r="A120" s="122"/>
      <c r="B120" s="142"/>
      <c r="C120" s="146"/>
      <c r="D120" s="199"/>
      <c r="E120" s="99"/>
      <c r="F120" s="94"/>
      <c r="G120" s="44"/>
      <c r="H120" s="96"/>
      <c r="I120" s="94"/>
      <c r="J120" s="93"/>
      <c r="K120" s="94"/>
      <c r="L120" s="191"/>
    </row>
    <row r="121" spans="1:12" s="8" customFormat="1" ht="13.9" customHeight="1">
      <c r="A121" s="124"/>
      <c r="B121" s="143" t="s">
        <v>341</v>
      </c>
      <c r="C121" s="147">
        <v>0</v>
      </c>
      <c r="D121" s="200" t="s">
        <v>342</v>
      </c>
      <c r="E121" s="107">
        <v>2</v>
      </c>
      <c r="F121" s="57"/>
      <c r="G121" s="56" t="s">
        <v>210</v>
      </c>
      <c r="H121" s="97"/>
      <c r="I121" s="57"/>
      <c r="J121" s="98"/>
      <c r="K121" s="57"/>
      <c r="L121" s="190" t="s">
        <v>115</v>
      </c>
    </row>
    <row r="122" spans="1:12" s="8" customFormat="1" ht="13.9" customHeight="1">
      <c r="A122" s="122"/>
      <c r="B122" s="142"/>
      <c r="C122" s="146"/>
      <c r="D122" s="199"/>
      <c r="E122" s="99"/>
      <c r="F122" s="94"/>
      <c r="G122" s="44"/>
      <c r="H122" s="96"/>
      <c r="I122" s="94"/>
      <c r="J122" s="93"/>
      <c r="K122" s="94"/>
      <c r="L122" s="191"/>
    </row>
    <row r="123" spans="1:12" s="8" customFormat="1" ht="13.9" customHeight="1">
      <c r="A123" s="124"/>
      <c r="B123" s="143" t="s">
        <v>343</v>
      </c>
      <c r="C123" s="147">
        <v>0</v>
      </c>
      <c r="D123" s="200" t="s">
        <v>344</v>
      </c>
      <c r="E123" s="107">
        <v>2</v>
      </c>
      <c r="F123" s="57"/>
      <c r="G123" s="56" t="s">
        <v>210</v>
      </c>
      <c r="H123" s="97"/>
      <c r="I123" s="57"/>
      <c r="J123" s="98"/>
      <c r="K123" s="57"/>
      <c r="L123" s="190" t="s">
        <v>115</v>
      </c>
    </row>
    <row r="124" spans="1:12" s="9" customFormat="1" ht="13.9" customHeight="1">
      <c r="A124" s="122"/>
      <c r="B124" s="142"/>
      <c r="C124" s="146"/>
      <c r="D124" s="199"/>
      <c r="E124" s="99"/>
      <c r="F124" s="94"/>
      <c r="G124" s="44"/>
      <c r="H124" s="96"/>
      <c r="I124" s="94"/>
      <c r="J124" s="93"/>
      <c r="K124" s="94"/>
      <c r="L124" s="161"/>
    </row>
    <row r="125" spans="1:12" s="9" customFormat="1" ht="13.9" customHeight="1">
      <c r="A125" s="124"/>
      <c r="B125" s="143" t="s">
        <v>345</v>
      </c>
      <c r="C125" s="147">
        <v>0</v>
      </c>
      <c r="D125" s="200" t="s">
        <v>346</v>
      </c>
      <c r="E125" s="107">
        <v>2</v>
      </c>
      <c r="F125" s="57"/>
      <c r="G125" s="56" t="s">
        <v>210</v>
      </c>
      <c r="H125" s="97"/>
      <c r="I125" s="57"/>
      <c r="J125" s="98"/>
      <c r="K125" s="57"/>
      <c r="L125" s="190" t="s">
        <v>115</v>
      </c>
    </row>
    <row r="126" spans="1:12" s="8" customFormat="1" ht="13.9" customHeight="1">
      <c r="A126" s="122"/>
      <c r="B126" s="142"/>
      <c r="C126" s="146"/>
      <c r="D126" s="199"/>
      <c r="E126" s="99"/>
      <c r="F126" s="94"/>
      <c r="G126" s="44"/>
      <c r="H126" s="96"/>
      <c r="I126" s="94"/>
      <c r="J126" s="93"/>
      <c r="K126" s="94"/>
      <c r="L126" s="161"/>
    </row>
    <row r="127" spans="1:12" s="9" customFormat="1" ht="13.9" customHeight="1">
      <c r="A127" s="124"/>
      <c r="B127" s="143">
        <v>0</v>
      </c>
      <c r="C127" s="147">
        <v>0</v>
      </c>
      <c r="D127" s="200">
        <v>0</v>
      </c>
      <c r="E127" s="107">
        <v>0</v>
      </c>
      <c r="F127" s="57"/>
      <c r="G127" s="56">
        <v>0</v>
      </c>
      <c r="H127" s="97"/>
      <c r="I127" s="57"/>
      <c r="J127" s="98"/>
      <c r="K127" s="57"/>
      <c r="L127" s="160"/>
    </row>
    <row r="128" spans="1:12" s="9" customFormat="1" ht="13.9" customHeight="1">
      <c r="A128" s="122"/>
      <c r="B128" s="142"/>
      <c r="C128" s="146"/>
      <c r="D128" s="199"/>
      <c r="E128" s="99"/>
      <c r="F128" s="94"/>
      <c r="G128" s="44"/>
      <c r="H128" s="96"/>
      <c r="I128" s="94"/>
      <c r="J128" s="93"/>
      <c r="K128" s="94"/>
      <c r="L128" s="161"/>
    </row>
    <row r="129" spans="1:12" s="9" customFormat="1" ht="13.9" customHeight="1">
      <c r="A129" s="124"/>
      <c r="B129" s="143">
        <v>0</v>
      </c>
      <c r="C129" s="147">
        <v>0</v>
      </c>
      <c r="D129" s="200">
        <v>0</v>
      </c>
      <c r="E129" s="107">
        <v>0</v>
      </c>
      <c r="F129" s="57"/>
      <c r="G129" s="56">
        <v>0</v>
      </c>
      <c r="H129" s="113"/>
      <c r="I129" s="57"/>
      <c r="J129" s="98"/>
      <c r="K129" s="57"/>
      <c r="L129" s="160"/>
    </row>
    <row r="130" spans="1:12" s="8" customFormat="1" ht="13.9" customHeight="1">
      <c r="A130" s="122"/>
      <c r="B130" s="142"/>
      <c r="C130" s="146"/>
      <c r="D130" s="199"/>
      <c r="E130" s="99"/>
      <c r="F130" s="94"/>
      <c r="G130" s="44"/>
      <c r="H130" s="96"/>
      <c r="I130" s="94"/>
      <c r="J130" s="93"/>
      <c r="K130" s="94"/>
      <c r="L130" s="161"/>
    </row>
    <row r="131" spans="1:12" s="8" customFormat="1" ht="13.9" customHeight="1">
      <c r="A131" s="124"/>
      <c r="B131" s="143">
        <v>0</v>
      </c>
      <c r="C131" s="147">
        <v>0</v>
      </c>
      <c r="D131" s="200">
        <v>0</v>
      </c>
      <c r="E131" s="107">
        <v>0</v>
      </c>
      <c r="F131" s="57"/>
      <c r="G131" s="56">
        <v>0</v>
      </c>
      <c r="H131" s="113"/>
      <c r="I131" s="57"/>
      <c r="J131" s="98"/>
      <c r="K131" s="57"/>
      <c r="L131" s="160"/>
    </row>
    <row r="132" spans="1:12" s="8" customFormat="1" ht="13.9" customHeight="1">
      <c r="A132" s="122"/>
      <c r="B132" s="142"/>
      <c r="C132" s="146"/>
      <c r="D132" s="199"/>
      <c r="E132" s="99"/>
      <c r="F132" s="94"/>
      <c r="G132" s="44"/>
      <c r="H132" s="96"/>
      <c r="I132" s="94"/>
      <c r="J132" s="93"/>
      <c r="K132" s="94"/>
      <c r="L132" s="161"/>
    </row>
    <row r="133" spans="1:12" s="9" customFormat="1" ht="13.9" customHeight="1">
      <c r="A133" s="124"/>
      <c r="B133" s="143">
        <v>0</v>
      </c>
      <c r="C133" s="147">
        <v>0</v>
      </c>
      <c r="D133" s="200">
        <v>0</v>
      </c>
      <c r="E133" s="107">
        <v>0</v>
      </c>
      <c r="F133" s="57"/>
      <c r="G133" s="56">
        <v>0</v>
      </c>
      <c r="H133" s="97"/>
      <c r="I133" s="57"/>
      <c r="J133" s="98"/>
      <c r="K133" s="57"/>
      <c r="L133" s="160"/>
    </row>
    <row r="134" spans="1:12" s="8" customFormat="1" ht="13.9" customHeight="1">
      <c r="A134" s="122"/>
      <c r="B134" s="142"/>
      <c r="C134" s="146"/>
      <c r="D134" s="199"/>
      <c r="E134" s="99"/>
      <c r="F134" s="94"/>
      <c r="G134" s="44"/>
      <c r="H134" s="96"/>
      <c r="I134" s="94"/>
      <c r="J134" s="93"/>
      <c r="K134" s="94"/>
      <c r="L134" s="161"/>
    </row>
    <row r="135" spans="1:12" s="8" customFormat="1" ht="13.9" customHeight="1">
      <c r="A135" s="124"/>
      <c r="B135" s="143">
        <v>0</v>
      </c>
      <c r="C135" s="147">
        <v>0</v>
      </c>
      <c r="D135" s="200">
        <v>0</v>
      </c>
      <c r="E135" s="107">
        <v>0</v>
      </c>
      <c r="F135" s="57"/>
      <c r="G135" s="56">
        <v>0</v>
      </c>
      <c r="H135" s="97"/>
      <c r="I135" s="57"/>
      <c r="J135" s="98"/>
      <c r="K135" s="57"/>
      <c r="L135" s="160"/>
    </row>
    <row r="136" spans="1:12" s="8" customFormat="1" ht="13.9" customHeight="1">
      <c r="A136" s="122"/>
      <c r="B136" s="142"/>
      <c r="C136" s="146"/>
      <c r="D136" s="199"/>
      <c r="E136" s="99"/>
      <c r="F136" s="94"/>
      <c r="G136" s="44"/>
      <c r="H136" s="96"/>
      <c r="I136" s="94"/>
      <c r="J136" s="93"/>
      <c r="K136" s="94"/>
      <c r="L136" s="161"/>
    </row>
    <row r="137" spans="1:12" s="8" customFormat="1" ht="13.9" customHeight="1">
      <c r="A137" s="124"/>
      <c r="B137" s="143">
        <v>0</v>
      </c>
      <c r="C137" s="147">
        <v>0</v>
      </c>
      <c r="D137" s="200">
        <v>0</v>
      </c>
      <c r="E137" s="107">
        <v>0</v>
      </c>
      <c r="F137" s="57"/>
      <c r="G137" s="56">
        <v>0</v>
      </c>
      <c r="H137" s="113"/>
      <c r="I137" s="57"/>
      <c r="J137" s="98"/>
      <c r="K137" s="57"/>
      <c r="L137" s="160"/>
    </row>
    <row r="138" spans="1:12" s="8" customFormat="1" ht="13.9" customHeight="1">
      <c r="A138" s="122"/>
      <c r="B138" s="142"/>
      <c r="C138" s="146"/>
      <c r="D138" s="199"/>
      <c r="E138" s="99"/>
      <c r="F138" s="94"/>
      <c r="G138" s="44"/>
      <c r="H138" s="96"/>
      <c r="I138" s="94"/>
      <c r="J138" s="93"/>
      <c r="K138" s="94"/>
      <c r="L138" s="161"/>
    </row>
    <row r="139" spans="1:12" s="8" customFormat="1" ht="13.9" customHeight="1">
      <c r="A139" s="124"/>
      <c r="B139" s="143">
        <v>0</v>
      </c>
      <c r="C139" s="147">
        <v>0</v>
      </c>
      <c r="D139" s="200">
        <v>0</v>
      </c>
      <c r="E139" s="107">
        <v>0</v>
      </c>
      <c r="F139" s="57"/>
      <c r="G139" s="56">
        <v>0</v>
      </c>
      <c r="H139" s="113"/>
      <c r="I139" s="57"/>
      <c r="J139" s="98"/>
      <c r="K139" s="57"/>
      <c r="L139" s="160"/>
    </row>
    <row r="140" spans="1:12" s="8" customFormat="1" ht="13.9" customHeight="1">
      <c r="A140" s="122"/>
      <c r="B140" s="142"/>
      <c r="C140" s="146"/>
      <c r="D140" s="199"/>
      <c r="E140" s="99"/>
      <c r="F140" s="94"/>
      <c r="G140" s="44"/>
      <c r="H140" s="96"/>
      <c r="I140" s="94"/>
      <c r="J140" s="93"/>
      <c r="K140" s="94"/>
      <c r="L140" s="161"/>
    </row>
    <row r="141" spans="1:12" s="8" customFormat="1" ht="13.9" customHeight="1">
      <c r="A141" s="124"/>
      <c r="B141" s="143">
        <v>0</v>
      </c>
      <c r="C141" s="147">
        <v>0</v>
      </c>
      <c r="D141" s="200">
        <v>0</v>
      </c>
      <c r="E141" s="107">
        <v>0</v>
      </c>
      <c r="F141" s="57"/>
      <c r="G141" s="56">
        <v>0</v>
      </c>
      <c r="H141" s="97"/>
      <c r="I141" s="57"/>
      <c r="J141" s="98"/>
      <c r="K141" s="57"/>
      <c r="L141" s="160"/>
    </row>
    <row r="142" spans="1:12" s="8" customFormat="1" ht="13.9" customHeight="1">
      <c r="A142" s="122"/>
      <c r="B142" s="142"/>
      <c r="C142" s="146"/>
      <c r="D142" s="199"/>
      <c r="E142" s="99"/>
      <c r="F142" s="94"/>
      <c r="G142" s="44"/>
      <c r="H142" s="96"/>
      <c r="I142" s="94"/>
      <c r="J142" s="93"/>
      <c r="K142" s="94"/>
      <c r="L142" s="161"/>
    </row>
    <row r="143" spans="1:12" s="8" customFormat="1" ht="13.9" customHeight="1">
      <c r="A143" s="124"/>
      <c r="B143" s="143">
        <v>0</v>
      </c>
      <c r="C143" s="147">
        <v>0</v>
      </c>
      <c r="D143" s="200">
        <v>0</v>
      </c>
      <c r="E143" s="107">
        <v>0</v>
      </c>
      <c r="F143" s="57"/>
      <c r="G143" s="56">
        <v>0</v>
      </c>
      <c r="H143" s="97"/>
      <c r="I143" s="57"/>
      <c r="J143" s="98"/>
      <c r="K143" s="57"/>
      <c r="L143" s="160"/>
    </row>
    <row r="144" spans="1:12" s="8" customFormat="1" ht="13.9" customHeight="1">
      <c r="A144" s="122"/>
      <c r="B144" s="142"/>
      <c r="C144" s="146"/>
      <c r="D144" s="199"/>
      <c r="E144" s="99"/>
      <c r="F144" s="94"/>
      <c r="G144" s="44"/>
      <c r="H144" s="96"/>
      <c r="I144" s="94"/>
      <c r="J144" s="93"/>
      <c r="K144" s="94"/>
      <c r="L144" s="161"/>
    </row>
    <row r="145" spans="1:12" s="8" customFormat="1" ht="13.9" customHeight="1" thickBot="1">
      <c r="A145" s="126"/>
      <c r="B145" s="137" t="s">
        <v>254</v>
      </c>
      <c r="C145" s="148">
        <v>0</v>
      </c>
      <c r="D145" s="208">
        <v>0</v>
      </c>
      <c r="E145" s="109">
        <v>0</v>
      </c>
      <c r="F145" s="110"/>
      <c r="G145" s="108">
        <v>0</v>
      </c>
      <c r="H145" s="134"/>
      <c r="I145" s="110"/>
      <c r="J145" s="112"/>
      <c r="K145" s="110"/>
      <c r="L145" s="162"/>
    </row>
    <row r="146" spans="1:12" s="8" customFormat="1" ht="13.9" customHeight="1">
      <c r="A146" s="129"/>
      <c r="B146" s="197"/>
      <c r="C146" s="150"/>
      <c r="D146" s="197"/>
      <c r="E146" s="100"/>
      <c r="F146" s="101"/>
      <c r="G146" s="102"/>
      <c r="H146" s="103"/>
      <c r="I146" s="104"/>
      <c r="J146" s="105"/>
      <c r="K146" s="104"/>
      <c r="L146" s="159"/>
    </row>
    <row r="147" spans="1:12" s="9" customFormat="1" ht="13.9" customHeight="1">
      <c r="A147" s="119">
        <f>+'明細書 頭紙'!A19</f>
        <v>8</v>
      </c>
      <c r="B147" s="130" t="s">
        <v>347</v>
      </c>
      <c r="C147" s="151">
        <v>0</v>
      </c>
      <c r="D147" s="198">
        <v>0</v>
      </c>
      <c r="E147" s="106">
        <v>0</v>
      </c>
      <c r="F147" s="64"/>
      <c r="G147" s="56">
        <v>0</v>
      </c>
      <c r="H147" s="98"/>
      <c r="I147" s="64"/>
      <c r="J147" s="98"/>
      <c r="K147" s="64"/>
      <c r="L147" s="160"/>
    </row>
    <row r="148" spans="1:12" s="8" customFormat="1" ht="13.9" customHeight="1">
      <c r="A148" s="122"/>
      <c r="B148" s="142"/>
      <c r="C148" s="146"/>
      <c r="D148" s="199"/>
      <c r="E148" s="99"/>
      <c r="F148" s="94"/>
      <c r="G148" s="44"/>
      <c r="H148" s="96"/>
      <c r="I148" s="94"/>
      <c r="J148" s="93"/>
      <c r="K148" s="94"/>
      <c r="L148" s="191"/>
    </row>
    <row r="149" spans="1:12" s="8" customFormat="1" ht="13.9" customHeight="1">
      <c r="A149" s="124"/>
      <c r="B149" s="143" t="s">
        <v>300</v>
      </c>
      <c r="C149" s="147" t="s">
        <v>118</v>
      </c>
      <c r="D149" s="200" t="s">
        <v>302</v>
      </c>
      <c r="E149" s="107">
        <v>152</v>
      </c>
      <c r="F149" s="57"/>
      <c r="G149" s="56" t="s">
        <v>117</v>
      </c>
      <c r="H149" s="97"/>
      <c r="I149" s="57"/>
      <c r="J149" s="98"/>
      <c r="K149" s="57"/>
      <c r="L149" s="190" t="s">
        <v>38</v>
      </c>
    </row>
    <row r="150" spans="1:12" s="8" customFormat="1" ht="13.9" customHeight="1">
      <c r="A150" s="122"/>
      <c r="B150" s="142"/>
      <c r="C150" s="146"/>
      <c r="D150" s="199"/>
      <c r="E150" s="99"/>
      <c r="F150" s="94"/>
      <c r="G150" s="44"/>
      <c r="H150" s="96"/>
      <c r="I150" s="94"/>
      <c r="J150" s="93"/>
      <c r="K150" s="94"/>
      <c r="L150" s="191"/>
    </row>
    <row r="151" spans="1:12" s="8" customFormat="1" ht="13.9" customHeight="1">
      <c r="A151" s="124"/>
      <c r="B151" s="143" t="s">
        <v>348</v>
      </c>
      <c r="C151" s="147">
        <v>0</v>
      </c>
      <c r="D151" s="200" t="s">
        <v>349</v>
      </c>
      <c r="E151" s="107">
        <v>1</v>
      </c>
      <c r="F151" s="57"/>
      <c r="G151" s="56" t="s">
        <v>120</v>
      </c>
      <c r="H151" s="97"/>
      <c r="I151" s="57"/>
      <c r="J151" s="98"/>
      <c r="K151" s="57"/>
      <c r="L151" s="190" t="s">
        <v>38</v>
      </c>
    </row>
    <row r="152" spans="1:12" s="8" customFormat="1" ht="13.9" customHeight="1">
      <c r="A152" s="122"/>
      <c r="B152" s="142"/>
      <c r="C152" s="146"/>
      <c r="D152" s="199"/>
      <c r="E152" s="99"/>
      <c r="F152" s="94"/>
      <c r="G152" s="44"/>
      <c r="H152" s="96"/>
      <c r="I152" s="94"/>
      <c r="J152" s="93"/>
      <c r="K152" s="94"/>
      <c r="L152" s="191"/>
    </row>
    <row r="153" spans="1:12" s="8" customFormat="1" ht="13.9" customHeight="1">
      <c r="A153" s="124"/>
      <c r="B153" s="143" t="s">
        <v>350</v>
      </c>
      <c r="C153" s="147">
        <v>0</v>
      </c>
      <c r="D153" s="200" t="s">
        <v>351</v>
      </c>
      <c r="E153" s="107">
        <v>1</v>
      </c>
      <c r="F153" s="57"/>
      <c r="G153" s="56" t="s">
        <v>120</v>
      </c>
      <c r="H153" s="97"/>
      <c r="I153" s="57"/>
      <c r="J153" s="98"/>
      <c r="K153" s="57"/>
      <c r="L153" s="190" t="s">
        <v>115</v>
      </c>
    </row>
    <row r="154" spans="1:12" s="8" customFormat="1" ht="13.9" customHeight="1">
      <c r="A154" s="122"/>
      <c r="B154" s="142"/>
      <c r="C154" s="146"/>
      <c r="D154" s="199"/>
      <c r="E154" s="99"/>
      <c r="F154" s="94"/>
      <c r="G154" s="44"/>
      <c r="H154" s="96"/>
      <c r="I154" s="94"/>
      <c r="J154" s="93"/>
      <c r="K154" s="94"/>
      <c r="L154" s="191"/>
    </row>
    <row r="155" spans="1:12" s="8" customFormat="1" ht="13.9" customHeight="1">
      <c r="A155" s="124"/>
      <c r="B155" s="143" t="s">
        <v>352</v>
      </c>
      <c r="C155" s="147">
        <v>0</v>
      </c>
      <c r="D155" s="200" t="s">
        <v>353</v>
      </c>
      <c r="E155" s="107">
        <v>3</v>
      </c>
      <c r="F155" s="57"/>
      <c r="G155" s="56" t="s">
        <v>120</v>
      </c>
      <c r="H155" s="97"/>
      <c r="I155" s="57"/>
      <c r="J155" s="98"/>
      <c r="K155" s="57"/>
      <c r="L155" s="190" t="s">
        <v>115</v>
      </c>
    </row>
    <row r="156" spans="1:12" s="8" customFormat="1" ht="13.9" customHeight="1">
      <c r="A156" s="122"/>
      <c r="B156" s="142"/>
      <c r="C156" s="146"/>
      <c r="D156" s="199"/>
      <c r="E156" s="99"/>
      <c r="F156" s="94"/>
      <c r="G156" s="44"/>
      <c r="H156" s="96"/>
      <c r="I156" s="94"/>
      <c r="J156" s="93"/>
      <c r="K156" s="94"/>
      <c r="L156" s="191"/>
    </row>
    <row r="157" spans="1:12" s="8" customFormat="1" ht="13.9" customHeight="1">
      <c r="A157" s="124"/>
      <c r="B157" s="143" t="s">
        <v>352</v>
      </c>
      <c r="C157" s="147">
        <v>0</v>
      </c>
      <c r="D157" s="200" t="s">
        <v>354</v>
      </c>
      <c r="E157" s="107">
        <v>4</v>
      </c>
      <c r="F157" s="57"/>
      <c r="G157" s="56" t="s">
        <v>120</v>
      </c>
      <c r="H157" s="97"/>
      <c r="I157" s="57"/>
      <c r="J157" s="98"/>
      <c r="K157" s="57"/>
      <c r="L157" s="190" t="s">
        <v>115</v>
      </c>
    </row>
    <row r="158" spans="1:12" s="8" customFormat="1" ht="13.9" customHeight="1">
      <c r="A158" s="122"/>
      <c r="B158" s="142"/>
      <c r="C158" s="146"/>
      <c r="D158" s="199"/>
      <c r="E158" s="99"/>
      <c r="F158" s="94"/>
      <c r="G158" s="44"/>
      <c r="H158" s="96"/>
      <c r="I158" s="94"/>
      <c r="J158" s="93"/>
      <c r="K158" s="94"/>
      <c r="L158" s="161"/>
    </row>
    <row r="159" spans="1:12" s="8" customFormat="1" ht="13.9" customHeight="1">
      <c r="A159" s="124"/>
      <c r="B159" s="143">
        <v>0</v>
      </c>
      <c r="C159" s="147">
        <v>0</v>
      </c>
      <c r="D159" s="200">
        <v>0</v>
      </c>
      <c r="E159" s="107">
        <v>0</v>
      </c>
      <c r="F159" s="57"/>
      <c r="G159" s="56">
        <v>0</v>
      </c>
      <c r="H159" s="97"/>
      <c r="I159" s="57"/>
      <c r="J159" s="98"/>
      <c r="K159" s="57"/>
      <c r="L159" s="160"/>
    </row>
    <row r="160" spans="1:12" s="9" customFormat="1" ht="13.9" customHeight="1">
      <c r="A160" s="122"/>
      <c r="B160" s="142"/>
      <c r="C160" s="146"/>
      <c r="D160" s="199"/>
      <c r="E160" s="99"/>
      <c r="F160" s="94"/>
      <c r="G160" s="44"/>
      <c r="H160" s="96"/>
      <c r="I160" s="94"/>
      <c r="J160" s="93"/>
      <c r="K160" s="94"/>
      <c r="L160" s="161"/>
    </row>
    <row r="161" spans="1:12" s="9" customFormat="1" ht="13.9" customHeight="1">
      <c r="A161" s="124"/>
      <c r="B161" s="143">
        <v>0</v>
      </c>
      <c r="C161" s="147">
        <v>0</v>
      </c>
      <c r="D161" s="200">
        <v>0</v>
      </c>
      <c r="E161" s="107">
        <v>0</v>
      </c>
      <c r="F161" s="57"/>
      <c r="G161" s="56">
        <v>0</v>
      </c>
      <c r="H161" s="97"/>
      <c r="I161" s="57"/>
      <c r="J161" s="98"/>
      <c r="K161" s="57"/>
      <c r="L161" s="160"/>
    </row>
    <row r="162" spans="1:12" s="8" customFormat="1" ht="13.9" customHeight="1">
      <c r="A162" s="122"/>
      <c r="B162" s="142"/>
      <c r="C162" s="146"/>
      <c r="D162" s="199"/>
      <c r="E162" s="99"/>
      <c r="F162" s="94"/>
      <c r="G162" s="44"/>
      <c r="H162" s="96"/>
      <c r="I162" s="94"/>
      <c r="J162" s="93"/>
      <c r="K162" s="94"/>
      <c r="L162" s="161"/>
    </row>
    <row r="163" spans="1:12" s="9" customFormat="1" ht="13.9" customHeight="1">
      <c r="A163" s="124"/>
      <c r="B163" s="143">
        <v>0</v>
      </c>
      <c r="C163" s="147">
        <v>0</v>
      </c>
      <c r="D163" s="200">
        <v>0</v>
      </c>
      <c r="E163" s="107">
        <v>0</v>
      </c>
      <c r="F163" s="57"/>
      <c r="G163" s="56">
        <v>0</v>
      </c>
      <c r="H163" s="97"/>
      <c r="I163" s="57"/>
      <c r="J163" s="98"/>
      <c r="K163" s="57"/>
      <c r="L163" s="160"/>
    </row>
    <row r="164" spans="1:12" s="9" customFormat="1" ht="13.9" customHeight="1">
      <c r="A164" s="122"/>
      <c r="B164" s="142"/>
      <c r="C164" s="146"/>
      <c r="D164" s="199"/>
      <c r="E164" s="99"/>
      <c r="F164" s="94"/>
      <c r="G164" s="44"/>
      <c r="H164" s="96"/>
      <c r="I164" s="94"/>
      <c r="J164" s="93"/>
      <c r="K164" s="94"/>
      <c r="L164" s="161"/>
    </row>
    <row r="165" spans="1:12" s="9" customFormat="1" ht="13.9" customHeight="1">
      <c r="A165" s="124"/>
      <c r="B165" s="143">
        <v>0</v>
      </c>
      <c r="C165" s="147">
        <v>0</v>
      </c>
      <c r="D165" s="200">
        <v>0</v>
      </c>
      <c r="E165" s="107">
        <v>0</v>
      </c>
      <c r="F165" s="57"/>
      <c r="G165" s="56">
        <v>0</v>
      </c>
      <c r="H165" s="113"/>
      <c r="I165" s="57"/>
      <c r="J165" s="98"/>
      <c r="K165" s="57"/>
      <c r="L165" s="160"/>
    </row>
    <row r="166" spans="1:12" s="8" customFormat="1" ht="13.9" customHeight="1">
      <c r="A166" s="122"/>
      <c r="B166" s="142"/>
      <c r="C166" s="146"/>
      <c r="D166" s="199"/>
      <c r="E166" s="99"/>
      <c r="F166" s="94"/>
      <c r="G166" s="44"/>
      <c r="H166" s="96"/>
      <c r="I166" s="94"/>
      <c r="J166" s="93"/>
      <c r="K166" s="94"/>
      <c r="L166" s="161"/>
    </row>
    <row r="167" spans="1:12" s="8" customFormat="1" ht="13.9" customHeight="1">
      <c r="A167" s="124"/>
      <c r="B167" s="143">
        <v>0</v>
      </c>
      <c r="C167" s="147">
        <v>0</v>
      </c>
      <c r="D167" s="200">
        <v>0</v>
      </c>
      <c r="E167" s="107">
        <v>0</v>
      </c>
      <c r="F167" s="57"/>
      <c r="G167" s="56">
        <v>0</v>
      </c>
      <c r="H167" s="113"/>
      <c r="I167" s="57"/>
      <c r="J167" s="98"/>
      <c r="K167" s="57"/>
      <c r="L167" s="160"/>
    </row>
    <row r="168" spans="1:12" s="8" customFormat="1" ht="13.9" customHeight="1">
      <c r="A168" s="122"/>
      <c r="B168" s="142"/>
      <c r="C168" s="146"/>
      <c r="D168" s="199"/>
      <c r="E168" s="99"/>
      <c r="F168" s="94"/>
      <c r="G168" s="44"/>
      <c r="H168" s="96"/>
      <c r="I168" s="94"/>
      <c r="J168" s="93"/>
      <c r="K168" s="94"/>
      <c r="L168" s="161"/>
    </row>
    <row r="169" spans="1:12" s="9" customFormat="1" ht="13.9" customHeight="1">
      <c r="A169" s="124"/>
      <c r="B169" s="143">
        <v>0</v>
      </c>
      <c r="C169" s="147">
        <v>0</v>
      </c>
      <c r="D169" s="200">
        <v>0</v>
      </c>
      <c r="E169" s="107">
        <v>0</v>
      </c>
      <c r="F169" s="57"/>
      <c r="G169" s="56">
        <v>0</v>
      </c>
      <c r="H169" s="97"/>
      <c r="I169" s="57"/>
      <c r="J169" s="98"/>
      <c r="K169" s="57"/>
      <c r="L169" s="160"/>
    </row>
    <row r="170" spans="1:12" s="8" customFormat="1" ht="13.9" customHeight="1">
      <c r="A170" s="122"/>
      <c r="B170" s="142"/>
      <c r="C170" s="146"/>
      <c r="D170" s="199"/>
      <c r="E170" s="99"/>
      <c r="F170" s="94"/>
      <c r="G170" s="44"/>
      <c r="H170" s="96"/>
      <c r="I170" s="94"/>
      <c r="J170" s="93"/>
      <c r="K170" s="94"/>
      <c r="L170" s="161"/>
    </row>
    <row r="171" spans="1:12" s="8" customFormat="1" ht="13.9" customHeight="1">
      <c r="A171" s="124"/>
      <c r="B171" s="143">
        <v>0</v>
      </c>
      <c r="C171" s="147">
        <v>0</v>
      </c>
      <c r="D171" s="200">
        <v>0</v>
      </c>
      <c r="E171" s="107">
        <v>0</v>
      </c>
      <c r="F171" s="57"/>
      <c r="G171" s="56">
        <v>0</v>
      </c>
      <c r="H171" s="97"/>
      <c r="I171" s="57"/>
      <c r="J171" s="98"/>
      <c r="K171" s="57"/>
      <c r="L171" s="160"/>
    </row>
    <row r="172" spans="1:12" s="8" customFormat="1" ht="13.9" customHeight="1">
      <c r="A172" s="122"/>
      <c r="B172" s="142"/>
      <c r="C172" s="146"/>
      <c r="D172" s="199"/>
      <c r="E172" s="99"/>
      <c r="F172" s="94"/>
      <c r="G172" s="44"/>
      <c r="H172" s="96"/>
      <c r="I172" s="94"/>
      <c r="J172" s="93"/>
      <c r="K172" s="94"/>
      <c r="L172" s="161"/>
    </row>
    <row r="173" spans="1:12" s="8" customFormat="1" ht="13.9" customHeight="1">
      <c r="A173" s="124"/>
      <c r="B173" s="143">
        <v>0</v>
      </c>
      <c r="C173" s="147">
        <v>0</v>
      </c>
      <c r="D173" s="200">
        <v>0</v>
      </c>
      <c r="E173" s="107">
        <v>0</v>
      </c>
      <c r="F173" s="57"/>
      <c r="G173" s="56">
        <v>0</v>
      </c>
      <c r="H173" s="113"/>
      <c r="I173" s="57"/>
      <c r="J173" s="98"/>
      <c r="K173" s="57"/>
      <c r="L173" s="160"/>
    </row>
    <row r="174" spans="1:12" s="8" customFormat="1" ht="13.9" customHeight="1">
      <c r="A174" s="122"/>
      <c r="B174" s="142"/>
      <c r="C174" s="146"/>
      <c r="D174" s="199"/>
      <c r="E174" s="99"/>
      <c r="F174" s="94"/>
      <c r="G174" s="44"/>
      <c r="H174" s="96"/>
      <c r="I174" s="94"/>
      <c r="J174" s="93"/>
      <c r="K174" s="94"/>
      <c r="L174" s="161"/>
    </row>
    <row r="175" spans="1:12" s="8" customFormat="1" ht="13.9" customHeight="1">
      <c r="A175" s="124"/>
      <c r="B175" s="143">
        <v>0</v>
      </c>
      <c r="C175" s="147">
        <v>0</v>
      </c>
      <c r="D175" s="200">
        <v>0</v>
      </c>
      <c r="E175" s="107">
        <v>0</v>
      </c>
      <c r="F175" s="57"/>
      <c r="G175" s="56">
        <v>0</v>
      </c>
      <c r="H175" s="113"/>
      <c r="I175" s="57"/>
      <c r="J175" s="98"/>
      <c r="K175" s="57"/>
      <c r="L175" s="160"/>
    </row>
    <row r="176" spans="1:12" s="8" customFormat="1" ht="13.9" customHeight="1">
      <c r="A176" s="122"/>
      <c r="B176" s="142"/>
      <c r="C176" s="146"/>
      <c r="D176" s="199"/>
      <c r="E176" s="99"/>
      <c r="F176" s="94"/>
      <c r="G176" s="44"/>
      <c r="H176" s="96"/>
      <c r="I176" s="94"/>
      <c r="J176" s="93"/>
      <c r="K176" s="94"/>
      <c r="L176" s="161"/>
    </row>
    <row r="177" spans="1:12" s="8" customFormat="1" ht="13.9" customHeight="1">
      <c r="A177" s="124"/>
      <c r="B177" s="143">
        <v>0</v>
      </c>
      <c r="C177" s="147">
        <v>0</v>
      </c>
      <c r="D177" s="200">
        <v>0</v>
      </c>
      <c r="E177" s="107">
        <v>0</v>
      </c>
      <c r="F177" s="57"/>
      <c r="G177" s="56">
        <v>0</v>
      </c>
      <c r="H177" s="97"/>
      <c r="I177" s="57"/>
      <c r="J177" s="98"/>
      <c r="K177" s="57"/>
      <c r="L177" s="160"/>
    </row>
    <row r="178" spans="1:12" s="8" customFormat="1" ht="13.9" customHeight="1">
      <c r="A178" s="122"/>
      <c r="B178" s="142"/>
      <c r="C178" s="146"/>
      <c r="D178" s="199"/>
      <c r="E178" s="99"/>
      <c r="F178" s="94"/>
      <c r="G178" s="44"/>
      <c r="H178" s="96"/>
      <c r="I178" s="94"/>
      <c r="J178" s="93"/>
      <c r="K178" s="94"/>
      <c r="L178" s="161"/>
    </row>
    <row r="179" spans="1:12" s="8" customFormat="1" ht="13.9" customHeight="1">
      <c r="A179" s="124"/>
      <c r="B179" s="143">
        <v>0</v>
      </c>
      <c r="C179" s="147">
        <v>0</v>
      </c>
      <c r="D179" s="200">
        <v>0</v>
      </c>
      <c r="E179" s="107">
        <v>0</v>
      </c>
      <c r="F179" s="57"/>
      <c r="G179" s="56">
        <v>0</v>
      </c>
      <c r="H179" s="97"/>
      <c r="I179" s="57"/>
      <c r="J179" s="98"/>
      <c r="K179" s="57"/>
      <c r="L179" s="160"/>
    </row>
    <row r="180" spans="1:12" s="8" customFormat="1" ht="13.9" customHeight="1">
      <c r="A180" s="122"/>
      <c r="B180" s="142"/>
      <c r="C180" s="146"/>
      <c r="D180" s="199"/>
      <c r="E180" s="99"/>
      <c r="F180" s="94"/>
      <c r="G180" s="44"/>
      <c r="H180" s="96"/>
      <c r="I180" s="94"/>
      <c r="J180" s="93"/>
      <c r="K180" s="94"/>
      <c r="L180" s="161"/>
    </row>
    <row r="181" spans="1:12" s="8" customFormat="1" ht="13.9" customHeight="1" thickBot="1">
      <c r="A181" s="126"/>
      <c r="B181" s="137" t="s">
        <v>254</v>
      </c>
      <c r="C181" s="148">
        <v>0</v>
      </c>
      <c r="D181" s="208">
        <v>0</v>
      </c>
      <c r="E181" s="109">
        <v>0</v>
      </c>
      <c r="F181" s="110"/>
      <c r="G181" s="108">
        <v>0</v>
      </c>
      <c r="H181" s="134"/>
      <c r="I181" s="110"/>
      <c r="J181" s="112"/>
      <c r="K181" s="110"/>
      <c r="L181" s="162"/>
    </row>
  </sheetData>
  <mergeCells count="3">
    <mergeCell ref="E1:F1"/>
    <mergeCell ref="H1:I1"/>
    <mergeCell ref="J1:K1"/>
  </mergeCells>
  <phoneticPr fontId="26"/>
  <dataValidations count="2">
    <dataValidation imeMode="on" allowBlank="1" showInputMessage="1" showErrorMessage="1" sqref="B113 B114:D133 B96:B106 C96:C97 C104:C106 B92:D94 B74:D79 D113 D96:D106 B90:D90 B80:B81 C100 B38:D71 D134:D135 B134:B135 C135 B2:D35 B107:D112 B136:D148 B149 B150:D169 D149 D170:D171 B170:B171 C171 B172:D181"/>
    <dataValidation imeMode="off" allowBlank="1" showInputMessage="1" showErrorMessage="1" sqref="E96:E181 F113:I145 F75:F108 G74:J108 E2:E94 F111:J111 F2:F73 J112:J145 F149:I181 F147:J147 J148:J181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10" orientation="landscape" useFirstPageNumber="1" r:id="rId1"/>
  <headerFooter alignWithMargins="0">
    <oddFooter>&amp;C- &amp;P -</oddFooter>
  </headerFooter>
  <rowBreaks count="4" manualBreakCount="4">
    <brk id="37" max="11" man="1"/>
    <brk id="73" max="11" man="1"/>
    <brk id="109" max="16383" man="1"/>
    <brk id="145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C000"/>
  </sheetPr>
  <dimension ref="A1:N145"/>
  <sheetViews>
    <sheetView showZeros="0" view="pageBreakPreview" topLeftCell="A7" zoomScale="115" zoomScaleNormal="100" zoomScaleSheetLayoutView="115" workbookViewId="0">
      <selection activeCell="B32" sqref="B32"/>
    </sheetView>
  </sheetViews>
  <sheetFormatPr defaultColWidth="8.6640625" defaultRowHeight="13.9" customHeight="1"/>
  <cols>
    <col min="1" max="1" width="6.83203125" style="132" customWidth="1"/>
    <col min="2" max="2" width="35" style="207" customWidth="1"/>
    <col min="3" max="3" width="8.6640625" style="152" customWidth="1"/>
    <col min="4" max="4" width="30.83203125" style="207" customWidth="1"/>
    <col min="5" max="5" width="8.6640625" style="87" customWidth="1"/>
    <col min="6" max="6" width="3.33203125" style="86" customWidth="1"/>
    <col min="7" max="7" width="8.6640625" style="85" customWidth="1"/>
    <col min="8" max="8" width="13.83203125" style="88" customWidth="1"/>
    <col min="9" max="9" width="3.33203125" style="86" customWidth="1"/>
    <col min="10" max="10" width="15.83203125" style="89" customWidth="1"/>
    <col min="11" max="11" width="3.33203125" style="86" customWidth="1"/>
    <col min="12" max="12" width="20.83203125" style="163" customWidth="1"/>
    <col min="13" max="13" width="14.83203125" style="81" bestFit="1" customWidth="1"/>
    <col min="14" max="14" width="11.5" style="81" bestFit="1" customWidth="1"/>
    <col min="15" max="16384" width="8.6640625" style="81"/>
  </cols>
  <sheetData>
    <row r="1" spans="1:12" s="4" customFormat="1" ht="33" customHeight="1" thickBot="1">
      <c r="A1" s="78" t="s">
        <v>0</v>
      </c>
      <c r="B1" s="287" t="s">
        <v>1</v>
      </c>
      <c r="C1" s="287" t="s">
        <v>2</v>
      </c>
      <c r="D1" s="287" t="s">
        <v>3</v>
      </c>
      <c r="E1" s="329" t="s">
        <v>4</v>
      </c>
      <c r="F1" s="330"/>
      <c r="G1" s="287" t="s">
        <v>5</v>
      </c>
      <c r="H1" s="331" t="s">
        <v>6</v>
      </c>
      <c r="I1" s="332"/>
      <c r="J1" s="331" t="s">
        <v>7</v>
      </c>
      <c r="K1" s="332"/>
      <c r="L1" s="80" t="s">
        <v>8</v>
      </c>
    </row>
    <row r="2" spans="1:12" s="8" customFormat="1" ht="13.9" customHeight="1">
      <c r="A2" s="129"/>
      <c r="B2" s="118"/>
      <c r="C2" s="117"/>
      <c r="D2" s="197"/>
      <c r="E2" s="100"/>
      <c r="F2" s="101"/>
      <c r="G2" s="102"/>
      <c r="H2" s="103"/>
      <c r="I2" s="104"/>
      <c r="J2" s="105"/>
      <c r="K2" s="104"/>
      <c r="L2" s="193"/>
    </row>
    <row r="3" spans="1:12" s="9" customFormat="1" ht="13.9" customHeight="1">
      <c r="A3" s="119">
        <f>+'明細書 頭紙'!A21</f>
        <v>9</v>
      </c>
      <c r="B3" s="120" t="str">
        <f>+'明細書 頭紙'!B21</f>
        <v>自動火災報知設備</v>
      </c>
      <c r="C3" s="121"/>
      <c r="D3" s="198"/>
      <c r="E3" s="106"/>
      <c r="F3" s="64"/>
      <c r="G3" s="56"/>
      <c r="H3" s="98"/>
      <c r="I3" s="64"/>
      <c r="J3" s="98"/>
      <c r="K3" s="64"/>
      <c r="L3" s="190"/>
    </row>
    <row r="4" spans="1:12" s="8" customFormat="1" ht="13.9" customHeight="1">
      <c r="A4" s="122"/>
      <c r="B4" s="142"/>
      <c r="C4" s="146"/>
      <c r="D4" s="199"/>
      <c r="E4" s="99"/>
      <c r="F4" s="94"/>
      <c r="G4" s="44"/>
      <c r="H4" s="96"/>
      <c r="I4" s="94"/>
      <c r="J4" s="93"/>
      <c r="K4" s="94"/>
      <c r="L4" s="191"/>
    </row>
    <row r="5" spans="1:12" s="8" customFormat="1" ht="13.9" customHeight="1">
      <c r="A5" s="124"/>
      <c r="B5" s="143" t="s">
        <v>279</v>
      </c>
      <c r="C5" s="147" t="s">
        <v>118</v>
      </c>
      <c r="D5" s="195" t="s">
        <v>280</v>
      </c>
      <c r="E5" s="107">
        <v>164</v>
      </c>
      <c r="F5" s="57"/>
      <c r="G5" s="56" t="s">
        <v>117</v>
      </c>
      <c r="H5" s="97"/>
      <c r="I5" s="57"/>
      <c r="J5" s="98"/>
      <c r="K5" s="57"/>
      <c r="L5" s="190" t="s">
        <v>212</v>
      </c>
    </row>
    <row r="6" spans="1:12" s="8" customFormat="1" ht="13.9" customHeight="1">
      <c r="A6" s="122"/>
      <c r="B6" s="142"/>
      <c r="C6" s="146"/>
      <c r="D6" s="199"/>
      <c r="E6" s="99"/>
      <c r="F6" s="94"/>
      <c r="G6" s="44"/>
      <c r="H6" s="96"/>
      <c r="I6" s="94"/>
      <c r="J6" s="93"/>
      <c r="K6" s="94"/>
      <c r="L6" s="191"/>
    </row>
    <row r="7" spans="1:12" s="8" customFormat="1" ht="13.9" customHeight="1">
      <c r="A7" s="124"/>
      <c r="B7" s="143" t="s">
        <v>281</v>
      </c>
      <c r="C7" s="147" t="s">
        <v>118</v>
      </c>
      <c r="D7" s="195" t="s">
        <v>282</v>
      </c>
      <c r="E7" s="107">
        <v>30</v>
      </c>
      <c r="F7" s="57"/>
      <c r="G7" s="56" t="s">
        <v>117</v>
      </c>
      <c r="H7" s="97"/>
      <c r="I7" s="57"/>
      <c r="J7" s="98"/>
      <c r="K7" s="57"/>
      <c r="L7" s="190" t="s">
        <v>115</v>
      </c>
    </row>
    <row r="8" spans="1:12" s="8" customFormat="1" ht="13.9" customHeight="1">
      <c r="A8" s="122"/>
      <c r="B8" s="142"/>
      <c r="C8" s="146"/>
      <c r="D8" s="199"/>
      <c r="E8" s="99"/>
      <c r="F8" s="94"/>
      <c r="G8" s="44"/>
      <c r="H8" s="96"/>
      <c r="I8" s="94"/>
      <c r="J8" s="93"/>
      <c r="K8" s="94"/>
      <c r="L8" s="191"/>
    </row>
    <row r="9" spans="1:12" s="8" customFormat="1" ht="13.9" customHeight="1">
      <c r="A9" s="124"/>
      <c r="B9" s="143" t="s">
        <v>283</v>
      </c>
      <c r="C9" s="147" t="s">
        <v>284</v>
      </c>
      <c r="D9" s="195" t="s">
        <v>285</v>
      </c>
      <c r="E9" s="107">
        <v>3</v>
      </c>
      <c r="F9" s="57"/>
      <c r="G9" s="56" t="s">
        <v>210</v>
      </c>
      <c r="H9" s="97"/>
      <c r="I9" s="57"/>
      <c r="J9" s="98"/>
      <c r="K9" s="57"/>
      <c r="L9" s="190" t="s">
        <v>115</v>
      </c>
    </row>
    <row r="10" spans="1:12" s="8" customFormat="1" ht="13.9" customHeight="1">
      <c r="A10" s="122"/>
      <c r="B10" s="142"/>
      <c r="C10" s="146"/>
      <c r="D10" s="199"/>
      <c r="E10" s="99"/>
      <c r="F10" s="94"/>
      <c r="G10" s="44"/>
      <c r="H10" s="96"/>
      <c r="I10" s="94"/>
      <c r="J10" s="93"/>
      <c r="K10" s="94"/>
      <c r="L10" s="191"/>
    </row>
    <row r="11" spans="1:12" s="8" customFormat="1" ht="13.9" customHeight="1">
      <c r="A11" s="124"/>
      <c r="B11" s="143" t="s">
        <v>286</v>
      </c>
      <c r="C11" s="147">
        <v>0</v>
      </c>
      <c r="D11" s="195" t="s">
        <v>287</v>
      </c>
      <c r="E11" s="107">
        <v>1</v>
      </c>
      <c r="F11" s="57"/>
      <c r="G11" s="56" t="s">
        <v>120</v>
      </c>
      <c r="H11" s="97"/>
      <c r="I11" s="57"/>
      <c r="J11" s="98"/>
      <c r="K11" s="57"/>
      <c r="L11" s="190" t="s">
        <v>38</v>
      </c>
    </row>
    <row r="12" spans="1:12" s="8" customFormat="1" ht="13.9" customHeight="1">
      <c r="A12" s="122"/>
      <c r="B12" s="142"/>
      <c r="C12" s="146"/>
      <c r="D12" s="199"/>
      <c r="E12" s="99"/>
      <c r="F12" s="94"/>
      <c r="G12" s="44"/>
      <c r="H12" s="96"/>
      <c r="I12" s="94"/>
      <c r="J12" s="93"/>
      <c r="K12" s="94"/>
      <c r="L12" s="191"/>
    </row>
    <row r="13" spans="1:12" s="8" customFormat="1" ht="13.9" customHeight="1">
      <c r="A13" s="124"/>
      <c r="B13" s="143" t="s">
        <v>288</v>
      </c>
      <c r="C13" s="147">
        <v>0</v>
      </c>
      <c r="D13" s="195" t="s">
        <v>289</v>
      </c>
      <c r="E13" s="107">
        <v>2</v>
      </c>
      <c r="F13" s="57"/>
      <c r="G13" s="56" t="s">
        <v>218</v>
      </c>
      <c r="H13" s="97"/>
      <c r="I13" s="57"/>
      <c r="J13" s="98"/>
      <c r="K13" s="57"/>
      <c r="L13" s="190" t="s">
        <v>38</v>
      </c>
    </row>
    <row r="14" spans="1:12" s="8" customFormat="1" ht="13.9" customHeight="1">
      <c r="A14" s="122"/>
      <c r="B14" s="142"/>
      <c r="C14" s="146"/>
      <c r="D14" s="199"/>
      <c r="E14" s="99"/>
      <c r="F14" s="94"/>
      <c r="G14" s="44"/>
      <c r="H14" s="96"/>
      <c r="I14" s="94"/>
      <c r="J14" s="93"/>
      <c r="K14" s="94"/>
      <c r="L14" s="191"/>
    </row>
    <row r="15" spans="1:12" s="8" customFormat="1" ht="13.9" customHeight="1">
      <c r="A15" s="124"/>
      <c r="B15" s="143" t="s">
        <v>290</v>
      </c>
      <c r="C15" s="147">
        <v>0</v>
      </c>
      <c r="D15" s="195" t="s">
        <v>291</v>
      </c>
      <c r="E15" s="107">
        <v>7</v>
      </c>
      <c r="F15" s="57"/>
      <c r="G15" s="56" t="s">
        <v>210</v>
      </c>
      <c r="H15" s="97"/>
      <c r="I15" s="57"/>
      <c r="J15" s="98"/>
      <c r="K15" s="57"/>
      <c r="L15" s="190" t="s">
        <v>38</v>
      </c>
    </row>
    <row r="16" spans="1:12" s="9" customFormat="1" ht="13.9" customHeight="1">
      <c r="A16" s="122"/>
      <c r="B16" s="142"/>
      <c r="C16" s="146"/>
      <c r="D16" s="199"/>
      <c r="E16" s="99"/>
      <c r="F16" s="94"/>
      <c r="G16" s="44"/>
      <c r="H16" s="96"/>
      <c r="I16" s="94"/>
      <c r="J16" s="93"/>
      <c r="K16" s="94"/>
      <c r="L16" s="191"/>
    </row>
    <row r="17" spans="1:12" s="9" customFormat="1" ht="13.9" customHeight="1">
      <c r="A17" s="124"/>
      <c r="B17" s="143" t="s">
        <v>290</v>
      </c>
      <c r="C17" s="147">
        <v>0</v>
      </c>
      <c r="D17" s="195" t="s">
        <v>292</v>
      </c>
      <c r="E17" s="107">
        <v>1</v>
      </c>
      <c r="F17" s="57"/>
      <c r="G17" s="56" t="s">
        <v>210</v>
      </c>
      <c r="H17" s="97"/>
      <c r="I17" s="57"/>
      <c r="J17" s="98"/>
      <c r="K17" s="57"/>
      <c r="L17" s="190" t="s">
        <v>38</v>
      </c>
    </row>
    <row r="18" spans="1:12" s="8" customFormat="1" ht="13.9" customHeight="1">
      <c r="A18" s="122"/>
      <c r="B18" s="142"/>
      <c r="C18" s="146"/>
      <c r="D18" s="199"/>
      <c r="E18" s="99"/>
      <c r="F18" s="94"/>
      <c r="G18" s="44"/>
      <c r="H18" s="96"/>
      <c r="I18" s="94"/>
      <c r="J18" s="93"/>
      <c r="K18" s="94"/>
      <c r="L18" s="191"/>
    </row>
    <row r="19" spans="1:12" s="9" customFormat="1" ht="13.9" customHeight="1">
      <c r="A19" s="124"/>
      <c r="B19" s="143" t="s">
        <v>293</v>
      </c>
      <c r="C19" s="147" t="s">
        <v>294</v>
      </c>
      <c r="D19" s="195" t="s">
        <v>295</v>
      </c>
      <c r="E19" s="107">
        <v>11</v>
      </c>
      <c r="F19" s="57"/>
      <c r="G19" s="56" t="s">
        <v>210</v>
      </c>
      <c r="H19" s="97"/>
      <c r="I19" s="57"/>
      <c r="J19" s="98"/>
      <c r="K19" s="57"/>
      <c r="L19" s="190" t="s">
        <v>212</v>
      </c>
    </row>
    <row r="20" spans="1:12" s="9" customFormat="1" ht="13.9" customHeight="1">
      <c r="A20" s="122"/>
      <c r="B20" s="142"/>
      <c r="C20" s="146"/>
      <c r="D20" s="199"/>
      <c r="E20" s="99"/>
      <c r="F20" s="94"/>
      <c r="G20" s="44"/>
      <c r="H20" s="96"/>
      <c r="I20" s="94"/>
      <c r="J20" s="93"/>
      <c r="K20" s="94"/>
      <c r="L20" s="191"/>
    </row>
    <row r="21" spans="1:12" s="9" customFormat="1" ht="13.9" customHeight="1">
      <c r="A21" s="124"/>
      <c r="B21" s="143" t="s">
        <v>296</v>
      </c>
      <c r="C21" s="147">
        <v>0</v>
      </c>
      <c r="D21" s="195" t="s">
        <v>297</v>
      </c>
      <c r="E21" s="107">
        <v>3</v>
      </c>
      <c r="F21" s="57"/>
      <c r="G21" s="56" t="s">
        <v>116</v>
      </c>
      <c r="H21" s="97"/>
      <c r="I21" s="57"/>
      <c r="J21" s="98"/>
      <c r="K21" s="57"/>
      <c r="L21" s="190" t="s">
        <v>212</v>
      </c>
    </row>
    <row r="22" spans="1:12" s="8" customFormat="1" ht="13.9" customHeight="1">
      <c r="A22" s="122"/>
      <c r="B22" s="142"/>
      <c r="C22" s="146"/>
      <c r="D22" s="199"/>
      <c r="E22" s="99"/>
      <c r="F22" s="94"/>
      <c r="G22" s="44"/>
      <c r="H22" s="96"/>
      <c r="I22" s="94"/>
      <c r="J22" s="93"/>
      <c r="K22" s="94"/>
      <c r="L22" s="191"/>
    </row>
    <row r="23" spans="1:12" s="8" customFormat="1" ht="13.9" customHeight="1">
      <c r="A23" s="124"/>
      <c r="B23" s="143" t="s">
        <v>298</v>
      </c>
      <c r="C23" s="147">
        <v>0</v>
      </c>
      <c r="D23" s="195" t="s">
        <v>299</v>
      </c>
      <c r="E23" s="107">
        <v>1</v>
      </c>
      <c r="F23" s="57"/>
      <c r="G23" s="56" t="s">
        <v>22</v>
      </c>
      <c r="H23" s="97"/>
      <c r="I23" s="57"/>
      <c r="J23" s="98"/>
      <c r="K23" s="57"/>
      <c r="L23" s="190"/>
    </row>
    <row r="24" spans="1:12" s="8" customFormat="1" ht="13.9" customHeight="1">
      <c r="A24" s="122"/>
      <c r="B24" s="142"/>
      <c r="C24" s="146"/>
      <c r="D24" s="199"/>
      <c r="E24" s="99"/>
      <c r="F24" s="94"/>
      <c r="G24" s="44"/>
      <c r="H24" s="96"/>
      <c r="I24" s="94"/>
      <c r="J24" s="93"/>
      <c r="K24" s="94"/>
      <c r="L24" s="191"/>
    </row>
    <row r="25" spans="1:12" s="9" customFormat="1" ht="13.9" customHeight="1">
      <c r="A25" s="124"/>
      <c r="B25" s="143">
        <v>0</v>
      </c>
      <c r="C25" s="147">
        <v>0</v>
      </c>
      <c r="D25" s="195">
        <v>0</v>
      </c>
      <c r="E25" s="107">
        <v>0</v>
      </c>
      <c r="F25" s="57"/>
      <c r="G25" s="56">
        <v>0</v>
      </c>
      <c r="H25" s="97"/>
      <c r="I25" s="57"/>
      <c r="J25" s="98"/>
      <c r="K25" s="57"/>
      <c r="L25" s="190"/>
    </row>
    <row r="26" spans="1:12" s="8" customFormat="1" ht="13.9" customHeight="1">
      <c r="A26" s="122"/>
      <c r="B26" s="142"/>
      <c r="C26" s="146"/>
      <c r="D26" s="199"/>
      <c r="E26" s="99"/>
      <c r="F26" s="94"/>
      <c r="G26" s="44"/>
      <c r="H26" s="96"/>
      <c r="I26" s="94"/>
      <c r="J26" s="93"/>
      <c r="K26" s="94"/>
      <c r="L26" s="191"/>
    </row>
    <row r="27" spans="1:12" s="8" customFormat="1" ht="13.9" customHeight="1">
      <c r="A27" s="124"/>
      <c r="B27" s="143">
        <v>0</v>
      </c>
      <c r="C27" s="147">
        <v>0</v>
      </c>
      <c r="D27" s="195">
        <v>0</v>
      </c>
      <c r="E27" s="107">
        <v>0</v>
      </c>
      <c r="F27" s="57"/>
      <c r="G27" s="56">
        <v>0</v>
      </c>
      <c r="H27" s="97"/>
      <c r="I27" s="57"/>
      <c r="J27" s="98"/>
      <c r="K27" s="57"/>
      <c r="L27" s="190"/>
    </row>
    <row r="28" spans="1:12" s="8" customFormat="1" ht="13.9" customHeight="1">
      <c r="A28" s="122"/>
      <c r="B28" s="142"/>
      <c r="C28" s="146"/>
      <c r="D28" s="199"/>
      <c r="E28" s="99"/>
      <c r="F28" s="94"/>
      <c r="G28" s="44"/>
      <c r="H28" s="96"/>
      <c r="I28" s="94"/>
      <c r="J28" s="93"/>
      <c r="K28" s="94"/>
      <c r="L28" s="191"/>
    </row>
    <row r="29" spans="1:12" s="8" customFormat="1" ht="13.9" customHeight="1">
      <c r="A29" s="124"/>
      <c r="B29" s="143">
        <v>0</v>
      </c>
      <c r="C29" s="147">
        <v>0</v>
      </c>
      <c r="D29" s="195">
        <v>0</v>
      </c>
      <c r="E29" s="107">
        <v>0</v>
      </c>
      <c r="F29" s="57"/>
      <c r="G29" s="56">
        <v>0</v>
      </c>
      <c r="H29" s="97"/>
      <c r="I29" s="57"/>
      <c r="J29" s="98"/>
      <c r="K29" s="57"/>
      <c r="L29" s="190"/>
    </row>
    <row r="30" spans="1:12" s="8" customFormat="1" ht="13.9" customHeight="1">
      <c r="A30" s="122"/>
      <c r="B30" s="142"/>
      <c r="C30" s="146"/>
      <c r="D30" s="199"/>
      <c r="E30" s="99"/>
      <c r="F30" s="94"/>
      <c r="G30" s="44"/>
      <c r="H30" s="96"/>
      <c r="I30" s="94"/>
      <c r="J30" s="93"/>
      <c r="K30" s="94"/>
      <c r="L30" s="191"/>
    </row>
    <row r="31" spans="1:12" s="8" customFormat="1" ht="13.9" customHeight="1">
      <c r="A31" s="124"/>
      <c r="B31" s="143">
        <v>0</v>
      </c>
      <c r="C31" s="147">
        <v>0</v>
      </c>
      <c r="D31" s="195">
        <v>0</v>
      </c>
      <c r="E31" s="107">
        <v>0</v>
      </c>
      <c r="F31" s="57"/>
      <c r="G31" s="56">
        <v>0</v>
      </c>
      <c r="H31" s="97"/>
      <c r="I31" s="57"/>
      <c r="J31" s="98"/>
      <c r="K31" s="57"/>
      <c r="L31" s="190"/>
    </row>
    <row r="32" spans="1:12" s="8" customFormat="1" ht="13.9" customHeight="1">
      <c r="A32" s="122"/>
      <c r="B32" s="142"/>
      <c r="C32" s="146"/>
      <c r="D32" s="199"/>
      <c r="E32" s="99"/>
      <c r="F32" s="94"/>
      <c r="G32" s="44"/>
      <c r="H32" s="96"/>
      <c r="I32" s="94"/>
      <c r="J32" s="93"/>
      <c r="K32" s="94"/>
      <c r="L32" s="161"/>
    </row>
    <row r="33" spans="1:12" s="8" customFormat="1" ht="13.9" customHeight="1">
      <c r="A33" s="124"/>
      <c r="B33" s="143">
        <v>0</v>
      </c>
      <c r="C33" s="147">
        <v>0</v>
      </c>
      <c r="D33" s="195">
        <v>0</v>
      </c>
      <c r="E33" s="107">
        <v>0</v>
      </c>
      <c r="F33" s="57"/>
      <c r="G33" s="56">
        <v>0</v>
      </c>
      <c r="H33" s="97"/>
      <c r="I33" s="57"/>
      <c r="J33" s="98"/>
      <c r="K33" s="57"/>
      <c r="L33" s="160"/>
    </row>
    <row r="34" spans="1:12" s="8" customFormat="1" ht="13.9" customHeight="1">
      <c r="A34" s="122"/>
      <c r="B34" s="142"/>
      <c r="C34" s="146"/>
      <c r="D34" s="199"/>
      <c r="E34" s="99"/>
      <c r="F34" s="94"/>
      <c r="G34" s="44"/>
      <c r="H34" s="96"/>
      <c r="I34" s="94"/>
      <c r="J34" s="93"/>
      <c r="K34" s="94"/>
      <c r="L34" s="161"/>
    </row>
    <row r="35" spans="1:12" s="8" customFormat="1" ht="13.9" customHeight="1">
      <c r="A35" s="124"/>
      <c r="B35" s="143">
        <v>0</v>
      </c>
      <c r="C35" s="147">
        <v>0</v>
      </c>
      <c r="D35" s="195">
        <v>0</v>
      </c>
      <c r="E35" s="107">
        <v>0</v>
      </c>
      <c r="F35" s="57"/>
      <c r="G35" s="56">
        <v>0</v>
      </c>
      <c r="H35" s="97"/>
      <c r="I35" s="57"/>
      <c r="J35" s="98"/>
      <c r="K35" s="57"/>
      <c r="L35" s="160"/>
    </row>
    <row r="36" spans="1:12" s="8" customFormat="1" ht="13.9" customHeight="1">
      <c r="A36" s="122"/>
      <c r="B36" s="142"/>
      <c r="C36" s="146"/>
      <c r="D36" s="199"/>
      <c r="E36" s="99"/>
      <c r="F36" s="94"/>
      <c r="G36" s="44"/>
      <c r="H36" s="96"/>
      <c r="I36" s="94"/>
      <c r="J36" s="93"/>
      <c r="K36" s="94"/>
      <c r="L36" s="161"/>
    </row>
    <row r="37" spans="1:12" s="8" customFormat="1" ht="13.9" customHeight="1" thickBot="1">
      <c r="A37" s="126"/>
      <c r="B37" s="137" t="s">
        <v>254</v>
      </c>
      <c r="C37" s="148">
        <v>0</v>
      </c>
      <c r="D37" s="208">
        <v>0</v>
      </c>
      <c r="E37" s="109">
        <v>0</v>
      </c>
      <c r="F37" s="110"/>
      <c r="G37" s="108">
        <v>0</v>
      </c>
      <c r="H37" s="134"/>
      <c r="I37" s="110"/>
      <c r="J37" s="112"/>
      <c r="K37" s="110"/>
      <c r="L37" s="162"/>
    </row>
    <row r="38" spans="1:12" s="8" customFormat="1" ht="13.9" customHeight="1">
      <c r="A38" s="129"/>
      <c r="B38" s="145"/>
      <c r="C38" s="149"/>
      <c r="D38" s="209"/>
      <c r="E38" s="100"/>
      <c r="F38" s="101"/>
      <c r="G38" s="102"/>
      <c r="H38" s="103"/>
      <c r="I38" s="104"/>
      <c r="J38" s="105"/>
      <c r="K38" s="104"/>
      <c r="L38" s="193"/>
    </row>
    <row r="39" spans="1:12" s="9" customFormat="1" ht="13.9" customHeight="1">
      <c r="A39" s="119"/>
      <c r="B39" s="156"/>
      <c r="C39" s="147"/>
      <c r="D39" s="277"/>
      <c r="E39" s="106"/>
      <c r="F39" s="64"/>
      <c r="G39" s="56"/>
      <c r="H39" s="114"/>
      <c r="I39" s="64"/>
      <c r="J39" s="98"/>
      <c r="K39" s="64"/>
      <c r="L39" s="190"/>
    </row>
    <row r="40" spans="1:12" s="8" customFormat="1" ht="13.9" customHeight="1">
      <c r="A40" s="122"/>
      <c r="B40" s="142"/>
      <c r="C40" s="146"/>
      <c r="D40" s="199"/>
      <c r="E40" s="99"/>
      <c r="F40" s="94"/>
      <c r="G40" s="44"/>
      <c r="H40" s="96"/>
      <c r="I40" s="94"/>
      <c r="J40" s="93"/>
      <c r="K40" s="94"/>
      <c r="L40" s="191"/>
    </row>
    <row r="41" spans="1:12" s="8" customFormat="1" ht="13.9" customHeight="1">
      <c r="A41" s="124"/>
      <c r="B41" s="143"/>
      <c r="C41" s="147"/>
      <c r="D41" s="200"/>
      <c r="E41" s="107"/>
      <c r="F41" s="57"/>
      <c r="G41" s="56"/>
      <c r="H41" s="97"/>
      <c r="I41" s="57"/>
      <c r="J41" s="98"/>
      <c r="K41" s="57"/>
      <c r="L41" s="190"/>
    </row>
    <row r="42" spans="1:12" s="8" customFormat="1" ht="13.9" customHeight="1">
      <c r="A42" s="122"/>
      <c r="B42" s="142"/>
      <c r="C42" s="146"/>
      <c r="D42" s="199"/>
      <c r="E42" s="99"/>
      <c r="F42" s="94"/>
      <c r="G42" s="44"/>
      <c r="H42" s="96"/>
      <c r="I42" s="94"/>
      <c r="J42" s="93"/>
      <c r="K42" s="94"/>
      <c r="L42" s="191"/>
    </row>
    <row r="43" spans="1:12" s="8" customFormat="1" ht="13.9" customHeight="1">
      <c r="A43" s="124"/>
      <c r="B43" s="143"/>
      <c r="C43" s="147"/>
      <c r="D43" s="200"/>
      <c r="E43" s="107"/>
      <c r="F43" s="57"/>
      <c r="G43" s="56"/>
      <c r="H43" s="97"/>
      <c r="I43" s="57"/>
      <c r="J43" s="98"/>
      <c r="K43" s="57"/>
      <c r="L43" s="190"/>
    </row>
    <row r="44" spans="1:12" s="8" customFormat="1" ht="13.9" customHeight="1">
      <c r="A44" s="122"/>
      <c r="B44" s="142"/>
      <c r="C44" s="146"/>
      <c r="D44" s="199"/>
      <c r="E44" s="99"/>
      <c r="F44" s="94"/>
      <c r="G44" s="44"/>
      <c r="H44" s="96"/>
      <c r="I44" s="94"/>
      <c r="J44" s="93"/>
      <c r="K44" s="94"/>
      <c r="L44" s="191"/>
    </row>
    <row r="45" spans="1:12" s="8" customFormat="1" ht="13.9" customHeight="1">
      <c r="A45" s="124"/>
      <c r="B45" s="143"/>
      <c r="C45" s="147"/>
      <c r="D45" s="200"/>
      <c r="E45" s="107"/>
      <c r="F45" s="57"/>
      <c r="G45" s="56"/>
      <c r="H45" s="97"/>
      <c r="I45" s="57"/>
      <c r="J45" s="98"/>
      <c r="K45" s="57"/>
      <c r="L45" s="190"/>
    </row>
    <row r="46" spans="1:12" s="8" customFormat="1" ht="13.9" customHeight="1">
      <c r="A46" s="122"/>
      <c r="B46" s="142"/>
      <c r="C46" s="146"/>
      <c r="D46" s="199"/>
      <c r="E46" s="99"/>
      <c r="F46" s="94"/>
      <c r="G46" s="44"/>
      <c r="H46" s="96"/>
      <c r="I46" s="94"/>
      <c r="J46" s="93"/>
      <c r="K46" s="94"/>
      <c r="L46" s="191"/>
    </row>
    <row r="47" spans="1:12" s="8" customFormat="1" ht="13.9" customHeight="1">
      <c r="A47" s="124"/>
      <c r="B47" s="143"/>
      <c r="C47" s="147"/>
      <c r="D47" s="200"/>
      <c r="E47" s="107"/>
      <c r="F47" s="57"/>
      <c r="G47" s="56"/>
      <c r="H47" s="97"/>
      <c r="I47" s="57"/>
      <c r="J47" s="98"/>
      <c r="K47" s="57"/>
      <c r="L47" s="190"/>
    </row>
    <row r="48" spans="1:12" s="8" customFormat="1" ht="13.9" customHeight="1">
      <c r="A48" s="122"/>
      <c r="B48" s="142"/>
      <c r="C48" s="146"/>
      <c r="D48" s="199"/>
      <c r="E48" s="99"/>
      <c r="F48" s="94"/>
      <c r="G48" s="44"/>
      <c r="H48" s="96"/>
      <c r="I48" s="94"/>
      <c r="J48" s="93"/>
      <c r="K48" s="94"/>
      <c r="L48" s="191"/>
    </row>
    <row r="49" spans="1:12" s="8" customFormat="1" ht="13.9" customHeight="1">
      <c r="A49" s="124"/>
      <c r="B49" s="143"/>
      <c r="C49" s="147"/>
      <c r="D49" s="200"/>
      <c r="E49" s="107"/>
      <c r="F49" s="57"/>
      <c r="G49" s="56"/>
      <c r="H49" s="97"/>
      <c r="I49" s="57"/>
      <c r="J49" s="98"/>
      <c r="K49" s="57"/>
      <c r="L49" s="190"/>
    </row>
    <row r="50" spans="1:12" s="8" customFormat="1" ht="13.9" customHeight="1">
      <c r="A50" s="122"/>
      <c r="B50" s="142"/>
      <c r="C50" s="146"/>
      <c r="D50" s="199"/>
      <c r="E50" s="99"/>
      <c r="F50" s="94"/>
      <c r="G50" s="44"/>
      <c r="H50" s="96"/>
      <c r="I50" s="94"/>
      <c r="J50" s="93"/>
      <c r="K50" s="94"/>
      <c r="L50" s="191"/>
    </row>
    <row r="51" spans="1:12" s="8" customFormat="1" ht="13.9" customHeight="1">
      <c r="A51" s="124"/>
      <c r="B51" s="143"/>
      <c r="C51" s="147"/>
      <c r="D51" s="200"/>
      <c r="E51" s="107"/>
      <c r="F51" s="57"/>
      <c r="G51" s="56"/>
      <c r="H51" s="97"/>
      <c r="I51" s="57"/>
      <c r="J51" s="98"/>
      <c r="K51" s="57"/>
      <c r="L51" s="190"/>
    </row>
    <row r="52" spans="1:12" s="9" customFormat="1" ht="13.9" customHeight="1">
      <c r="A52" s="122"/>
      <c r="B52" s="142"/>
      <c r="C52" s="146"/>
      <c r="D52" s="199"/>
      <c r="E52" s="99"/>
      <c r="F52" s="94"/>
      <c r="G52" s="44"/>
      <c r="H52" s="96"/>
      <c r="I52" s="94"/>
      <c r="J52" s="93"/>
      <c r="K52" s="94"/>
      <c r="L52" s="191"/>
    </row>
    <row r="53" spans="1:12" s="9" customFormat="1" ht="13.9" customHeight="1">
      <c r="A53" s="124"/>
      <c r="B53" s="143"/>
      <c r="C53" s="147"/>
      <c r="D53" s="200"/>
      <c r="E53" s="107"/>
      <c r="F53" s="57"/>
      <c r="G53" s="56"/>
      <c r="H53" s="97"/>
      <c r="I53" s="57"/>
      <c r="J53" s="98"/>
      <c r="K53" s="57"/>
      <c r="L53" s="190"/>
    </row>
    <row r="54" spans="1:12" s="8" customFormat="1" ht="13.9" customHeight="1">
      <c r="A54" s="122"/>
      <c r="B54" s="142"/>
      <c r="C54" s="146"/>
      <c r="D54" s="199"/>
      <c r="E54" s="99"/>
      <c r="F54" s="94"/>
      <c r="G54" s="44"/>
      <c r="H54" s="138"/>
      <c r="I54" s="94"/>
      <c r="J54" s="93"/>
      <c r="K54" s="94"/>
      <c r="L54" s="191"/>
    </row>
    <row r="55" spans="1:12" s="9" customFormat="1" ht="13.9" customHeight="1">
      <c r="A55" s="124"/>
      <c r="B55" s="143"/>
      <c r="C55" s="147"/>
      <c r="D55" s="200"/>
      <c r="E55" s="107"/>
      <c r="F55" s="57"/>
      <c r="G55" s="56"/>
      <c r="H55" s="113"/>
      <c r="I55" s="57"/>
      <c r="J55" s="98"/>
      <c r="K55" s="57"/>
      <c r="L55" s="190"/>
    </row>
    <row r="56" spans="1:12" s="9" customFormat="1" ht="13.9" customHeight="1">
      <c r="A56" s="122"/>
      <c r="B56" s="142"/>
      <c r="C56" s="146"/>
      <c r="D56" s="199"/>
      <c r="E56" s="99"/>
      <c r="F56" s="94"/>
      <c r="G56" s="44"/>
      <c r="H56" s="138"/>
      <c r="I56" s="94"/>
      <c r="J56" s="93"/>
      <c r="K56" s="94"/>
      <c r="L56" s="191"/>
    </row>
    <row r="57" spans="1:12" s="9" customFormat="1" ht="13.9" customHeight="1">
      <c r="A57" s="124"/>
      <c r="B57" s="143"/>
      <c r="C57" s="147"/>
      <c r="D57" s="200"/>
      <c r="E57" s="107"/>
      <c r="F57" s="57"/>
      <c r="G57" s="56"/>
      <c r="H57" s="113"/>
      <c r="I57" s="57"/>
      <c r="J57" s="98"/>
      <c r="K57" s="57"/>
      <c r="L57" s="190"/>
    </row>
    <row r="58" spans="1:12" s="8" customFormat="1" ht="13.9" customHeight="1">
      <c r="A58" s="122"/>
      <c r="B58" s="142"/>
      <c r="C58" s="146"/>
      <c r="D58" s="199"/>
      <c r="E58" s="99"/>
      <c r="F58" s="94"/>
      <c r="G58" s="44"/>
      <c r="H58" s="138"/>
      <c r="I58" s="94"/>
      <c r="J58" s="93"/>
      <c r="K58" s="94"/>
      <c r="L58" s="191"/>
    </row>
    <row r="59" spans="1:12" s="8" customFormat="1" ht="13.9" customHeight="1">
      <c r="A59" s="124"/>
      <c r="B59" s="143"/>
      <c r="C59" s="147"/>
      <c r="D59" s="200"/>
      <c r="E59" s="107"/>
      <c r="F59" s="57"/>
      <c r="G59" s="56"/>
      <c r="H59" s="113"/>
      <c r="I59" s="57"/>
      <c r="J59" s="98"/>
      <c r="K59" s="57"/>
      <c r="L59" s="190"/>
    </row>
    <row r="60" spans="1:12" s="8" customFormat="1" ht="13.9" customHeight="1">
      <c r="A60" s="122"/>
      <c r="B60" s="142"/>
      <c r="C60" s="146"/>
      <c r="D60" s="199"/>
      <c r="E60" s="99"/>
      <c r="F60" s="94"/>
      <c r="G60" s="44"/>
      <c r="H60" s="138"/>
      <c r="I60" s="94"/>
      <c r="J60" s="93"/>
      <c r="K60" s="94"/>
      <c r="L60" s="191"/>
    </row>
    <row r="61" spans="1:12" s="9" customFormat="1" ht="13.9" customHeight="1">
      <c r="A61" s="124"/>
      <c r="B61" s="143"/>
      <c r="C61" s="147"/>
      <c r="D61" s="200"/>
      <c r="E61" s="107"/>
      <c r="F61" s="57"/>
      <c r="G61" s="56"/>
      <c r="H61" s="113"/>
      <c r="I61" s="57"/>
      <c r="J61" s="98"/>
      <c r="K61" s="57"/>
      <c r="L61" s="190"/>
    </row>
    <row r="62" spans="1:12" s="8" customFormat="1" ht="13.9" customHeight="1">
      <c r="A62" s="122"/>
      <c r="B62" s="142"/>
      <c r="C62" s="146"/>
      <c r="D62" s="199"/>
      <c r="E62" s="99"/>
      <c r="F62" s="94"/>
      <c r="G62" s="44"/>
      <c r="H62" s="138"/>
      <c r="I62" s="94"/>
      <c r="J62" s="93"/>
      <c r="K62" s="94"/>
      <c r="L62" s="191"/>
    </row>
    <row r="63" spans="1:12" s="8" customFormat="1" ht="13.9" customHeight="1">
      <c r="A63" s="124"/>
      <c r="B63" s="143"/>
      <c r="C63" s="147"/>
      <c r="D63" s="200"/>
      <c r="E63" s="107"/>
      <c r="F63" s="57"/>
      <c r="G63" s="56"/>
      <c r="H63" s="113"/>
      <c r="I63" s="57"/>
      <c r="J63" s="98"/>
      <c r="K63" s="57"/>
      <c r="L63" s="190"/>
    </row>
    <row r="64" spans="1:12" s="8" customFormat="1" ht="13.9" customHeight="1">
      <c r="A64" s="122"/>
      <c r="B64" s="142"/>
      <c r="C64" s="146"/>
      <c r="D64" s="199"/>
      <c r="E64" s="99"/>
      <c r="F64" s="94"/>
      <c r="G64" s="44"/>
      <c r="H64" s="138"/>
      <c r="I64" s="94"/>
      <c r="J64" s="93"/>
      <c r="K64" s="94"/>
      <c r="L64" s="191"/>
    </row>
    <row r="65" spans="1:12" s="8" customFormat="1" ht="13.9" customHeight="1">
      <c r="A65" s="124"/>
      <c r="B65" s="143"/>
      <c r="C65" s="147"/>
      <c r="D65" s="200"/>
      <c r="E65" s="107"/>
      <c r="F65" s="57"/>
      <c r="G65" s="56"/>
      <c r="H65" s="113"/>
      <c r="I65" s="57"/>
      <c r="J65" s="98"/>
      <c r="K65" s="57"/>
      <c r="L65" s="190"/>
    </row>
    <row r="66" spans="1:12" s="8" customFormat="1" ht="13.9" customHeight="1">
      <c r="A66" s="122"/>
      <c r="B66" s="142"/>
      <c r="C66" s="146"/>
      <c r="D66" s="199"/>
      <c r="E66" s="99"/>
      <c r="F66" s="94"/>
      <c r="G66" s="44"/>
      <c r="H66" s="138"/>
      <c r="I66" s="94"/>
      <c r="J66" s="93"/>
      <c r="K66" s="94"/>
      <c r="L66" s="191"/>
    </row>
    <row r="67" spans="1:12" s="8" customFormat="1" ht="13.9" customHeight="1">
      <c r="A67" s="124"/>
      <c r="B67" s="143"/>
      <c r="C67" s="147"/>
      <c r="D67" s="200"/>
      <c r="E67" s="107"/>
      <c r="F67" s="57"/>
      <c r="G67" s="56"/>
      <c r="H67" s="113"/>
      <c r="I67" s="57"/>
      <c r="J67" s="98"/>
      <c r="K67" s="57"/>
      <c r="L67" s="190"/>
    </row>
    <row r="68" spans="1:12" s="8" customFormat="1" ht="13.9" customHeight="1">
      <c r="A68" s="122"/>
      <c r="B68" s="142"/>
      <c r="C68" s="146"/>
      <c r="D68" s="199"/>
      <c r="E68" s="99"/>
      <c r="F68" s="94"/>
      <c r="G68" s="44"/>
      <c r="H68" s="138"/>
      <c r="I68" s="94"/>
      <c r="J68" s="93"/>
      <c r="K68" s="94"/>
      <c r="L68" s="191"/>
    </row>
    <row r="69" spans="1:12" s="8" customFormat="1" ht="13.9" customHeight="1">
      <c r="A69" s="124"/>
      <c r="B69" s="143"/>
      <c r="C69" s="147"/>
      <c r="D69" s="200"/>
      <c r="E69" s="107"/>
      <c r="F69" s="57"/>
      <c r="G69" s="56"/>
      <c r="H69" s="113"/>
      <c r="I69" s="57"/>
      <c r="J69" s="98"/>
      <c r="K69" s="57"/>
      <c r="L69" s="190"/>
    </row>
    <row r="70" spans="1:12" s="8" customFormat="1" ht="13.9" customHeight="1">
      <c r="A70" s="122"/>
      <c r="B70" s="142"/>
      <c r="C70" s="146"/>
      <c r="D70" s="199"/>
      <c r="E70" s="99"/>
      <c r="F70" s="94"/>
      <c r="G70" s="44"/>
      <c r="H70" s="138"/>
      <c r="I70" s="94"/>
      <c r="J70" s="93"/>
      <c r="K70" s="94"/>
      <c r="L70" s="191"/>
    </row>
    <row r="71" spans="1:12" s="8" customFormat="1" ht="13.9" customHeight="1">
      <c r="A71" s="124"/>
      <c r="B71" s="143"/>
      <c r="C71" s="147"/>
      <c r="D71" s="200"/>
      <c r="E71" s="107"/>
      <c r="F71" s="57"/>
      <c r="G71" s="56"/>
      <c r="H71" s="113"/>
      <c r="I71" s="57"/>
      <c r="J71" s="98"/>
      <c r="K71" s="57"/>
      <c r="L71" s="190"/>
    </row>
    <row r="72" spans="1:12" s="8" customFormat="1" ht="13.9" customHeight="1">
      <c r="A72" s="122"/>
      <c r="B72" s="142"/>
      <c r="C72" s="146"/>
      <c r="D72" s="199"/>
      <c r="E72" s="99"/>
      <c r="F72" s="94"/>
      <c r="G72" s="44"/>
      <c r="H72" s="96"/>
      <c r="I72" s="94"/>
      <c r="J72" s="139"/>
      <c r="K72" s="94"/>
      <c r="L72" s="191"/>
    </row>
    <row r="73" spans="1:12" s="8" customFormat="1" ht="13.9" customHeight="1" thickBot="1">
      <c r="A73" s="126"/>
      <c r="B73" s="137"/>
      <c r="C73" s="148"/>
      <c r="D73" s="208"/>
      <c r="E73" s="109"/>
      <c r="F73" s="110"/>
      <c r="G73" s="108"/>
      <c r="H73" s="111"/>
      <c r="I73" s="110"/>
      <c r="J73" s="112"/>
      <c r="K73" s="110"/>
      <c r="L73" s="192"/>
    </row>
    <row r="74" spans="1:12" s="8" customFormat="1" ht="13.9" customHeight="1">
      <c r="A74" s="129"/>
      <c r="B74" s="145"/>
      <c r="C74" s="149"/>
      <c r="D74" s="209"/>
      <c r="E74" s="100"/>
      <c r="F74" s="101"/>
      <c r="G74" s="102"/>
      <c r="H74" s="103"/>
      <c r="I74" s="104"/>
      <c r="J74" s="105"/>
      <c r="K74" s="104"/>
      <c r="L74" s="159"/>
    </row>
    <row r="75" spans="1:12" s="9" customFormat="1" ht="13.9" customHeight="1">
      <c r="A75" s="119"/>
      <c r="B75" s="143"/>
      <c r="C75" s="147"/>
      <c r="D75" s="277"/>
      <c r="E75" s="106"/>
      <c r="F75" s="64"/>
      <c r="G75" s="56"/>
      <c r="H75" s="98"/>
      <c r="I75" s="64"/>
      <c r="J75" s="98"/>
      <c r="K75" s="64"/>
      <c r="L75" s="160"/>
    </row>
    <row r="76" spans="1:12" s="8" customFormat="1" ht="13.9" customHeight="1">
      <c r="A76" s="122"/>
      <c r="B76" s="142"/>
      <c r="C76" s="146"/>
      <c r="D76" s="199"/>
      <c r="E76" s="99"/>
      <c r="F76" s="94"/>
      <c r="G76" s="44"/>
      <c r="H76" s="96"/>
      <c r="I76" s="94"/>
      <c r="J76" s="93"/>
      <c r="K76" s="94"/>
      <c r="L76" s="161"/>
    </row>
    <row r="77" spans="1:12" s="8" customFormat="1" ht="13.9" customHeight="1">
      <c r="A77" s="124"/>
      <c r="B77" s="143"/>
      <c r="C77" s="147"/>
      <c r="D77" s="200"/>
      <c r="E77" s="107"/>
      <c r="F77" s="57"/>
      <c r="G77" s="56"/>
      <c r="H77" s="97"/>
      <c r="I77" s="57"/>
      <c r="J77" s="98"/>
      <c r="K77" s="57"/>
      <c r="L77" s="160"/>
    </row>
    <row r="78" spans="1:12" s="8" customFormat="1" ht="13.9" customHeight="1">
      <c r="A78" s="122"/>
      <c r="B78" s="142"/>
      <c r="C78" s="146"/>
      <c r="D78" s="199"/>
      <c r="E78" s="99"/>
      <c r="F78" s="94"/>
      <c r="G78" s="44"/>
      <c r="H78" s="96"/>
      <c r="I78" s="94"/>
      <c r="J78" s="93"/>
      <c r="K78" s="94"/>
      <c r="L78" s="161"/>
    </row>
    <row r="79" spans="1:12" s="8" customFormat="1" ht="13.9" customHeight="1">
      <c r="A79" s="124"/>
      <c r="B79" s="143"/>
      <c r="C79" s="147"/>
      <c r="D79" s="200"/>
      <c r="E79" s="107"/>
      <c r="F79" s="57"/>
      <c r="G79" s="56"/>
      <c r="H79" s="97"/>
      <c r="I79" s="57"/>
      <c r="J79" s="98"/>
      <c r="K79" s="57"/>
      <c r="L79" s="160"/>
    </row>
    <row r="80" spans="1:12" s="8" customFormat="1" ht="13.9" customHeight="1">
      <c r="A80" s="122"/>
      <c r="B80" s="142"/>
      <c r="C80" s="146"/>
      <c r="D80" s="199"/>
      <c r="E80" s="99"/>
      <c r="F80" s="94"/>
      <c r="G80" s="44"/>
      <c r="H80" s="96"/>
      <c r="I80" s="94"/>
      <c r="J80" s="93"/>
      <c r="K80" s="94"/>
      <c r="L80" s="161"/>
    </row>
    <row r="81" spans="1:12" s="8" customFormat="1" ht="13.9" customHeight="1">
      <c r="A81" s="124"/>
      <c r="B81" s="143"/>
      <c r="C81" s="147"/>
      <c r="D81" s="200"/>
      <c r="E81" s="107"/>
      <c r="F81" s="57"/>
      <c r="G81" s="56"/>
      <c r="H81" s="113"/>
      <c r="I81" s="57"/>
      <c r="J81" s="98"/>
      <c r="K81" s="57"/>
      <c r="L81" s="160"/>
    </row>
    <row r="82" spans="1:12" s="8" customFormat="1" ht="13.9" customHeight="1">
      <c r="A82" s="122"/>
      <c r="B82" s="142"/>
      <c r="C82" s="146"/>
      <c r="D82" s="199"/>
      <c r="E82" s="99"/>
      <c r="F82" s="94"/>
      <c r="G82" s="44"/>
      <c r="H82" s="96"/>
      <c r="I82" s="94"/>
      <c r="J82" s="93"/>
      <c r="K82" s="94"/>
      <c r="L82" s="161"/>
    </row>
    <row r="83" spans="1:12" s="8" customFormat="1" ht="13.9" customHeight="1">
      <c r="A83" s="124"/>
      <c r="B83" s="143"/>
      <c r="C83" s="147"/>
      <c r="D83" s="200"/>
      <c r="E83" s="107"/>
      <c r="F83" s="57"/>
      <c r="G83" s="56"/>
      <c r="H83" s="97"/>
      <c r="I83" s="57"/>
      <c r="J83" s="98"/>
      <c r="K83" s="57"/>
      <c r="L83" s="160"/>
    </row>
    <row r="84" spans="1:12" s="8" customFormat="1" ht="13.9" customHeight="1">
      <c r="A84" s="122"/>
      <c r="B84" s="142"/>
      <c r="C84" s="146"/>
      <c r="D84" s="199"/>
      <c r="E84" s="99"/>
      <c r="F84" s="94"/>
      <c r="G84" s="44"/>
      <c r="H84" s="96"/>
      <c r="I84" s="94"/>
      <c r="J84" s="93"/>
      <c r="K84" s="94"/>
      <c r="L84" s="161"/>
    </row>
    <row r="85" spans="1:12" s="8" customFormat="1" ht="13.9" customHeight="1">
      <c r="A85" s="124"/>
      <c r="B85" s="143"/>
      <c r="C85" s="147"/>
      <c r="D85" s="200"/>
      <c r="E85" s="107"/>
      <c r="F85" s="57"/>
      <c r="G85" s="56"/>
      <c r="H85" s="97"/>
      <c r="I85" s="57"/>
      <c r="J85" s="98"/>
      <c r="K85" s="57"/>
      <c r="L85" s="160"/>
    </row>
    <row r="86" spans="1:12" s="8" customFormat="1" ht="13.9" customHeight="1">
      <c r="A86" s="122"/>
      <c r="B86" s="142"/>
      <c r="C86" s="146"/>
      <c r="D86" s="199"/>
      <c r="E86" s="99"/>
      <c r="F86" s="94"/>
      <c r="G86" s="44"/>
      <c r="H86" s="96"/>
      <c r="I86" s="94"/>
      <c r="J86" s="93"/>
      <c r="K86" s="94"/>
      <c r="L86" s="161"/>
    </row>
    <row r="87" spans="1:12" s="8" customFormat="1" ht="13.9" customHeight="1">
      <c r="A87" s="124"/>
      <c r="B87" s="143"/>
      <c r="C87" s="147"/>
      <c r="D87" s="200"/>
      <c r="E87" s="107"/>
      <c r="F87" s="57"/>
      <c r="G87" s="56"/>
      <c r="H87" s="97"/>
      <c r="I87" s="57"/>
      <c r="J87" s="98"/>
      <c r="K87" s="57"/>
      <c r="L87" s="160"/>
    </row>
    <row r="88" spans="1:12" s="9" customFormat="1" ht="13.9" customHeight="1">
      <c r="A88" s="122"/>
      <c r="B88" s="142"/>
      <c r="C88" s="146"/>
      <c r="D88" s="199"/>
      <c r="E88" s="99"/>
      <c r="F88" s="94"/>
      <c r="G88" s="44"/>
      <c r="H88" s="96"/>
      <c r="I88" s="94"/>
      <c r="J88" s="93"/>
      <c r="K88" s="94"/>
      <c r="L88" s="161"/>
    </row>
    <row r="89" spans="1:12" s="9" customFormat="1" ht="13.9" customHeight="1">
      <c r="A89" s="124"/>
      <c r="B89" s="143"/>
      <c r="C89" s="147"/>
      <c r="D89" s="200"/>
      <c r="E89" s="107"/>
      <c r="F89" s="57"/>
      <c r="G89" s="56"/>
      <c r="H89" s="97"/>
      <c r="I89" s="57"/>
      <c r="J89" s="98"/>
      <c r="K89" s="57"/>
      <c r="L89" s="160"/>
    </row>
    <row r="90" spans="1:12" s="8" customFormat="1" ht="13.9" customHeight="1">
      <c r="A90" s="122"/>
      <c r="B90" s="142"/>
      <c r="C90" s="146"/>
      <c r="D90" s="199"/>
      <c r="E90" s="99"/>
      <c r="F90" s="94"/>
      <c r="G90" s="44"/>
      <c r="H90" s="96"/>
      <c r="I90" s="94"/>
      <c r="J90" s="93"/>
      <c r="K90" s="94"/>
      <c r="L90" s="161"/>
    </row>
    <row r="91" spans="1:12" s="9" customFormat="1" ht="13.9" customHeight="1">
      <c r="A91" s="124"/>
      <c r="B91" s="143"/>
      <c r="C91" s="147"/>
      <c r="D91" s="200"/>
      <c r="E91" s="107"/>
      <c r="F91" s="57"/>
      <c r="G91" s="56"/>
      <c r="H91" s="113"/>
      <c r="I91" s="57"/>
      <c r="J91" s="98"/>
      <c r="K91" s="57"/>
      <c r="L91" s="160"/>
    </row>
    <row r="92" spans="1:12" s="9" customFormat="1" ht="13.9" customHeight="1">
      <c r="A92" s="122"/>
      <c r="B92" s="142"/>
      <c r="C92" s="146"/>
      <c r="D92" s="199"/>
      <c r="E92" s="99"/>
      <c r="F92" s="94"/>
      <c r="G92" s="44"/>
      <c r="H92" s="138"/>
      <c r="I92" s="94"/>
      <c r="J92" s="93"/>
      <c r="K92" s="94"/>
      <c r="L92" s="161"/>
    </row>
    <row r="93" spans="1:12" s="9" customFormat="1" ht="13.9" customHeight="1">
      <c r="A93" s="124"/>
      <c r="B93" s="143"/>
      <c r="C93" s="147"/>
      <c r="D93" s="205"/>
      <c r="E93" s="107"/>
      <c r="F93" s="57"/>
      <c r="G93" s="56"/>
      <c r="H93" s="113"/>
      <c r="I93" s="57"/>
      <c r="J93" s="98"/>
      <c r="K93" s="57"/>
      <c r="L93" s="160"/>
    </row>
    <row r="94" spans="1:12" s="8" customFormat="1" ht="13.9" customHeight="1">
      <c r="A94" s="122"/>
      <c r="B94" s="142"/>
      <c r="C94" s="146"/>
      <c r="D94" s="199"/>
      <c r="E94" s="99"/>
      <c r="F94" s="94"/>
      <c r="G94" s="44"/>
      <c r="H94" s="138"/>
      <c r="I94" s="94"/>
      <c r="J94" s="93"/>
      <c r="K94" s="94"/>
      <c r="L94" s="161"/>
    </row>
    <row r="95" spans="1:12" s="8" customFormat="1" ht="13.9" customHeight="1">
      <c r="A95" s="124"/>
      <c r="B95" s="143"/>
      <c r="C95" s="147"/>
      <c r="D95" s="205"/>
      <c r="E95" s="107"/>
      <c r="F95" s="57"/>
      <c r="G95" s="56"/>
      <c r="H95" s="113"/>
      <c r="I95" s="57"/>
      <c r="J95" s="98"/>
      <c r="K95" s="57"/>
      <c r="L95" s="160"/>
    </row>
    <row r="96" spans="1:12" s="8" customFormat="1" ht="13.9" customHeight="1">
      <c r="A96" s="122"/>
      <c r="B96" s="142"/>
      <c r="C96" s="146"/>
      <c r="D96" s="199"/>
      <c r="E96" s="99"/>
      <c r="F96" s="94"/>
      <c r="G96" s="44"/>
      <c r="H96" s="138"/>
      <c r="I96" s="94"/>
      <c r="J96" s="93"/>
      <c r="K96" s="94"/>
      <c r="L96" s="161"/>
    </row>
    <row r="97" spans="1:14" s="9" customFormat="1" ht="13.9" customHeight="1">
      <c r="A97" s="124"/>
      <c r="B97" s="143"/>
      <c r="C97" s="147"/>
      <c r="D97" s="205"/>
      <c r="E97" s="107"/>
      <c r="F97" s="57"/>
      <c r="G97" s="56"/>
      <c r="H97" s="113"/>
      <c r="I97" s="57"/>
      <c r="J97" s="98"/>
      <c r="K97" s="57"/>
      <c r="L97" s="160"/>
    </row>
    <row r="98" spans="1:14" s="8" customFormat="1" ht="13.9" customHeight="1">
      <c r="A98" s="122"/>
      <c r="B98" s="142"/>
      <c r="C98" s="146"/>
      <c r="D98" s="199"/>
      <c r="E98" s="99"/>
      <c r="F98" s="94"/>
      <c r="G98" s="44"/>
      <c r="H98" s="138"/>
      <c r="I98" s="94"/>
      <c r="J98" s="93"/>
      <c r="K98" s="94"/>
      <c r="L98" s="161"/>
    </row>
    <row r="99" spans="1:14" s="8" customFormat="1" ht="13.9" customHeight="1">
      <c r="A99" s="124"/>
      <c r="B99" s="143"/>
      <c r="C99" s="147"/>
      <c r="D99" s="206"/>
      <c r="E99" s="107"/>
      <c r="F99" s="57"/>
      <c r="G99" s="56"/>
      <c r="H99" s="113"/>
      <c r="I99" s="57"/>
      <c r="J99" s="98"/>
      <c r="K99" s="57"/>
      <c r="L99" s="160"/>
      <c r="N99" s="47"/>
    </row>
    <row r="100" spans="1:14" s="8" customFormat="1" ht="13.9" customHeight="1">
      <c r="A100" s="122"/>
      <c r="B100" s="142"/>
      <c r="C100" s="146"/>
      <c r="D100" s="199"/>
      <c r="E100" s="99"/>
      <c r="F100" s="94"/>
      <c r="G100" s="44"/>
      <c r="H100" s="138"/>
      <c r="I100" s="94"/>
      <c r="J100" s="93"/>
      <c r="K100" s="94"/>
      <c r="L100" s="161"/>
    </row>
    <row r="101" spans="1:14" s="8" customFormat="1" ht="13.9" customHeight="1">
      <c r="A101" s="124"/>
      <c r="B101" s="143"/>
      <c r="C101" s="147"/>
      <c r="D101" s="200"/>
      <c r="E101" s="107"/>
      <c r="F101" s="57"/>
      <c r="G101" s="56"/>
      <c r="H101" s="113"/>
      <c r="I101" s="57"/>
      <c r="J101" s="98"/>
      <c r="K101" s="57"/>
      <c r="L101" s="160"/>
    </row>
    <row r="102" spans="1:14" s="8" customFormat="1" ht="13.9" customHeight="1">
      <c r="A102" s="122"/>
      <c r="B102" s="142"/>
      <c r="C102" s="146"/>
      <c r="D102" s="199"/>
      <c r="E102" s="99"/>
      <c r="F102" s="94"/>
      <c r="G102" s="44"/>
      <c r="H102" s="138"/>
      <c r="I102" s="94"/>
      <c r="J102" s="93"/>
      <c r="K102" s="94"/>
      <c r="L102" s="161"/>
    </row>
    <row r="103" spans="1:14" s="8" customFormat="1" ht="13.9" customHeight="1">
      <c r="A103" s="124"/>
      <c r="B103" s="143"/>
      <c r="C103" s="147"/>
      <c r="D103" s="200"/>
      <c r="E103" s="107"/>
      <c r="F103" s="57"/>
      <c r="G103" s="56"/>
      <c r="H103" s="113"/>
      <c r="I103" s="57"/>
      <c r="J103" s="98"/>
      <c r="K103" s="57"/>
      <c r="L103" s="160"/>
    </row>
    <row r="104" spans="1:14" s="8" customFormat="1" ht="13.9" customHeight="1">
      <c r="A104" s="122"/>
      <c r="B104" s="142"/>
      <c r="C104" s="146"/>
      <c r="D104" s="199"/>
      <c r="E104" s="99"/>
      <c r="F104" s="94"/>
      <c r="G104" s="44"/>
      <c r="H104" s="138"/>
      <c r="I104" s="94"/>
      <c r="J104" s="93"/>
      <c r="K104" s="94"/>
      <c r="L104" s="161"/>
    </row>
    <row r="105" spans="1:14" s="8" customFormat="1" ht="13.9" customHeight="1">
      <c r="A105" s="124"/>
      <c r="B105" s="143"/>
      <c r="C105" s="147"/>
      <c r="D105" s="200"/>
      <c r="E105" s="107"/>
      <c r="F105" s="57"/>
      <c r="G105" s="56"/>
      <c r="H105" s="113"/>
      <c r="I105" s="57"/>
      <c r="J105" s="98"/>
      <c r="K105" s="57"/>
      <c r="L105" s="160"/>
    </row>
    <row r="106" spans="1:14" s="8" customFormat="1" ht="13.9" customHeight="1">
      <c r="A106" s="122"/>
      <c r="B106" s="199"/>
      <c r="C106" s="146"/>
      <c r="D106" s="199"/>
      <c r="E106" s="99"/>
      <c r="F106" s="94"/>
      <c r="G106" s="44"/>
      <c r="H106" s="96"/>
      <c r="I106" s="94"/>
      <c r="J106" s="93"/>
      <c r="K106" s="94"/>
      <c r="L106" s="161"/>
    </row>
    <row r="107" spans="1:14" s="8" customFormat="1" ht="13.9" customHeight="1">
      <c r="A107" s="124"/>
      <c r="B107" s="200"/>
      <c r="C107" s="147"/>
      <c r="D107" s="200"/>
      <c r="E107" s="107"/>
      <c r="F107" s="57"/>
      <c r="G107" s="56"/>
      <c r="H107" s="97"/>
      <c r="I107" s="57"/>
      <c r="J107" s="114"/>
      <c r="K107" s="57"/>
      <c r="L107" s="160"/>
    </row>
    <row r="108" spans="1:14" s="8" customFormat="1" ht="13.9" customHeight="1">
      <c r="A108" s="122"/>
      <c r="B108" s="199"/>
      <c r="C108" s="146"/>
      <c r="D108" s="199"/>
      <c r="E108" s="99"/>
      <c r="F108" s="94"/>
      <c r="G108" s="44"/>
      <c r="H108" s="96"/>
      <c r="I108" s="94"/>
      <c r="J108" s="93"/>
      <c r="K108" s="94"/>
      <c r="L108" s="161"/>
    </row>
    <row r="109" spans="1:14" s="8" customFormat="1" ht="13.9" customHeight="1" thickBot="1">
      <c r="A109" s="126"/>
      <c r="B109" s="137"/>
      <c r="C109" s="148"/>
      <c r="D109" s="208"/>
      <c r="E109" s="109"/>
      <c r="F109" s="110"/>
      <c r="G109" s="108"/>
      <c r="H109" s="111"/>
      <c r="I109" s="110"/>
      <c r="J109" s="112"/>
      <c r="K109" s="110"/>
      <c r="L109" s="162"/>
    </row>
    <row r="110" spans="1:14" s="8" customFormat="1" ht="13.9" customHeight="1">
      <c r="A110" s="129"/>
      <c r="B110" s="197"/>
      <c r="C110" s="150"/>
      <c r="D110" s="197"/>
      <c r="E110" s="100"/>
      <c r="F110" s="101"/>
      <c r="G110" s="102"/>
      <c r="H110" s="103"/>
      <c r="I110" s="104"/>
      <c r="J110" s="105"/>
      <c r="K110" s="104"/>
      <c r="L110" s="159"/>
    </row>
    <row r="111" spans="1:14" s="9" customFormat="1" ht="13.9" customHeight="1">
      <c r="A111" s="119"/>
      <c r="B111" s="130"/>
      <c r="C111" s="151"/>
      <c r="D111" s="198"/>
      <c r="E111" s="106"/>
      <c r="F111" s="64"/>
      <c r="G111" s="56"/>
      <c r="H111" s="98"/>
      <c r="I111" s="64"/>
      <c r="J111" s="98"/>
      <c r="K111" s="64"/>
      <c r="L111" s="160"/>
    </row>
    <row r="112" spans="1:14" s="8" customFormat="1" ht="13.9" customHeight="1">
      <c r="A112" s="122"/>
      <c r="B112" s="142"/>
      <c r="C112" s="146"/>
      <c r="D112" s="199"/>
      <c r="E112" s="99"/>
      <c r="F112" s="94"/>
      <c r="G112" s="44"/>
      <c r="H112" s="96"/>
      <c r="I112" s="94"/>
      <c r="J112" s="93"/>
      <c r="K112" s="94"/>
      <c r="L112" s="161"/>
    </row>
    <row r="113" spans="1:12" s="8" customFormat="1" ht="13.9" customHeight="1">
      <c r="A113" s="124"/>
      <c r="B113" s="143"/>
      <c r="C113" s="147"/>
      <c r="D113" s="200"/>
      <c r="E113" s="107"/>
      <c r="F113" s="57"/>
      <c r="G113" s="56"/>
      <c r="H113" s="97"/>
      <c r="I113" s="57"/>
      <c r="J113" s="98"/>
      <c r="K113" s="57"/>
      <c r="L113" s="160"/>
    </row>
    <row r="114" spans="1:12" s="8" customFormat="1" ht="13.9" customHeight="1">
      <c r="A114" s="122"/>
      <c r="B114" s="142"/>
      <c r="C114" s="146"/>
      <c r="D114" s="199"/>
      <c r="E114" s="99"/>
      <c r="F114" s="94"/>
      <c r="G114" s="44"/>
      <c r="H114" s="96"/>
      <c r="I114" s="94"/>
      <c r="J114" s="93"/>
      <c r="K114" s="94"/>
      <c r="L114" s="161"/>
    </row>
    <row r="115" spans="1:12" s="8" customFormat="1" ht="13.9" customHeight="1">
      <c r="A115" s="124"/>
      <c r="B115" s="143"/>
      <c r="C115" s="147"/>
      <c r="D115" s="200"/>
      <c r="E115" s="107"/>
      <c r="F115" s="57"/>
      <c r="G115" s="56"/>
      <c r="H115" s="97"/>
      <c r="I115" s="57"/>
      <c r="J115" s="98"/>
      <c r="K115" s="57"/>
      <c r="L115" s="160"/>
    </row>
    <row r="116" spans="1:12" s="8" customFormat="1" ht="13.9" customHeight="1">
      <c r="A116" s="122"/>
      <c r="B116" s="142"/>
      <c r="C116" s="146"/>
      <c r="D116" s="199"/>
      <c r="E116" s="99"/>
      <c r="F116" s="94"/>
      <c r="G116" s="44"/>
      <c r="H116" s="96"/>
      <c r="I116" s="94"/>
      <c r="J116" s="93"/>
      <c r="K116" s="94"/>
      <c r="L116" s="161"/>
    </row>
    <row r="117" spans="1:12" s="8" customFormat="1" ht="13.9" customHeight="1">
      <c r="A117" s="124"/>
      <c r="B117" s="143"/>
      <c r="C117" s="147"/>
      <c r="D117" s="200"/>
      <c r="E117" s="107"/>
      <c r="F117" s="57"/>
      <c r="G117" s="56"/>
      <c r="H117" s="97"/>
      <c r="I117" s="57"/>
      <c r="J117" s="98"/>
      <c r="K117" s="57"/>
      <c r="L117" s="160"/>
    </row>
    <row r="118" spans="1:12" s="8" customFormat="1" ht="13.9" customHeight="1">
      <c r="A118" s="122"/>
      <c r="B118" s="142"/>
      <c r="C118" s="146"/>
      <c r="D118" s="199"/>
      <c r="E118" s="99"/>
      <c r="F118" s="94"/>
      <c r="G118" s="44"/>
      <c r="H118" s="96"/>
      <c r="I118" s="94"/>
      <c r="J118" s="93"/>
      <c r="K118" s="94"/>
      <c r="L118" s="161"/>
    </row>
    <row r="119" spans="1:12" s="8" customFormat="1" ht="13.9" customHeight="1">
      <c r="A119" s="124"/>
      <c r="B119" s="143"/>
      <c r="C119" s="147"/>
      <c r="D119" s="200"/>
      <c r="E119" s="107"/>
      <c r="F119" s="57"/>
      <c r="G119" s="56"/>
      <c r="H119" s="97"/>
      <c r="I119" s="57"/>
      <c r="J119" s="98"/>
      <c r="K119" s="57"/>
      <c r="L119" s="160"/>
    </row>
    <row r="120" spans="1:12" s="8" customFormat="1" ht="13.9" customHeight="1">
      <c r="A120" s="122"/>
      <c r="B120" s="142"/>
      <c r="C120" s="146"/>
      <c r="D120" s="199"/>
      <c r="E120" s="99"/>
      <c r="F120" s="94"/>
      <c r="G120" s="44"/>
      <c r="H120" s="96"/>
      <c r="I120" s="94"/>
      <c r="J120" s="93"/>
      <c r="K120" s="94"/>
      <c r="L120" s="161"/>
    </row>
    <row r="121" spans="1:12" s="8" customFormat="1" ht="13.9" customHeight="1">
      <c r="A121" s="124"/>
      <c r="B121" s="143"/>
      <c r="C121" s="147"/>
      <c r="D121" s="200"/>
      <c r="E121" s="107"/>
      <c r="F121" s="57"/>
      <c r="G121" s="56"/>
      <c r="H121" s="97"/>
      <c r="I121" s="57"/>
      <c r="J121" s="98"/>
      <c r="K121" s="57"/>
      <c r="L121" s="160"/>
    </row>
    <row r="122" spans="1:12" s="8" customFormat="1" ht="13.9" customHeight="1">
      <c r="A122" s="122"/>
      <c r="B122" s="142"/>
      <c r="C122" s="146"/>
      <c r="D122" s="199"/>
      <c r="E122" s="99"/>
      <c r="F122" s="94"/>
      <c r="G122" s="44"/>
      <c r="H122" s="96"/>
      <c r="I122" s="94"/>
      <c r="J122" s="93"/>
      <c r="K122" s="94"/>
      <c r="L122" s="161"/>
    </row>
    <row r="123" spans="1:12" s="8" customFormat="1" ht="13.9" customHeight="1">
      <c r="A123" s="124"/>
      <c r="B123" s="143"/>
      <c r="C123" s="147"/>
      <c r="D123" s="200"/>
      <c r="E123" s="107"/>
      <c r="F123" s="57"/>
      <c r="G123" s="56"/>
      <c r="H123" s="97"/>
      <c r="I123" s="57"/>
      <c r="J123" s="98"/>
      <c r="K123" s="57"/>
      <c r="L123" s="160"/>
    </row>
    <row r="124" spans="1:12" s="9" customFormat="1" ht="13.9" customHeight="1">
      <c r="A124" s="122"/>
      <c r="B124" s="142"/>
      <c r="C124" s="146"/>
      <c r="D124" s="199"/>
      <c r="E124" s="99"/>
      <c r="F124" s="94"/>
      <c r="G124" s="44"/>
      <c r="H124" s="96"/>
      <c r="I124" s="94"/>
      <c r="J124" s="93"/>
      <c r="K124" s="94"/>
      <c r="L124" s="161"/>
    </row>
    <row r="125" spans="1:12" s="9" customFormat="1" ht="13.9" customHeight="1">
      <c r="A125" s="124"/>
      <c r="B125" s="143"/>
      <c r="C125" s="147"/>
      <c r="D125" s="200"/>
      <c r="E125" s="107"/>
      <c r="F125" s="57"/>
      <c r="G125" s="56"/>
      <c r="H125" s="97"/>
      <c r="I125" s="57"/>
      <c r="J125" s="98"/>
      <c r="K125" s="57"/>
      <c r="L125" s="160"/>
    </row>
    <row r="126" spans="1:12" s="8" customFormat="1" ht="13.9" customHeight="1">
      <c r="A126" s="122"/>
      <c r="B126" s="142"/>
      <c r="C126" s="146"/>
      <c r="D126" s="199"/>
      <c r="E126" s="99"/>
      <c r="F126" s="94"/>
      <c r="G126" s="44"/>
      <c r="H126" s="96"/>
      <c r="I126" s="94"/>
      <c r="J126" s="93"/>
      <c r="K126" s="94"/>
      <c r="L126" s="161"/>
    </row>
    <row r="127" spans="1:12" s="9" customFormat="1" ht="13.9" customHeight="1">
      <c r="A127" s="124"/>
      <c r="B127" s="143"/>
      <c r="C127" s="147"/>
      <c r="D127" s="200"/>
      <c r="E127" s="107"/>
      <c r="F127" s="57"/>
      <c r="G127" s="56"/>
      <c r="H127" s="97"/>
      <c r="I127" s="57"/>
      <c r="J127" s="98"/>
      <c r="K127" s="57"/>
      <c r="L127" s="160"/>
    </row>
    <row r="128" spans="1:12" s="9" customFormat="1" ht="13.9" customHeight="1">
      <c r="A128" s="122"/>
      <c r="B128" s="142"/>
      <c r="C128" s="146"/>
      <c r="D128" s="199"/>
      <c r="E128" s="99"/>
      <c r="F128" s="94"/>
      <c r="G128" s="44"/>
      <c r="H128" s="96"/>
      <c r="I128" s="94"/>
      <c r="J128" s="93"/>
      <c r="K128" s="94"/>
      <c r="L128" s="161"/>
    </row>
    <row r="129" spans="1:12" s="9" customFormat="1" ht="13.9" customHeight="1">
      <c r="A129" s="124"/>
      <c r="B129" s="143"/>
      <c r="C129" s="147"/>
      <c r="D129" s="200"/>
      <c r="E129" s="107"/>
      <c r="F129" s="57"/>
      <c r="G129" s="56"/>
      <c r="H129" s="113"/>
      <c r="I129" s="57"/>
      <c r="J129" s="98"/>
      <c r="K129" s="57"/>
      <c r="L129" s="160"/>
    </row>
    <row r="130" spans="1:12" s="8" customFormat="1" ht="13.9" customHeight="1">
      <c r="A130" s="122"/>
      <c r="B130" s="142"/>
      <c r="C130" s="146"/>
      <c r="D130" s="199"/>
      <c r="E130" s="99"/>
      <c r="F130" s="94"/>
      <c r="G130" s="44"/>
      <c r="H130" s="96"/>
      <c r="I130" s="94"/>
      <c r="J130" s="93"/>
      <c r="K130" s="94"/>
      <c r="L130" s="161"/>
    </row>
    <row r="131" spans="1:12" s="8" customFormat="1" ht="13.9" customHeight="1">
      <c r="A131" s="124"/>
      <c r="B131" s="143"/>
      <c r="C131" s="147"/>
      <c r="D131" s="200"/>
      <c r="E131" s="107"/>
      <c r="F131" s="57"/>
      <c r="G131" s="56"/>
      <c r="H131" s="113"/>
      <c r="I131" s="57"/>
      <c r="J131" s="98"/>
      <c r="K131" s="57"/>
      <c r="L131" s="160"/>
    </row>
    <row r="132" spans="1:12" s="8" customFormat="1" ht="13.9" customHeight="1">
      <c r="A132" s="122"/>
      <c r="B132" s="142"/>
      <c r="C132" s="146"/>
      <c r="D132" s="199"/>
      <c r="E132" s="99"/>
      <c r="F132" s="94"/>
      <c r="G132" s="44"/>
      <c r="H132" s="96"/>
      <c r="I132" s="94"/>
      <c r="J132" s="93"/>
      <c r="K132" s="94"/>
      <c r="L132" s="161"/>
    </row>
    <row r="133" spans="1:12" s="9" customFormat="1" ht="13.9" customHeight="1">
      <c r="A133" s="124"/>
      <c r="B133" s="143"/>
      <c r="C133" s="147"/>
      <c r="D133" s="200"/>
      <c r="E133" s="107"/>
      <c r="F133" s="57"/>
      <c r="G133" s="56"/>
      <c r="H133" s="97"/>
      <c r="I133" s="57"/>
      <c r="J133" s="98"/>
      <c r="K133" s="57"/>
      <c r="L133" s="160"/>
    </row>
    <row r="134" spans="1:12" s="8" customFormat="1" ht="13.9" customHeight="1">
      <c r="A134" s="122"/>
      <c r="B134" s="142"/>
      <c r="C134" s="146"/>
      <c r="D134" s="199"/>
      <c r="E134" s="99"/>
      <c r="F134" s="94"/>
      <c r="G134" s="44"/>
      <c r="H134" s="96"/>
      <c r="I134" s="94"/>
      <c r="J134" s="93"/>
      <c r="K134" s="94"/>
      <c r="L134" s="161"/>
    </row>
    <row r="135" spans="1:12" s="8" customFormat="1" ht="13.9" customHeight="1">
      <c r="A135" s="124"/>
      <c r="B135" s="143"/>
      <c r="C135" s="147"/>
      <c r="D135" s="200"/>
      <c r="E135" s="107"/>
      <c r="F135" s="57"/>
      <c r="G135" s="56"/>
      <c r="H135" s="97"/>
      <c r="I135" s="57"/>
      <c r="J135" s="98"/>
      <c r="K135" s="57"/>
      <c r="L135" s="160"/>
    </row>
    <row r="136" spans="1:12" s="8" customFormat="1" ht="13.9" customHeight="1">
      <c r="A136" s="122"/>
      <c r="B136" s="142"/>
      <c r="C136" s="146"/>
      <c r="D136" s="199"/>
      <c r="E136" s="99"/>
      <c r="F136" s="94"/>
      <c r="G136" s="44"/>
      <c r="H136" s="96"/>
      <c r="I136" s="94"/>
      <c r="J136" s="93"/>
      <c r="K136" s="94"/>
      <c r="L136" s="161"/>
    </row>
    <row r="137" spans="1:12" s="8" customFormat="1" ht="13.9" customHeight="1">
      <c r="A137" s="124"/>
      <c r="B137" s="143"/>
      <c r="C137" s="147"/>
      <c r="D137" s="200"/>
      <c r="E137" s="107"/>
      <c r="F137" s="57"/>
      <c r="G137" s="56"/>
      <c r="H137" s="113"/>
      <c r="I137" s="57"/>
      <c r="J137" s="98"/>
      <c r="K137" s="57"/>
      <c r="L137" s="160"/>
    </row>
    <row r="138" spans="1:12" s="8" customFormat="1" ht="13.9" customHeight="1">
      <c r="A138" s="122"/>
      <c r="B138" s="142"/>
      <c r="C138" s="146"/>
      <c r="D138" s="199"/>
      <c r="E138" s="99"/>
      <c r="F138" s="94"/>
      <c r="G138" s="44"/>
      <c r="H138" s="96"/>
      <c r="I138" s="94"/>
      <c r="J138" s="93"/>
      <c r="K138" s="94"/>
      <c r="L138" s="161"/>
    </row>
    <row r="139" spans="1:12" s="8" customFormat="1" ht="13.9" customHeight="1">
      <c r="A139" s="124"/>
      <c r="B139" s="143"/>
      <c r="C139" s="147"/>
      <c r="D139" s="200"/>
      <c r="E139" s="107"/>
      <c r="F139" s="57"/>
      <c r="G139" s="56"/>
      <c r="H139" s="113"/>
      <c r="I139" s="57"/>
      <c r="J139" s="98"/>
      <c r="K139" s="57"/>
      <c r="L139" s="160"/>
    </row>
    <row r="140" spans="1:12" s="8" customFormat="1" ht="13.9" customHeight="1">
      <c r="A140" s="122"/>
      <c r="B140" s="142"/>
      <c r="C140" s="146"/>
      <c r="D140" s="199"/>
      <c r="E140" s="99"/>
      <c r="F140" s="94"/>
      <c r="G140" s="44"/>
      <c r="H140" s="96"/>
      <c r="I140" s="94"/>
      <c r="J140" s="93"/>
      <c r="K140" s="94"/>
      <c r="L140" s="161"/>
    </row>
    <row r="141" spans="1:12" s="8" customFormat="1" ht="13.9" customHeight="1">
      <c r="A141" s="124"/>
      <c r="B141" s="143"/>
      <c r="C141" s="147"/>
      <c r="D141" s="200"/>
      <c r="E141" s="107"/>
      <c r="F141" s="57"/>
      <c r="G141" s="56"/>
      <c r="H141" s="97"/>
      <c r="I141" s="57"/>
      <c r="J141" s="98"/>
      <c r="K141" s="57"/>
      <c r="L141" s="160"/>
    </row>
    <row r="142" spans="1:12" s="8" customFormat="1" ht="13.9" customHeight="1">
      <c r="A142" s="122"/>
      <c r="B142" s="142"/>
      <c r="C142" s="146"/>
      <c r="D142" s="199"/>
      <c r="E142" s="99"/>
      <c r="F142" s="94"/>
      <c r="G142" s="44"/>
      <c r="H142" s="96"/>
      <c r="I142" s="94"/>
      <c r="J142" s="93"/>
      <c r="K142" s="94"/>
      <c r="L142" s="161"/>
    </row>
    <row r="143" spans="1:12" s="8" customFormat="1" ht="13.9" customHeight="1">
      <c r="A143" s="124"/>
      <c r="B143" s="143"/>
      <c r="C143" s="147"/>
      <c r="D143" s="200"/>
      <c r="E143" s="107"/>
      <c r="F143" s="57"/>
      <c r="G143" s="56"/>
      <c r="H143" s="97"/>
      <c r="I143" s="57"/>
      <c r="J143" s="98"/>
      <c r="K143" s="57"/>
      <c r="L143" s="160"/>
    </row>
    <row r="144" spans="1:12" s="8" customFormat="1" ht="13.9" customHeight="1">
      <c r="A144" s="122"/>
      <c r="B144" s="142"/>
      <c r="C144" s="146"/>
      <c r="D144" s="199"/>
      <c r="E144" s="99"/>
      <c r="F144" s="94"/>
      <c r="G144" s="44"/>
      <c r="H144" s="96"/>
      <c r="I144" s="94"/>
      <c r="J144" s="93"/>
      <c r="K144" s="94"/>
      <c r="L144" s="161"/>
    </row>
    <row r="145" spans="1:12" s="8" customFormat="1" ht="13.9" customHeight="1" thickBot="1">
      <c r="A145" s="126"/>
      <c r="B145" s="144"/>
      <c r="C145" s="148"/>
      <c r="D145" s="208"/>
      <c r="E145" s="109"/>
      <c r="F145" s="110"/>
      <c r="G145" s="108"/>
      <c r="H145" s="134"/>
      <c r="I145" s="110"/>
      <c r="J145" s="112"/>
      <c r="K145" s="110"/>
      <c r="L145" s="162"/>
    </row>
  </sheetData>
  <mergeCells count="3">
    <mergeCell ref="E1:F1"/>
    <mergeCell ref="H1:I1"/>
    <mergeCell ref="J1:K1"/>
  </mergeCells>
  <phoneticPr fontId="26"/>
  <dataValidations count="2">
    <dataValidation imeMode="off" allowBlank="1" showInputMessage="1" showErrorMessage="1" sqref="J112:J145 E96:E145 F75:F108 G74:J108 E2:E94 F111:J111 F113:I145 F2:F73"/>
    <dataValidation imeMode="on" allowBlank="1" showInputMessage="1" showErrorMessage="1" sqref="B113 B114:D133 B96:B106 C96:C97 C104:C106 B92:D94 B74:D79 D113 D96:D106 B90:D90 B80:B81 C100 B136:D145 D134:D135 B134:B135 C135 B2:D35 B107:D112 B38:D71"/>
  </dataValidations>
  <printOptions horizontalCentered="1" verticalCentered="1"/>
  <pageMargins left="0.78740157480314965" right="0.78740157480314965" top="0.39370078740157483" bottom="0.55118110236220474" header="0" footer="0"/>
  <pageSetup paperSize="9" firstPageNumber="15" orientation="landscape" useFirstPageNumber="1" r:id="rId1"/>
  <headerFooter alignWithMargins="0">
    <oddFooter>&amp;C- &amp;P -</oddFooter>
  </headerFooter>
  <rowBreaks count="3" manualBreakCount="3">
    <brk id="37" max="11" man="1"/>
    <brk id="73" max="11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16</vt:i4>
      </vt:variant>
    </vt:vector>
  </HeadingPairs>
  <TitlesOfParts>
    <vt:vector size="30" baseType="lpstr">
      <vt:lpstr>表紙１</vt:lpstr>
      <vt:lpstr>表紙２</vt:lpstr>
      <vt:lpstr>内訳書</vt:lpstr>
      <vt:lpstr>明細書 頭紙</vt:lpstr>
      <vt:lpstr>明細書1</vt:lpstr>
      <vt:lpstr>明細書2</vt:lpstr>
      <vt:lpstr>明細書3</vt:lpstr>
      <vt:lpstr>明細書4~8</vt:lpstr>
      <vt:lpstr>明細書9</vt:lpstr>
      <vt:lpstr>明細書10</vt:lpstr>
      <vt:lpstr>明細書11</vt:lpstr>
      <vt:lpstr>代価-1</vt:lpstr>
      <vt:lpstr>代価-2</vt:lpstr>
      <vt:lpstr>共通費計算書　改修</vt:lpstr>
      <vt:lpstr>'共通費計算書　改修'!Print_Area</vt:lpstr>
      <vt:lpstr>内訳書!Print_Area</vt:lpstr>
      <vt:lpstr>表紙１!Print_Area</vt:lpstr>
      <vt:lpstr>表紙２!Print_Area</vt:lpstr>
      <vt:lpstr>明細書1!Print_Area</vt:lpstr>
      <vt:lpstr>明細書10!Print_Area</vt:lpstr>
      <vt:lpstr>明細書11!Print_Area</vt:lpstr>
      <vt:lpstr>明細書2!Print_Area</vt:lpstr>
      <vt:lpstr>明細書3!Print_Area</vt:lpstr>
      <vt:lpstr>'明細書4~8'!Print_Area</vt:lpstr>
      <vt:lpstr>明細書9!Print_Area</vt:lpstr>
      <vt:lpstr>明細書1!Print_Titles</vt:lpstr>
      <vt:lpstr>明細書10!Print_Titles</vt:lpstr>
      <vt:lpstr>明細書2!Print_Titles</vt:lpstr>
      <vt:lpstr>明細書3!Print_Titles</vt:lpstr>
      <vt:lpstr>'明細書4~8'!Print_Titles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設備係（電気）</dc:creator>
  <cp:lastModifiedBy>TJ599</cp:lastModifiedBy>
  <cp:lastPrinted>2023-09-28T06:18:01Z</cp:lastPrinted>
  <dcterms:created xsi:type="dcterms:W3CDTF">1997-07-14T02:48:02Z</dcterms:created>
  <dcterms:modified xsi:type="dcterms:W3CDTF">2023-09-28T07:56:14Z</dcterms:modified>
</cp:coreProperties>
</file>