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③勤務形態一覧表\障害\"/>
    </mc:Choice>
  </mc:AlternateContent>
  <xr:revisionPtr revIDLastSave="0" documentId="13_ncr:1_{63564AB3-0FFD-454B-9AE3-33A4A12CDE9C}" xr6:coauthVersionLast="47" xr6:coauthVersionMax="47" xr10:uidLastSave="{00000000-0000-0000-0000-000000000000}"/>
  <bookViews>
    <workbookView xWindow="-120" yWindow="-120" windowWidth="29040" windowHeight="15720" xr2:uid="{6FA29E16-12F1-45E2-8B40-BC09B4F1A9FF}"/>
  </bookViews>
  <sheets>
    <sheet name="勤務形態一覧表（児童発達支援・放課後デイサービス）" sheetId="1" r:id="rId1"/>
    <sheet name="勤務形態一覧表（児童発達支援・主として重症心身障害児）" sheetId="2" r:id="rId2"/>
    <sheet name="勤務形態一覧表（児童発達支援センター）" sheetId="3" r:id="rId3"/>
    <sheet name="勤務形態一覧表（居宅訪問型児童発達支援）" sheetId="4" r:id="rId4"/>
    <sheet name="勤務形態一覧表（保育所等訪問支援）" sheetId="5" r:id="rId5"/>
  </sheets>
  <externalReferences>
    <externalReference r:id="rId6"/>
  </externalReferences>
  <definedNames>
    <definedName name="___kk06">#REF!</definedName>
    <definedName name="___kk29">#REF!</definedName>
    <definedName name="__kk06">#REF!</definedName>
    <definedName name="__kk29">#REF!</definedName>
    <definedName name="_xlnm._FilterDatabase" localSheetId="0"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3">'勤務形態一覧表（居宅訪問型児童発達支援）'!$A$1:$AN$70</definedName>
    <definedName name="_xlnm.Print_Area" localSheetId="1">'勤務形態一覧表（児童発達支援・主として重症心身障害児）'!$A$1:$AN$71</definedName>
    <definedName name="_xlnm.Print_Area" localSheetId="0">'勤務形態一覧表（児童発達支援・放課後デイサービス）'!$A$1:$AN$74</definedName>
    <definedName name="_xlnm.Print_Area" localSheetId="2">'勤務形態一覧表（児童発達支援センター）'!$A$1:$AN$72</definedName>
    <definedName name="_xlnm.Print_Area" localSheetId="4">'勤務形態一覧表（保育所等訪問支援）'!$A$1:$AN$70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就労継続支援Ｂ型">[1]選択肢!#REF!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1" i="5" l="1"/>
  <c r="AG41" i="5"/>
  <c r="AA41" i="5"/>
  <c r="U41" i="5"/>
  <c r="O41" i="5"/>
  <c r="I41" i="5"/>
  <c r="E41" i="5"/>
  <c r="C41" i="5"/>
  <c r="AM40" i="5"/>
  <c r="AL40" i="5"/>
  <c r="AJ40" i="5"/>
  <c r="AG40" i="5"/>
  <c r="AJ39" i="5"/>
  <c r="AG39" i="5"/>
  <c r="R39" i="5"/>
  <c r="O39" i="5"/>
  <c r="I39" i="5"/>
  <c r="C39" i="5"/>
  <c r="AL37" i="5"/>
  <c r="AM39" i="5" s="1"/>
  <c r="AG37" i="5"/>
  <c r="AA37" i="5"/>
  <c r="AD40" i="5" s="1"/>
  <c r="U37" i="5"/>
  <c r="X40" i="5" s="1"/>
  <c r="O37" i="5"/>
  <c r="R40" i="5" s="1"/>
  <c r="I37" i="5"/>
  <c r="L40" i="5" s="1"/>
  <c r="E37" i="5"/>
  <c r="F39" i="5" s="1"/>
  <c r="C37" i="5"/>
  <c r="D39" i="5" s="1"/>
  <c r="AJ31" i="5"/>
  <c r="AI31" i="5"/>
  <c r="AH31" i="5"/>
  <c r="AG31" i="5"/>
  <c r="AF31" i="5"/>
  <c r="AE31" i="5"/>
  <c r="AD31" i="5"/>
  <c r="AC31" i="5"/>
  <c r="AB31" i="5"/>
  <c r="AA31" i="5"/>
  <c r="Z31" i="5"/>
  <c r="Y31" i="5"/>
  <c r="X31" i="5"/>
  <c r="W31" i="5"/>
  <c r="V31" i="5"/>
  <c r="U31" i="5"/>
  <c r="T31" i="5"/>
  <c r="S31" i="5"/>
  <c r="R31" i="5"/>
  <c r="Q31" i="5"/>
  <c r="P31" i="5"/>
  <c r="O31" i="5"/>
  <c r="N31" i="5"/>
  <c r="M31" i="5"/>
  <c r="L31" i="5"/>
  <c r="K31" i="5"/>
  <c r="J31" i="5"/>
  <c r="I31" i="5"/>
  <c r="H31" i="5"/>
  <c r="G31" i="5"/>
  <c r="F31" i="5"/>
  <c r="AK31" i="5" s="1"/>
  <c r="AK30" i="5"/>
  <c r="AL29" i="5"/>
  <c r="AK29" i="5"/>
  <c r="AK28" i="5"/>
  <c r="AK27" i="5"/>
  <c r="AK26" i="5"/>
  <c r="AK25" i="5"/>
  <c r="AK24" i="5"/>
  <c r="AK23" i="5"/>
  <c r="AK22" i="5"/>
  <c r="AK21" i="5"/>
  <c r="AK20" i="5"/>
  <c r="AL20" i="5" s="1"/>
  <c r="AK19" i="5"/>
  <c r="AK18" i="5"/>
  <c r="AK17" i="5"/>
  <c r="AK16" i="5"/>
  <c r="AK15" i="5"/>
  <c r="AK14" i="5"/>
  <c r="AK13" i="5"/>
  <c r="AK12" i="5"/>
  <c r="AL11" i="5"/>
  <c r="AK11"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AJ10" i="5" s="1"/>
  <c r="AG9" i="5"/>
  <c r="AF9" i="5"/>
  <c r="AE9" i="5"/>
  <c r="AD9" i="5"/>
  <c r="AC9" i="5"/>
  <c r="AB9" i="5"/>
  <c r="AA9" i="5"/>
  <c r="Z9" i="5"/>
  <c r="Y9" i="5"/>
  <c r="X9" i="5"/>
  <c r="W9" i="5"/>
  <c r="V9" i="5"/>
  <c r="U9" i="5"/>
  <c r="T9" i="5"/>
  <c r="S9" i="5"/>
  <c r="R9" i="5"/>
  <c r="Q9" i="5"/>
  <c r="P9" i="5"/>
  <c r="O9" i="5"/>
  <c r="N9" i="5"/>
  <c r="M9" i="5"/>
  <c r="L9" i="5"/>
  <c r="K9" i="5"/>
  <c r="J9" i="5"/>
  <c r="I9" i="5"/>
  <c r="H9" i="5"/>
  <c r="G9" i="5"/>
  <c r="F9" i="5"/>
  <c r="AJ9" i="5" s="1"/>
  <c r="AL41" i="4"/>
  <c r="AG41" i="4"/>
  <c r="AA41" i="4"/>
  <c r="U41" i="4"/>
  <c r="O41" i="4"/>
  <c r="I41" i="4"/>
  <c r="E41" i="4"/>
  <c r="C41" i="4"/>
  <c r="AM40" i="4"/>
  <c r="AL40" i="4"/>
  <c r="AG40" i="4"/>
  <c r="AD40" i="4"/>
  <c r="F40" i="4"/>
  <c r="E40" i="4"/>
  <c r="AM39" i="4"/>
  <c r="AL39" i="4"/>
  <c r="I39" i="4"/>
  <c r="F39" i="4"/>
  <c r="E39" i="4"/>
  <c r="AL37" i="4"/>
  <c r="AG37" i="4"/>
  <c r="AJ40" i="4" s="1"/>
  <c r="AA37" i="4"/>
  <c r="AA40" i="4" s="1"/>
  <c r="U37" i="4"/>
  <c r="X40" i="4" s="1"/>
  <c r="O37" i="4"/>
  <c r="O39" i="4" s="1"/>
  <c r="I37" i="4"/>
  <c r="L39" i="4" s="1"/>
  <c r="E37" i="4"/>
  <c r="C37" i="4"/>
  <c r="D40" i="4" s="1"/>
  <c r="AJ31" i="4"/>
  <c r="AI31" i="4"/>
  <c r="AH31" i="4"/>
  <c r="AG31" i="4"/>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AK31" i="4" s="1"/>
  <c r="AL31" i="4" s="1"/>
  <c r="AK30" i="4"/>
  <c r="AK29" i="4"/>
  <c r="AL28" i="4"/>
  <c r="AK28" i="4"/>
  <c r="AK27" i="4"/>
  <c r="AL27" i="4" s="1"/>
  <c r="AK26" i="4"/>
  <c r="AL26" i="4" s="1"/>
  <c r="AK25" i="4"/>
  <c r="AL25" i="4" s="1"/>
  <c r="AL24" i="4"/>
  <c r="AK24" i="4"/>
  <c r="AK23" i="4"/>
  <c r="AL23" i="4" s="1"/>
  <c r="AL22" i="4"/>
  <c r="AK22" i="4"/>
  <c r="AK21" i="4"/>
  <c r="AK20" i="4"/>
  <c r="AK19" i="4"/>
  <c r="AL19" i="4" s="1"/>
  <c r="AL18" i="4"/>
  <c r="AK18" i="4"/>
  <c r="AK17" i="4"/>
  <c r="AL17" i="4" s="1"/>
  <c r="AL16" i="4"/>
  <c r="AK16" i="4"/>
  <c r="AK15" i="4"/>
  <c r="AL15" i="4" s="1"/>
  <c r="AK14" i="4"/>
  <c r="AL14" i="4" s="1"/>
  <c r="AK13" i="4"/>
  <c r="AL13" i="4" s="1"/>
  <c r="AK12" i="4"/>
  <c r="AK11" i="4"/>
  <c r="AG10" i="4"/>
  <c r="AF10" i="4"/>
  <c r="AE10" i="4"/>
  <c r="AD10" i="4"/>
  <c r="AC10" i="4"/>
  <c r="AB10" i="4"/>
  <c r="AA10" i="4"/>
  <c r="Z10" i="4"/>
  <c r="Y10" i="4"/>
  <c r="X10" i="4"/>
  <c r="W10" i="4"/>
  <c r="V10" i="4"/>
  <c r="U10" i="4"/>
  <c r="T10" i="4"/>
  <c r="S10" i="4"/>
  <c r="R10" i="4"/>
  <c r="Q10" i="4"/>
  <c r="P10" i="4"/>
  <c r="O10" i="4"/>
  <c r="N10" i="4"/>
  <c r="M10" i="4"/>
  <c r="L10" i="4"/>
  <c r="K10" i="4"/>
  <c r="J10" i="4"/>
  <c r="I10" i="4"/>
  <c r="H10" i="4"/>
  <c r="G10" i="4"/>
  <c r="F10" i="4"/>
  <c r="AI10" i="4" s="1"/>
  <c r="AJ9" i="4"/>
  <c r="AI9" i="4"/>
  <c r="AH9" i="4"/>
  <c r="AG9" i="4"/>
  <c r="AF9" i="4"/>
  <c r="AE9" i="4"/>
  <c r="AD9" i="4"/>
  <c r="AC9" i="4"/>
  <c r="AB9" i="4"/>
  <c r="AA9" i="4"/>
  <c r="Z9" i="4"/>
  <c r="Y9" i="4"/>
  <c r="X9" i="4"/>
  <c r="W9" i="4"/>
  <c r="V9" i="4"/>
  <c r="U9" i="4"/>
  <c r="T9" i="4"/>
  <c r="S9" i="4"/>
  <c r="R9" i="4"/>
  <c r="Q9" i="4"/>
  <c r="P9" i="4"/>
  <c r="O9" i="4"/>
  <c r="N9" i="4"/>
  <c r="M9" i="4"/>
  <c r="L9" i="4"/>
  <c r="K9" i="4"/>
  <c r="J9" i="4"/>
  <c r="I9" i="4"/>
  <c r="H9" i="4"/>
  <c r="G9" i="4"/>
  <c r="F9" i="4"/>
  <c r="AL30" i="4" s="1"/>
  <c r="AL42" i="3"/>
  <c r="AG42" i="3"/>
  <c r="AA42" i="3"/>
  <c r="U42" i="3"/>
  <c r="O42" i="3"/>
  <c r="I42" i="3"/>
  <c r="E42" i="3"/>
  <c r="C42" i="3"/>
  <c r="AM41" i="3"/>
  <c r="AL41" i="3"/>
  <c r="X41" i="3"/>
  <c r="U41" i="3"/>
  <c r="O41" i="3"/>
  <c r="F41" i="3"/>
  <c r="E41" i="3"/>
  <c r="D41" i="3"/>
  <c r="AA40" i="3"/>
  <c r="X40" i="3"/>
  <c r="O40" i="3"/>
  <c r="D40" i="3"/>
  <c r="C40" i="3"/>
  <c r="AL38" i="3"/>
  <c r="AM40" i="3" s="1"/>
  <c r="AG38" i="3"/>
  <c r="AJ41" i="3" s="1"/>
  <c r="AA38" i="3"/>
  <c r="AD41" i="3" s="1"/>
  <c r="U38" i="3"/>
  <c r="U40" i="3" s="1"/>
  <c r="O38" i="3"/>
  <c r="R40" i="3" s="1"/>
  <c r="I38" i="3"/>
  <c r="L41" i="3" s="1"/>
  <c r="E38" i="3"/>
  <c r="F40" i="3" s="1"/>
  <c r="C38" i="3"/>
  <c r="C41" i="3" s="1"/>
  <c r="AJ32" i="3"/>
  <c r="AI32" i="3"/>
  <c r="AH32" i="3"/>
  <c r="AG32" i="3"/>
  <c r="AF32" i="3"/>
  <c r="AE32" i="3"/>
  <c r="AD32" i="3"/>
  <c r="AC32" i="3"/>
  <c r="AB32" i="3"/>
  <c r="AA32" i="3"/>
  <c r="Z32" i="3"/>
  <c r="Y32" i="3"/>
  <c r="X32" i="3"/>
  <c r="W32" i="3"/>
  <c r="V32" i="3"/>
  <c r="U32" i="3"/>
  <c r="T32" i="3"/>
  <c r="S32" i="3"/>
  <c r="R32" i="3"/>
  <c r="Q32" i="3"/>
  <c r="P32" i="3"/>
  <c r="O32" i="3"/>
  <c r="N32" i="3"/>
  <c r="M32" i="3"/>
  <c r="L32" i="3"/>
  <c r="K32" i="3"/>
  <c r="J32" i="3"/>
  <c r="I32" i="3"/>
  <c r="H32" i="3"/>
  <c r="G32" i="3"/>
  <c r="F32" i="3"/>
  <c r="AK32" i="3" s="1"/>
  <c r="AK31" i="3"/>
  <c r="AK30" i="3"/>
  <c r="AK29" i="3"/>
  <c r="AK28" i="3"/>
  <c r="AK27" i="3"/>
  <c r="AK26" i="3"/>
  <c r="AL26" i="3" s="1"/>
  <c r="AL25" i="3"/>
  <c r="AK25" i="3"/>
  <c r="AK24" i="3"/>
  <c r="AK23" i="3"/>
  <c r="AK22" i="3"/>
  <c r="AK21" i="3"/>
  <c r="AK20" i="3"/>
  <c r="AK19" i="3"/>
  <c r="AK18" i="3"/>
  <c r="AL18" i="3" s="1"/>
  <c r="AK17" i="3"/>
  <c r="AL17" i="3" s="1"/>
  <c r="AL16" i="3"/>
  <c r="AK16" i="3"/>
  <c r="AK15" i="3"/>
  <c r="AK14" i="3"/>
  <c r="AK13" i="3"/>
  <c r="AK12" i="3"/>
  <c r="AI11" i="3"/>
  <c r="AH11" i="3"/>
  <c r="AG11" i="3"/>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AJ11" i="3" s="1"/>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L41" i="2"/>
  <c r="AG41" i="2"/>
  <c r="AA41" i="2"/>
  <c r="U41" i="2"/>
  <c r="O41" i="2"/>
  <c r="I41" i="2"/>
  <c r="E41" i="2"/>
  <c r="C41" i="2"/>
  <c r="X40" i="2"/>
  <c r="U40" i="2"/>
  <c r="R40" i="2"/>
  <c r="O40" i="2"/>
  <c r="L40" i="2"/>
  <c r="I40" i="2"/>
  <c r="X39" i="2"/>
  <c r="O39" i="2"/>
  <c r="I39" i="2"/>
  <c r="F39" i="2"/>
  <c r="E39" i="2"/>
  <c r="D39" i="2"/>
  <c r="C39" i="2"/>
  <c r="AL37" i="2"/>
  <c r="AM40" i="2" s="1"/>
  <c r="AG37" i="2"/>
  <c r="AG39" i="2" s="1"/>
  <c r="AA37" i="2"/>
  <c r="AA39" i="2" s="1"/>
  <c r="U37" i="2"/>
  <c r="U39" i="2" s="1"/>
  <c r="O37" i="2"/>
  <c r="R39" i="2" s="1"/>
  <c r="I37" i="2"/>
  <c r="L39" i="2" s="1"/>
  <c r="E37" i="2"/>
  <c r="F40" i="2" s="1"/>
  <c r="C37" i="2"/>
  <c r="D40" i="2" s="1"/>
  <c r="AJ32" i="2"/>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AK32" i="2" s="1"/>
  <c r="F32" i="2"/>
  <c r="AK31" i="2"/>
  <c r="AK30" i="2"/>
  <c r="AK29" i="2"/>
  <c r="AL29" i="2" s="1"/>
  <c r="AK28" i="2"/>
  <c r="AK27" i="2"/>
  <c r="AK26" i="2"/>
  <c r="AK25" i="2"/>
  <c r="AK24" i="2"/>
  <c r="AK23" i="2"/>
  <c r="AK22" i="2"/>
  <c r="AK21" i="2"/>
  <c r="AK20" i="2"/>
  <c r="AK19" i="2"/>
  <c r="AK18" i="2"/>
  <c r="AK17" i="2"/>
  <c r="AL17" i="2" s="1"/>
  <c r="AK16" i="2"/>
  <c r="AK15" i="2"/>
  <c r="AK14" i="2"/>
  <c r="AK13" i="2"/>
  <c r="AK12" i="2"/>
  <c r="AG11" i="2"/>
  <c r="AF11" i="2"/>
  <c r="AE11" i="2"/>
  <c r="AD11" i="2"/>
  <c r="AC11" i="2"/>
  <c r="AB11" i="2"/>
  <c r="AA11" i="2"/>
  <c r="Z11" i="2"/>
  <c r="Y11" i="2"/>
  <c r="X11" i="2"/>
  <c r="W11" i="2"/>
  <c r="V11" i="2"/>
  <c r="U11" i="2"/>
  <c r="T11" i="2"/>
  <c r="S11" i="2"/>
  <c r="R11" i="2"/>
  <c r="Q11" i="2"/>
  <c r="P11" i="2"/>
  <c r="O11" i="2"/>
  <c r="N11" i="2"/>
  <c r="M11" i="2"/>
  <c r="L11" i="2"/>
  <c r="K11" i="2"/>
  <c r="J11" i="2"/>
  <c r="I11" i="2"/>
  <c r="H11" i="2"/>
  <c r="G11" i="2"/>
  <c r="F11" i="2"/>
  <c r="AJ11" i="2" s="1"/>
  <c r="AG10" i="2"/>
  <c r="AF10" i="2"/>
  <c r="AE10" i="2"/>
  <c r="AD10" i="2"/>
  <c r="AC10" i="2"/>
  <c r="AB10" i="2"/>
  <c r="AA10" i="2"/>
  <c r="Z10" i="2"/>
  <c r="Y10" i="2"/>
  <c r="X10" i="2"/>
  <c r="W10" i="2"/>
  <c r="V10" i="2"/>
  <c r="U10" i="2"/>
  <c r="T10" i="2"/>
  <c r="S10" i="2"/>
  <c r="R10" i="2"/>
  <c r="Q10" i="2"/>
  <c r="P10" i="2"/>
  <c r="O10" i="2"/>
  <c r="N10" i="2"/>
  <c r="M10" i="2"/>
  <c r="L10" i="2"/>
  <c r="K10" i="2"/>
  <c r="J10" i="2"/>
  <c r="I10" i="2"/>
  <c r="H10" i="2"/>
  <c r="G10" i="2"/>
  <c r="F10" i="2"/>
  <c r="AL26" i="2" s="1"/>
  <c r="AL43" i="1"/>
  <c r="AG43" i="1"/>
  <c r="AA43" i="1"/>
  <c r="U43" i="1"/>
  <c r="O43" i="1"/>
  <c r="I43" i="1"/>
  <c r="E43" i="1"/>
  <c r="C43" i="1"/>
  <c r="AJ42" i="1"/>
  <c r="AG42" i="1"/>
  <c r="AD42" i="1"/>
  <c r="AA42" i="1"/>
  <c r="X42" i="1"/>
  <c r="U42" i="1"/>
  <c r="R42" i="1"/>
  <c r="AM41" i="1"/>
  <c r="AL41" i="1"/>
  <c r="AJ41" i="1"/>
  <c r="AG41" i="1"/>
  <c r="AD41" i="1"/>
  <c r="O41" i="1"/>
  <c r="L41" i="1"/>
  <c r="I41" i="1"/>
  <c r="F41" i="1"/>
  <c r="E41" i="1"/>
  <c r="D41" i="1"/>
  <c r="C41" i="1"/>
  <c r="AL39" i="1"/>
  <c r="AM42" i="1" s="1"/>
  <c r="AG39" i="1"/>
  <c r="AA39" i="1"/>
  <c r="AA41" i="1" s="1"/>
  <c r="U39" i="1"/>
  <c r="X41" i="1" s="1"/>
  <c r="O39" i="1"/>
  <c r="O42" i="1" s="1"/>
  <c r="I39" i="1"/>
  <c r="L42" i="1" s="1"/>
  <c r="E39" i="1"/>
  <c r="F42" i="1" s="1"/>
  <c r="C39" i="1"/>
  <c r="D42" i="1" s="1"/>
  <c r="AJ32" i="1"/>
  <c r="AI32" i="1"/>
  <c r="AH32" i="1"/>
  <c r="AG32" i="1"/>
  <c r="AF32" i="1"/>
  <c r="AE32" i="1"/>
  <c r="AD32" i="1"/>
  <c r="AC32" i="1"/>
  <c r="AB32" i="1"/>
  <c r="AA32" i="1"/>
  <c r="Z32" i="1"/>
  <c r="Y32" i="1"/>
  <c r="X32" i="1"/>
  <c r="W32" i="1"/>
  <c r="V32" i="1"/>
  <c r="U32" i="1"/>
  <c r="T32" i="1"/>
  <c r="S32" i="1"/>
  <c r="R32" i="1"/>
  <c r="Q32" i="1"/>
  <c r="P32" i="1"/>
  <c r="O32" i="1"/>
  <c r="N32" i="1"/>
  <c r="M32" i="1"/>
  <c r="L32" i="1"/>
  <c r="K32" i="1"/>
  <c r="AK32" i="1" s="1"/>
  <c r="J32" i="1"/>
  <c r="I32" i="1"/>
  <c r="H32" i="1"/>
  <c r="G32" i="1"/>
  <c r="F32" i="1"/>
  <c r="AK31" i="1"/>
  <c r="AL31" i="1" s="1"/>
  <c r="AK30" i="1"/>
  <c r="AL30" i="1" s="1"/>
  <c r="AK29" i="1"/>
  <c r="AL29" i="1" s="1"/>
  <c r="AL28" i="1"/>
  <c r="AK28" i="1"/>
  <c r="AK27" i="1"/>
  <c r="AL27" i="1" s="1"/>
  <c r="AK26" i="1"/>
  <c r="AK25" i="1"/>
  <c r="AK24" i="1"/>
  <c r="AK23" i="1"/>
  <c r="AL22" i="1"/>
  <c r="AK22" i="1"/>
  <c r="AK21" i="1"/>
  <c r="AL21" i="1" s="1"/>
  <c r="AK20" i="1"/>
  <c r="AL20" i="1" s="1"/>
  <c r="AK19" i="1"/>
  <c r="AL19" i="1" s="1"/>
  <c r="AK18" i="1"/>
  <c r="AL18" i="1" s="1"/>
  <c r="AK17" i="1"/>
  <c r="AL17" i="1" s="1"/>
  <c r="AL16" i="1"/>
  <c r="AK16" i="1"/>
  <c r="AK15" i="1"/>
  <c r="AK14" i="1"/>
  <c r="AK13" i="1"/>
  <c r="AK12" i="1"/>
  <c r="AL12" i="1" s="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AJ11" i="1" s="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AH10" i="1" s="1"/>
  <c r="AL18" i="2" l="1"/>
  <c r="AL30" i="2"/>
  <c r="AL21" i="2"/>
  <c r="AL32" i="2"/>
  <c r="AH11" i="2"/>
  <c r="AL22" i="2"/>
  <c r="AI11" i="2"/>
  <c r="AL23" i="2"/>
  <c r="AL12" i="2"/>
  <c r="AL24" i="2"/>
  <c r="AL15" i="2"/>
  <c r="AL27" i="2"/>
  <c r="AL16" i="2"/>
  <c r="AL28" i="2"/>
  <c r="AL13" i="3"/>
  <c r="AL27" i="3"/>
  <c r="AL12" i="3"/>
  <c r="AL21" i="3"/>
  <c r="AL14" i="3"/>
  <c r="AL22" i="3"/>
  <c r="AJ10" i="3"/>
  <c r="AL15" i="3"/>
  <c r="AL23" i="3"/>
  <c r="AL31" i="3"/>
  <c r="AL19" i="3"/>
  <c r="AL20" i="3"/>
  <c r="AL28" i="3"/>
  <c r="AL29" i="3"/>
  <c r="AH10" i="3"/>
  <c r="AL30" i="3"/>
  <c r="AL24" i="3"/>
  <c r="AL32" i="3"/>
  <c r="AJ10" i="4"/>
  <c r="AL11" i="4"/>
  <c r="AL20" i="4"/>
  <c r="AL29" i="4"/>
  <c r="AL21" i="4"/>
  <c r="AL12" i="4"/>
  <c r="AL31" i="5"/>
  <c r="AL14" i="5"/>
  <c r="AL23" i="5"/>
  <c r="AL15" i="5"/>
  <c r="AL16" i="5"/>
  <c r="AL25" i="5"/>
  <c r="AL21" i="5"/>
  <c r="AL13" i="5"/>
  <c r="AL22" i="5"/>
  <c r="AL26" i="5"/>
  <c r="AL17" i="5"/>
  <c r="AH10" i="5"/>
  <c r="AL27" i="5"/>
  <c r="AI10" i="5"/>
  <c r="AL19" i="5"/>
  <c r="AL28" i="5"/>
  <c r="AH11" i="1"/>
  <c r="AI11" i="1"/>
  <c r="AL13" i="1"/>
  <c r="AL24" i="1"/>
  <c r="AL23" i="1"/>
  <c r="AL14" i="1"/>
  <c r="AL15" i="1"/>
  <c r="AL25" i="1"/>
  <c r="AL26" i="1"/>
  <c r="AL32" i="1"/>
  <c r="C42" i="1"/>
  <c r="AL39" i="2"/>
  <c r="AA40" i="2"/>
  <c r="AD40" i="3"/>
  <c r="R41" i="3"/>
  <c r="U39" i="4"/>
  <c r="I40" i="4"/>
  <c r="AH9" i="5"/>
  <c r="L39" i="5"/>
  <c r="D40" i="5"/>
  <c r="AD39" i="2"/>
  <c r="AM39" i="2"/>
  <c r="AD40" i="2"/>
  <c r="X39" i="4"/>
  <c r="L40" i="4"/>
  <c r="AI9" i="5"/>
  <c r="AL12" i="5"/>
  <c r="AL18" i="5"/>
  <c r="AL24" i="5"/>
  <c r="AL30" i="5"/>
  <c r="E40" i="5"/>
  <c r="AI10" i="1"/>
  <c r="E42" i="1"/>
  <c r="AL42" i="1"/>
  <c r="AG40" i="3"/>
  <c r="AJ10" i="1"/>
  <c r="R41" i="1"/>
  <c r="C40" i="2"/>
  <c r="AG40" i="2"/>
  <c r="U41" i="1"/>
  <c r="I42" i="1"/>
  <c r="AH10" i="2"/>
  <c r="AJ40" i="2"/>
  <c r="E40" i="3"/>
  <c r="AL40" i="3"/>
  <c r="AA41" i="3"/>
  <c r="AD39" i="4"/>
  <c r="R40" i="4"/>
  <c r="U39" i="5"/>
  <c r="I40" i="5"/>
  <c r="E40" i="2"/>
  <c r="AL40" i="2"/>
  <c r="AH10" i="4"/>
  <c r="C39" i="4"/>
  <c r="AG39" i="4"/>
  <c r="U40" i="4"/>
  <c r="X39" i="5"/>
  <c r="AJ40" i="3"/>
  <c r="AA39" i="4"/>
  <c r="O40" i="4"/>
  <c r="F40" i="5"/>
  <c r="AI10" i="2"/>
  <c r="AL13" i="2"/>
  <c r="AL19" i="2"/>
  <c r="AL25" i="2"/>
  <c r="AL31" i="2"/>
  <c r="AJ10" i="2"/>
  <c r="I40" i="3"/>
  <c r="AG41" i="3"/>
  <c r="D39" i="4"/>
  <c r="AJ39" i="4"/>
  <c r="AA39" i="5"/>
  <c r="O40" i="5"/>
  <c r="AJ39" i="2"/>
  <c r="R39" i="4"/>
  <c r="C40" i="5"/>
  <c r="AL14" i="2"/>
  <c r="AL20" i="2"/>
  <c r="L40" i="3"/>
  <c r="AD39" i="5"/>
  <c r="U40" i="5"/>
  <c r="C40" i="4"/>
  <c r="I41" i="3"/>
  <c r="E39" i="5"/>
  <c r="AL39" i="5"/>
  <c r="AA40" i="5"/>
</calcChain>
</file>

<file path=xl/sharedStrings.xml><?xml version="1.0" encoding="utf-8"?>
<sst xmlns="http://schemas.openxmlformats.org/spreadsheetml/2006/main" count="416" uniqueCount="77">
  <si>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</si>
  <si>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サービス種別</t>
    <rPh sb="4" eb="6">
      <t>シュベツ</t>
    </rPh>
    <phoneticPr fontId="9"/>
  </si>
  <si>
    <t>児童発達支援・放課後等デイサービス</t>
    <rPh sb="0" eb="2">
      <t>ジドウ</t>
    </rPh>
    <rPh sb="2" eb="4">
      <t>ハッタツ</t>
    </rPh>
    <rPh sb="4" eb="6">
      <t>シエン</t>
    </rPh>
    <rPh sb="7" eb="11">
      <t>ホウカゴトウ</t>
    </rPh>
    <phoneticPr fontId="9"/>
  </si>
  <si>
    <t>年</t>
    <rPh sb="0" eb="1">
      <t>ネン</t>
    </rPh>
    <phoneticPr fontId="4"/>
  </si>
  <si>
    <t>月</t>
    <rPh sb="0" eb="1">
      <t>ゲツ</t>
    </rPh>
    <phoneticPr fontId="4"/>
  </si>
  <si>
    <t>事業所名</t>
    <rPh sb="0" eb="3">
      <t>ジギョウショ</t>
    </rPh>
    <rPh sb="3" eb="4">
      <t>メイ</t>
    </rPh>
    <phoneticPr fontId="9"/>
  </si>
  <si>
    <t>(1)記載する期間</t>
    <rPh sb="3" eb="5">
      <t>キサイ</t>
    </rPh>
    <rPh sb="7" eb="9">
      <t>キカン</t>
    </rPh>
    <phoneticPr fontId="4"/>
  </si>
  <si>
    <t>(2)予定/実績の別</t>
    <rPh sb="3" eb="5">
      <t>ヨテイ</t>
    </rPh>
    <rPh sb="6" eb="8">
      <t>ジッセキ</t>
    </rPh>
    <rPh sb="9" eb="10">
      <t>ベツ</t>
    </rPh>
    <phoneticPr fontId="4"/>
  </si>
  <si>
    <t>(2)-2　定員</t>
    <rPh sb="6" eb="8">
      <t>テイイン</t>
    </rPh>
    <phoneticPr fontId="1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</si>
  <si>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9"/>
  </si>
  <si>
    <t>時間/週</t>
    <rPh sb="0" eb="2">
      <t>ジカン</t>
    </rPh>
    <rPh sb="3" eb="4">
      <t>シュウ</t>
    </rPh>
    <phoneticPr fontId="4"/>
  </si>
  <si>
    <t>時間/月</t>
    <rPh sb="0" eb="2">
      <t>ジカン</t>
    </rPh>
    <rPh sb="3" eb="4">
      <t>ツキ</t>
    </rPh>
    <phoneticPr fontId="4"/>
  </si>
  <si>
    <t>No.</t>
    <phoneticPr fontId="4"/>
  </si>
  <si>
    <t>(4)職種</t>
    <rPh sb="3" eb="5">
      <t>ショクシュ</t>
    </rPh>
    <phoneticPr fontId="4"/>
  </si>
  <si>
    <t>(5)勤務形態</t>
    <rPh sb="3" eb="5">
      <t>キンム</t>
    </rPh>
    <rPh sb="5" eb="7">
      <t>ケイタイ</t>
    </rPh>
    <phoneticPr fontId="4"/>
  </si>
  <si>
    <t>(6)資格</t>
    <rPh sb="3" eb="5">
      <t>シカク</t>
    </rPh>
    <phoneticPr fontId="4"/>
  </si>
  <si>
    <t>(7)氏名</t>
    <rPh sb="3" eb="5">
      <t>シメイ</t>
    </rPh>
    <phoneticPr fontId="4"/>
  </si>
  <si>
    <t>(8)</t>
    <phoneticPr fontId="4"/>
  </si>
  <si>
    <t>(9)勤務時間数合計</t>
    <rPh sb="3" eb="5">
      <t>キンム</t>
    </rPh>
    <rPh sb="5" eb="7">
      <t>ジカン</t>
    </rPh>
    <rPh sb="7" eb="8">
      <t>スウ</t>
    </rPh>
    <rPh sb="8" eb="10">
      <t>ゴウケイ</t>
    </rPh>
    <phoneticPr fontId="4"/>
  </si>
  <si>
    <t>(10)週平均の勤務時間数</t>
    <rPh sb="4" eb="7">
      <t>シュウヘイキン</t>
    </rPh>
    <rPh sb="8" eb="10">
      <t>キンム</t>
    </rPh>
    <rPh sb="10" eb="12">
      <t>ジカン</t>
    </rPh>
    <rPh sb="12" eb="13">
      <t>スウ</t>
    </rPh>
    <phoneticPr fontId="4"/>
  </si>
  <si>
    <t>(11)兼務状況
（兼務先／兼務する職務の内容）等</t>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</si>
  <si>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</si>
  <si>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</si>
  <si>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</si>
  <si>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</si>
  <si>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</si>
  <si>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A</t>
  </si>
  <si>
    <t>B</t>
  </si>
  <si>
    <t>C</t>
  </si>
  <si>
    <t>D</t>
  </si>
  <si>
    <t>合計</t>
    <rPh sb="0" eb="2">
      <t>ゴウケイ</t>
    </rPh>
    <phoneticPr fontId="4"/>
  </si>
  <si>
    <t>サービス提供時間</t>
    <rPh sb="4" eb="6">
      <t>テイキョウ</t>
    </rPh>
    <rPh sb="6" eb="8">
      <t>ジカン</t>
    </rPh>
    <phoneticPr fontId="4"/>
  </si>
  <si>
    <t>＜実人数集計＞</t>
    <rPh sb="1" eb="2">
      <t>ジツ</t>
    </rPh>
    <rPh sb="2" eb="4">
      <t>ニンズウ</t>
    </rPh>
    <rPh sb="4" eb="6">
      <t>シュウケイ</t>
    </rPh>
    <phoneticPr fontId="4"/>
  </si>
  <si>
    <t>専従</t>
    <rPh sb="0" eb="2">
      <t>センジュウ</t>
    </rPh>
    <phoneticPr fontId="15"/>
  </si>
  <si>
    <t>兼務</t>
    <rPh sb="0" eb="2">
      <t>ケンム</t>
    </rPh>
    <phoneticPr fontId="15"/>
  </si>
  <si>
    <t>専従</t>
    <rPh sb="0" eb="2">
      <t>センジュウ</t>
    </rPh>
    <phoneticPr fontId="4"/>
  </si>
  <si>
    <t>兼務</t>
    <rPh sb="0" eb="2">
      <t>ケンム</t>
    </rPh>
    <phoneticPr fontId="4"/>
  </si>
  <si>
    <t>常勤</t>
    <rPh sb="0" eb="2">
      <t>ジョウキン</t>
    </rPh>
    <phoneticPr fontId="4"/>
  </si>
  <si>
    <t>非常勤</t>
    <rPh sb="0" eb="3">
      <t>ヒジョウキン</t>
    </rPh>
    <phoneticPr fontId="4"/>
  </si>
  <si>
    <t>常勤換算数</t>
    <rPh sb="0" eb="5">
      <t>ジョウキンカンサンスウ</t>
    </rPh>
    <phoneticPr fontId="1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</si>
  <si>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9"/>
  </si>
  <si>
    <t>　(1) 「４週」・「暦月」のいずれかを選択してください。</t>
    <rPh sb="7" eb="8">
      <t>シュウ</t>
    </rPh>
    <rPh sb="11" eb="12">
      <t>レキ</t>
    </rPh>
    <rPh sb="12" eb="13">
      <t>ツキ</t>
    </rPh>
    <rPh sb="20" eb="22">
      <t>センタク</t>
    </rPh>
    <phoneticPr fontId="9"/>
  </si>
  <si>
    <t>　(2) 「予定」・「実績」のいずれかを選択してください。</t>
    <rPh sb="6" eb="8">
      <t>ヨテイ</t>
    </rPh>
    <rPh sb="11" eb="13">
      <t>ジッセキ</t>
    </rPh>
    <rPh sb="20" eb="22">
      <t>センタク</t>
    </rPh>
    <phoneticPr fontId="9"/>
  </si>
  <si>
    <t>　(2) -2　定員数を入力してください。</t>
    <rPh sb="8" eb="11">
      <t>テイインスウ</t>
    </rPh>
    <rPh sb="12" eb="14">
      <t>ニュウリョク</t>
    </rPh>
    <phoneticPr fontId="1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</si>
  <si>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9"/>
  </si>
  <si>
    <t>　(4) 従業者の職種を入力してください。</t>
    <rPh sb="5" eb="8">
      <t>ジュウギョウシャ</t>
    </rPh>
    <rPh sb="9" eb="11">
      <t>ショクシュ</t>
    </rPh>
    <rPh sb="12" eb="14">
      <t>ニュウリョク</t>
    </rPh>
    <phoneticPr fontId="9"/>
  </si>
  <si>
    <t xml:space="preserve"> 　　 記入の順序は、職種ごとにまとめてください。</t>
    <rPh sb="4" eb="6">
      <t>キニュウ</t>
    </rPh>
    <rPh sb="7" eb="9">
      <t>ジュンジョ</t>
    </rPh>
    <rPh sb="11" eb="13">
      <t>ショクシュ</t>
    </rPh>
    <phoneticPr fontId="9"/>
  </si>
  <si>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7"/>
  </si>
  <si>
    <t>記号</t>
    <rPh sb="0" eb="2">
      <t>キゴウ</t>
    </rPh>
    <phoneticPr fontId="9"/>
  </si>
  <si>
    <t>区分</t>
    <rPh sb="0" eb="2">
      <t>クブン</t>
    </rPh>
    <phoneticPr fontId="9"/>
  </si>
  <si>
    <t>常勤で専従</t>
    <rPh sb="0" eb="2">
      <t>ジョウキン</t>
    </rPh>
    <rPh sb="3" eb="5">
      <t>センジュウ</t>
    </rPh>
    <phoneticPr fontId="9"/>
  </si>
  <si>
    <t>常勤で兼務</t>
    <rPh sb="0" eb="2">
      <t>ジョウキン</t>
    </rPh>
    <rPh sb="3" eb="5">
      <t>ケンム</t>
    </rPh>
    <phoneticPr fontId="9"/>
  </si>
  <si>
    <t>非常勤で専従</t>
    <rPh sb="0" eb="3">
      <t>ヒジョウキン</t>
    </rPh>
    <rPh sb="4" eb="6">
      <t>センジュウ</t>
    </rPh>
    <phoneticPr fontId="9"/>
  </si>
  <si>
    <t>非常勤で兼務</t>
    <rPh sb="0" eb="3">
      <t>ヒジョウキン</t>
    </rPh>
    <rPh sb="4" eb="6">
      <t>ケンム</t>
    </rPh>
    <phoneticPr fontId="9"/>
  </si>
  <si>
    <t>（注）常勤・非常勤の区分について</t>
    <rPh sb="1" eb="2">
      <t>チュウ</t>
    </rPh>
    <rPh sb="3" eb="5">
      <t>ジョウキン</t>
    </rPh>
    <rPh sb="6" eb="9">
      <t>ヒジョウキン</t>
    </rPh>
    <rPh sb="10" eb="12">
      <t>クブン</t>
    </rPh>
    <phoneticPr fontId="9"/>
  </si>
  <si>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</si>
  <si>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9"/>
  </si>
  <si>
    <t>　(6) 従業者の保有する資格を入力してください。</t>
    <rPh sb="5" eb="8">
      <t>ジュウギョウシャ</t>
    </rPh>
    <rPh sb="9" eb="11">
      <t>ホユウ</t>
    </rPh>
    <rPh sb="13" eb="15">
      <t>シカク</t>
    </rPh>
    <rPh sb="16" eb="18">
      <t>ニュウリョク</t>
    </rPh>
    <phoneticPr fontId="9"/>
  </si>
  <si>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9"/>
  </si>
  <si>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9"/>
  </si>
  <si>
    <t>　(7) 従業者の氏名を記入してください。</t>
    <rPh sb="5" eb="8">
      <t>ジュウギョウシャ</t>
    </rPh>
    <rPh sb="9" eb="11">
      <t>シメイ</t>
    </rPh>
    <rPh sb="12" eb="14">
      <t>キニュウ</t>
    </rPh>
    <phoneticPr fontId="9"/>
  </si>
  <si>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9"/>
  </si>
  <si>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</si>
  <si>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9"/>
  </si>
  <si>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9"/>
  </si>
  <si>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9"/>
  </si>
  <si>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</si>
  <si>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9"/>
  </si>
  <si>
    <t>　　　 その他、特記事項欄としてもご活用ください。</t>
    <rPh sb="6" eb="7">
      <t>タ</t>
    </rPh>
    <rPh sb="8" eb="10">
      <t>トッキ</t>
    </rPh>
    <rPh sb="10" eb="12">
      <t>ジコウ</t>
    </rPh>
    <rPh sb="12" eb="13">
      <t>ラン</t>
    </rPh>
    <rPh sb="18" eb="20">
      <t>カツヨウ</t>
    </rPh>
    <phoneticPr fontId="7"/>
  </si>
  <si>
    <t xml:space="preserve"> （12) 必要項目を満たしていれば、各事業所で使用するシフト表等をもって代替書類として差し支えありません。</t>
  </si>
  <si>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12"/>
  </si>
  <si>
    <t>児童発達支援・児童発達支援センターであるもの</t>
    <rPh sb="0" eb="6">
      <t>ジドウハッタツシエン</t>
    </rPh>
    <rPh sb="7" eb="11">
      <t>ジドウハッタツ</t>
    </rPh>
    <rPh sb="11" eb="13">
      <t>シエン</t>
    </rPh>
    <phoneticPr fontId="12"/>
  </si>
  <si>
    <t>居宅訪問型児童発達支援</t>
    <rPh sb="0" eb="2">
      <t>キョタク</t>
    </rPh>
    <rPh sb="2" eb="4">
      <t>ホウモン</t>
    </rPh>
    <rPh sb="4" eb="5">
      <t>ガタ</t>
    </rPh>
    <rPh sb="5" eb="7">
      <t>ジドウ</t>
    </rPh>
    <rPh sb="7" eb="9">
      <t>ハッタツ</t>
    </rPh>
    <rPh sb="9" eb="11">
      <t>シエン</t>
    </rPh>
    <phoneticPr fontId="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</si>
  <si>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9"/>
  </si>
  <si>
    <t>保育所等訪問支援</t>
    <rPh sb="0" eb="3">
      <t>ホイクショ</t>
    </rPh>
    <rPh sb="3" eb="4">
      <t>トウ</t>
    </rPh>
    <rPh sb="4" eb="6">
      <t>ホウモン</t>
    </rPh>
    <rPh sb="6" eb="8">
      <t>シエン</t>
    </rPh>
    <phoneticPr fontId="9"/>
  </si>
  <si>
    <t>…直接入力</t>
    <rPh sb="1" eb="3">
      <t>チョクセツ</t>
    </rPh>
    <rPh sb="3" eb="5">
      <t>ニュウリョク</t>
    </rPh>
    <phoneticPr fontId="3"/>
  </si>
  <si>
    <t>…プルダウン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</si>
</sst>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22" x14ac:knownFonts="1">
    <font>
      <sz val="11"/>
      <color theme="1"/>
      <name val="游ゴシック"/>
      <family val="3"/>
      <charset val="128"/>
      <scheme val="minor"/>
    </font>
    <font>
      <sz val="11"/>
      <name val="ＭＳ Ｐゴシック"/>
      <family val="3"/>
      <charset val="128"/>
    </font>
    <font>
      <b/>
      <sz val="11"/>
      <name val="ＭＳ 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游ゴシック"/>
      <family val="3"/>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6"/>
      <name val="游ゴシック"/>
      <family val="3"/>
      <charset val="128"/>
    </font>
    <font>
      <sz val="9"/>
      <name val="ＭＳ ゴシック"/>
      <family val="3"/>
      <charset val="128"/>
    </font>
    <font>
      <sz val="8"/>
      <name val="ＭＳ 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0" fontId="11" fillId="0" borderId="0">
      <alignment vertical="center"/>
    </xf>
  </cellStyleXfs>
  <cellXfs count="79">
    <xf numFmtId="0" fontId="0" fillId="0" borderId="0" xfId="0">
      <alignment vertical="center"/>
    </xf>
    <xf numFmtId="0" fontId="2" fillId="0" borderId="0" xfId="1" applyFont="1" applyAlignment="1">
      <alignment horizontal="left" vertical="center"/>
    </xf>
    <xf numFmtId="0" fontId="5" fillId="0" borderId="0" xfId="1" applyFont="1" applyAlignment="1">
      <alignment vertical="center" textRotation="255" shrinkToFit="1"/>
    </xf>
    <xf numFmtId="0" fontId="6" fillId="0" borderId="0" xfId="1" applyFont="1" applyAlignment="1">
      <alignment horizontal="left" vertical="center"/>
    </xf>
    <xf numFmtId="0" fontId="7" fillId="0" borderId="0" xfId="1" applyFont="1" applyAlignment="1">
      <alignment horizontal="left" vertical="center"/>
    </xf>
    <xf numFmtId="0" fontId="7" fillId="0" borderId="0" xfId="1" applyFont="1">
      <alignment vertical="center"/>
    </xf>
    <xf numFmtId="0" fontId="8" fillId="0" borderId="0" xfId="0" applyFont="1">
      <alignment vertical="center"/>
    </xf>
    <xf numFmtId="0" fontId="7" fillId="0" borderId="0" xfId="1" applyFont="1" applyAlignment="1">
      <alignment horizontal="right" vertical="center"/>
    </xf>
    <xf numFmtId="0" fontId="7" fillId="2" borderId="1" xfId="1" applyFont="1" applyFill="1" applyBorder="1" applyAlignment="1">
      <alignment horizontal="center" vertical="center" wrapText="1"/>
    </xf>
    <xf numFmtId="0" fontId="5" fillId="0" borderId="0" xfId="1" applyFont="1">
      <alignment vertical="center"/>
    </xf>
    <xf numFmtId="0" fontId="7" fillId="0" borderId="0" xfId="1" applyFont="1" applyAlignment="1">
      <alignment horizontal="center" vertical="center"/>
    </xf>
    <xf numFmtId="0" fontId="7" fillId="3" borderId="2" xfId="1" applyFont="1" applyFill="1" applyBorder="1" applyAlignment="1">
      <alignment horizontal="center" vertical="center"/>
    </xf>
    <xf numFmtId="0" fontId="7" fillId="0" borderId="2" xfId="1" applyFont="1" applyBorder="1" applyAlignment="1">
      <alignment horizontal="center" vertical="center"/>
    </xf>
    <xf numFmtId="0" fontId="7" fillId="4" borderId="1" xfId="1" applyFont="1" applyFill="1" applyBorder="1" applyAlignment="1">
      <alignment horizontal="center"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right" vertical="center"/>
    </xf>
    <xf numFmtId="0" fontId="7" fillId="2" borderId="1" xfId="1" applyFont="1" applyFill="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11" fillId="5" borderId="1" xfId="0" applyFont="1" applyFill="1" applyBorder="1">
      <alignment vertical="center"/>
    </xf>
    <xf numFmtId="0" fontId="11" fillId="5" borderId="3" xfId="0" applyFont="1" applyFill="1" applyBorder="1">
      <alignment vertical="center"/>
    </xf>
    <xf numFmtId="0" fontId="13" fillId="0" borderId="0" xfId="1" applyFont="1" applyAlignment="1">
      <alignment horizontal="center" vertical="center"/>
    </xf>
    <xf numFmtId="0" fontId="7" fillId="0" borderId="1" xfId="1" applyFont="1" applyBorder="1">
      <alignment vertical="center"/>
    </xf>
    <xf numFmtId="0" fontId="13" fillId="0" borderId="1" xfId="1" applyFont="1" applyBorder="1" applyAlignment="1">
      <alignment horizontal="center" vertical="center"/>
    </xf>
    <xf numFmtId="0" fontId="13" fillId="0" borderId="4" xfId="1" applyFont="1" applyBorder="1" applyAlignment="1">
      <alignment horizontal="center" vertical="center" wrapText="1"/>
    </xf>
    <xf numFmtId="0" fontId="13" fillId="0" borderId="5" xfId="1" applyFont="1" applyBorder="1" applyAlignment="1">
      <alignment horizontal="center" vertical="center"/>
    </xf>
    <xf numFmtId="49" fontId="13" fillId="0" borderId="1" xfId="1" applyNumberFormat="1" applyFont="1" applyBorder="1" applyAlignment="1">
      <alignment horizontal="center" vertical="center"/>
    </xf>
    <xf numFmtId="0" fontId="13" fillId="0" borderId="6" xfId="1" applyFont="1" applyBorder="1" applyAlignment="1">
      <alignment horizontal="center" vertical="center" wrapText="1"/>
    </xf>
    <xf numFmtId="0" fontId="13" fillId="0" borderId="1" xfId="1" applyFont="1" applyBorder="1" applyAlignment="1">
      <alignment horizontal="center" vertical="center" wrapText="1"/>
    </xf>
    <xf numFmtId="0" fontId="7" fillId="0" borderId="1" xfId="1" applyFont="1" applyBorder="1" applyAlignment="1">
      <alignment horizontal="center" vertical="center" wrapText="1"/>
    </xf>
    <xf numFmtId="0" fontId="13" fillId="0" borderId="7" xfId="1" applyFont="1" applyBorder="1" applyAlignment="1">
      <alignment horizontal="center" vertical="center" wrapText="1"/>
    </xf>
    <xf numFmtId="176" fontId="13" fillId="0" borderId="1" xfId="1" applyNumberFormat="1" applyFont="1" applyBorder="1">
      <alignment vertical="center"/>
    </xf>
    <xf numFmtId="0" fontId="13" fillId="0" borderId="8" xfId="1" applyFont="1" applyBorder="1" applyAlignment="1">
      <alignment horizontal="center" vertical="center" wrapText="1"/>
    </xf>
    <xf numFmtId="177" fontId="13" fillId="0" borderId="1" xfId="1" applyNumberFormat="1" applyFont="1" applyBorder="1">
      <alignment vertical="center"/>
    </xf>
    <xf numFmtId="0" fontId="7" fillId="0" borderId="1" xfId="1" applyFont="1" applyBorder="1">
      <alignment vertical="center"/>
    </xf>
    <xf numFmtId="0" fontId="13" fillId="2" borderId="1" xfId="1" applyFont="1" applyFill="1" applyBorder="1" applyAlignment="1">
      <alignment horizontal="left" vertical="center"/>
    </xf>
    <xf numFmtId="0" fontId="13" fillId="2" borderId="5" xfId="1" applyFont="1" applyFill="1" applyBorder="1" applyAlignment="1">
      <alignment horizontal="center" vertical="center"/>
    </xf>
    <xf numFmtId="0" fontId="13" fillId="4" borderId="1" xfId="1" applyFont="1" applyFill="1" applyBorder="1">
      <alignment vertical="center"/>
    </xf>
    <xf numFmtId="0" fontId="13" fillId="4" borderId="5" xfId="1" applyFont="1" applyFill="1" applyBorder="1">
      <alignment vertical="center"/>
    </xf>
    <xf numFmtId="0" fontId="13" fillId="3" borderId="1" xfId="1" applyFont="1" applyFill="1" applyBorder="1" applyAlignment="1">
      <alignment horizontal="right" vertical="center"/>
    </xf>
    <xf numFmtId="0" fontId="13" fillId="0" borderId="6" xfId="1" applyFont="1" applyBorder="1" applyAlignment="1">
      <alignment horizontal="right" vertical="center"/>
    </xf>
    <xf numFmtId="178" fontId="13" fillId="0" borderId="1" xfId="1" applyNumberFormat="1" applyFont="1" applyBorder="1" applyAlignment="1">
      <alignment horizontal="right" vertical="center"/>
    </xf>
    <xf numFmtId="0" fontId="7" fillId="4" borderId="1" xfId="1" applyFont="1" applyFill="1" applyBorder="1">
      <alignment vertical="center"/>
    </xf>
    <xf numFmtId="0" fontId="13" fillId="0" borderId="9" xfId="1" applyFont="1" applyBorder="1" applyAlignment="1">
      <alignment horizontal="center" vertical="center"/>
    </xf>
    <xf numFmtId="0" fontId="13" fillId="0" borderId="1" xfId="1" applyFont="1" applyBorder="1" applyAlignment="1">
      <alignment horizontal="right" vertical="center"/>
    </xf>
    <xf numFmtId="0" fontId="13" fillId="0" borderId="6" xfId="1" applyFont="1" applyBorder="1" applyAlignment="1">
      <alignment horizontal="center" vertical="center"/>
    </xf>
    <xf numFmtId="0" fontId="13" fillId="3" borderId="3" xfId="1" applyFont="1" applyFill="1" applyBorder="1" applyAlignment="1">
      <alignment horizontal="right" vertical="center"/>
    </xf>
    <xf numFmtId="0" fontId="13" fillId="0" borderId="10" xfId="1" applyFont="1" applyBorder="1" applyAlignment="1">
      <alignment horizontal="right" vertical="center"/>
    </xf>
    <xf numFmtId="0" fontId="13" fillId="0" borderId="0" xfId="1" applyFont="1">
      <alignment vertical="center"/>
    </xf>
    <xf numFmtId="0" fontId="13" fillId="0" borderId="0" xfId="1" applyFont="1" applyAlignment="1">
      <alignment horizontal="left" vertical="center"/>
    </xf>
    <xf numFmtId="0" fontId="14" fillId="0" borderId="0" xfId="1" applyFont="1">
      <alignment vertical="center"/>
    </xf>
    <xf numFmtId="0" fontId="13" fillId="0" borderId="5"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5" xfId="2" applyFont="1" applyBorder="1" applyAlignment="1">
      <alignment horizontal="center" vertical="center"/>
    </xf>
    <xf numFmtId="0" fontId="13" fillId="0" borderId="1" xfId="2" applyFont="1" applyBorder="1" applyAlignment="1">
      <alignment horizontal="center" vertical="center"/>
    </xf>
    <xf numFmtId="0" fontId="13" fillId="0" borderId="1" xfId="2" applyFont="1" applyBorder="1" applyAlignment="1">
      <alignment horizontal="center" vertical="center"/>
    </xf>
    <xf numFmtId="0" fontId="13" fillId="0" borderId="5" xfId="2" applyFont="1" applyBorder="1" applyAlignment="1">
      <alignment horizontal="center" vertical="center"/>
    </xf>
    <xf numFmtId="0" fontId="13" fillId="0" borderId="9" xfId="2" applyFont="1" applyBorder="1" applyAlignment="1">
      <alignment horizontal="center" vertical="center"/>
    </xf>
    <xf numFmtId="0" fontId="13" fillId="0" borderId="6" xfId="2" applyFont="1" applyBorder="1" applyAlignment="1">
      <alignment horizontal="center" vertical="center"/>
    </xf>
    <xf numFmtId="0" fontId="13" fillId="0" borderId="1" xfId="1" applyFont="1" applyBorder="1" applyAlignment="1">
      <alignment horizontal="center" vertical="center"/>
    </xf>
    <xf numFmtId="0" fontId="13" fillId="0" borderId="1" xfId="1" applyFont="1" applyBorder="1" applyAlignment="1">
      <alignment horizontal="center" vertical="center" wrapText="1"/>
    </xf>
    <xf numFmtId="0" fontId="16" fillId="0" borderId="0" xfId="2" applyFont="1" applyAlignment="1">
      <alignment horizontal="center" vertical="center"/>
    </xf>
    <xf numFmtId="0" fontId="7" fillId="0" borderId="0" xfId="2" applyFont="1" applyAlignment="1">
      <alignment horizontal="center" vertical="center"/>
    </xf>
    <xf numFmtId="0" fontId="17" fillId="0" borderId="0" xfId="1" applyFont="1" applyAlignment="1">
      <alignment horizontal="center" vertical="center"/>
    </xf>
    <xf numFmtId="0" fontId="17" fillId="0" borderId="0" xfId="2" applyFont="1" applyAlignment="1">
      <alignment horizontal="center" vertical="center"/>
    </xf>
    <xf numFmtId="0" fontId="17" fillId="0" borderId="0" xfId="1" applyFont="1">
      <alignment vertical="center"/>
    </xf>
    <xf numFmtId="0" fontId="16" fillId="0" borderId="0" xfId="1" applyFont="1">
      <alignment vertical="center"/>
    </xf>
    <xf numFmtId="0" fontId="16" fillId="0" borderId="0" xfId="1" applyFont="1" applyAlignment="1">
      <alignment horizontal="center" vertical="center"/>
    </xf>
    <xf numFmtId="0" fontId="13" fillId="0" borderId="0" xfId="1" applyFont="1" applyAlignment="1">
      <alignment vertical="center" textRotation="255" shrinkToFit="1"/>
    </xf>
    <xf numFmtId="0" fontId="13" fillId="0" borderId="1" xfId="1" applyFont="1" applyBorder="1" applyAlignment="1">
      <alignment vertical="center" textRotation="255" shrinkToFit="1"/>
    </xf>
    <xf numFmtId="0" fontId="13" fillId="0" borderId="1" xfId="1" applyFont="1" applyBorder="1">
      <alignment vertical="center"/>
    </xf>
    <xf numFmtId="0" fontId="11" fillId="5" borderId="1" xfId="0" applyFont="1" applyFill="1" applyBorder="1">
      <alignment vertical="center"/>
    </xf>
    <xf numFmtId="0" fontId="10" fillId="3" borderId="0" xfId="0" applyFont="1" applyFill="1">
      <alignment vertical="center"/>
    </xf>
    <xf numFmtId="0" fontId="10" fillId="0" borderId="0" xfId="0" applyFont="1" applyFill="1">
      <alignment vertical="center"/>
    </xf>
    <xf numFmtId="0" fontId="5" fillId="4" borderId="0" xfId="1" applyFont="1" applyFill="1">
      <alignment vertical="center"/>
    </xf>
    <xf numFmtId="0" fontId="5" fillId="2" borderId="0" xfId="1" applyFont="1" applyFill="1">
      <alignment vertical="center"/>
    </xf>
  </cellXfs>
  <cellStyles count="3">
    <cellStyle name="標準" xfId="0" builtinId="0"/>
    <cellStyle name="標準 2" xfId="2" xr:uid="{B3E72A48-C966-4F8B-AEAC-4EB35F5F2A0A}"/>
    <cellStyle name="標準_③-２加算様式（就労）" xfId="1" xr:uid="{9891C9DC-BFA6-4647-810D-C01CA998E6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9317;&#33258;&#20027;&#28857;&#26908;&#34920;&#65288;&#30906;&#23450;&#29256;&#65289;\&#65281;&#27096;&#24335;&#22793;&#26356;&#12304;&#33258;&#20027;&#28857;&#26908;&#34920;+&#25351;&#23566;&#21488;&#24115;&#12305;\&#9314;&#21220;&#21209;&#24418;&#24907;&#19968;&#35239;&#34920;\&#38556;&#23475;\&#21220;&#21209;&#34920;&#65288;&#21402;&#21172;&#30465;&#12402;&#12394;&#24418;&#65289;.xlsx" TargetMode="External"/><Relationship Id="rId1" Type="http://schemas.openxmlformats.org/officeDocument/2006/relationships/externalLinkPath" Target="&#21220;&#21209;&#34920;&#65288;&#21402;&#21172;&#30465;&#12402;&#12394;&#2441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9C1E1-BE8B-4164-9396-07F21A991624}">
  <dimension ref="A1:AN73"/>
  <sheetViews>
    <sheetView showGridLines="0" tabSelected="1" view="pageBreakPreview" zoomScale="80" zoomScaleNormal="100" zoomScaleSheetLayoutView="80" workbookViewId="0">
      <selection activeCell="R12" sqref="R12"/>
    </sheetView>
  </sheetViews>
  <sheetFormatPr defaultColWidth="8.25" defaultRowHeight="21" customHeight="1" x14ac:dyDescent="0.4"/>
  <cols>
    <col min="1" max="1" width="2.625" style="9" customWidth="1"/>
    <col min="2" max="2" width="15.25" style="2" customWidth="1"/>
    <col min="3" max="3" width="6.625" style="9" customWidth="1"/>
    <col min="4" max="5" width="7.625" style="9" customWidth="1"/>
    <col min="6" max="36" width="2.625" style="9" customWidth="1"/>
    <col min="37" max="37" width="6.625" style="9" customWidth="1"/>
    <col min="38" max="39" width="7.625" style="9" customWidth="1"/>
    <col min="40" max="40" width="17.75" style="9" customWidth="1"/>
    <col min="41" max="16384" width="8.25" style="9"/>
  </cols>
  <sheetData>
    <row r="1" spans="1:40" ht="20.100000000000001" customHeight="1" x14ac:dyDescent="0.4">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2</v>
      </c>
      <c r="AL1" s="8"/>
      <c r="AM1" s="8"/>
      <c r="AN1" s="8"/>
    </row>
    <row r="2" spans="1:40" ht="18" customHeight="1" x14ac:dyDescent="0.4">
      <c r="A2" s="5"/>
      <c r="B2" s="10"/>
      <c r="C2" s="10"/>
      <c r="D2" s="10"/>
      <c r="E2" s="10"/>
      <c r="F2" s="10"/>
      <c r="G2" s="10"/>
      <c r="H2" s="10"/>
      <c r="I2" s="10"/>
      <c r="J2" s="10"/>
      <c r="K2" s="10"/>
      <c r="L2" s="10"/>
      <c r="M2" s="11">
        <v>2025</v>
      </c>
      <c r="N2" s="11"/>
      <c r="O2" s="11"/>
      <c r="P2" s="11"/>
      <c r="Q2" s="12" t="s">
        <v>3</v>
      </c>
      <c r="R2" s="12"/>
      <c r="S2" s="11">
        <v>5</v>
      </c>
      <c r="T2" s="11"/>
      <c r="U2" s="12" t="s">
        <v>4</v>
      </c>
      <c r="V2" s="12"/>
      <c r="W2" s="10"/>
      <c r="X2" s="10"/>
      <c r="Y2" s="10"/>
      <c r="Z2" s="5"/>
      <c r="AA2" s="5"/>
      <c r="AC2" s="7"/>
      <c r="AD2" s="10"/>
      <c r="AE2" s="10"/>
      <c r="AF2" s="10"/>
      <c r="AG2" s="10"/>
      <c r="AH2" s="10"/>
      <c r="AI2" s="7" t="s">
        <v>5</v>
      </c>
      <c r="AJ2" s="7"/>
      <c r="AK2" s="13"/>
      <c r="AL2" s="13"/>
      <c r="AM2" s="13"/>
      <c r="AN2" s="13"/>
    </row>
    <row r="3" spans="1:40" ht="18" customHeight="1" x14ac:dyDescent="0.4">
      <c r="A3" s="14"/>
      <c r="B3" s="14"/>
      <c r="C3" s="75"/>
      <c r="D3" s="77"/>
      <c r="E3" s="14" t="s">
        <v>75</v>
      </c>
      <c r="F3" s="14"/>
      <c r="G3" s="14"/>
      <c r="H3" s="14"/>
      <c r="I3" s="14"/>
      <c r="J3" s="14"/>
      <c r="K3" s="14"/>
      <c r="L3" s="14"/>
      <c r="M3" s="14"/>
      <c r="N3" s="14"/>
      <c r="O3" s="14"/>
      <c r="P3" s="14"/>
      <c r="Q3" s="14"/>
      <c r="R3" s="14"/>
      <c r="S3" s="14"/>
      <c r="T3" s="14"/>
      <c r="U3" s="14"/>
      <c r="V3" s="14"/>
      <c r="W3" s="14"/>
      <c r="Y3" s="15"/>
      <c r="Z3" s="15"/>
      <c r="AA3" s="15"/>
      <c r="AB3" s="5"/>
      <c r="AC3" s="15"/>
      <c r="AD3" s="15"/>
      <c r="AE3" s="15"/>
      <c r="AF3" s="15"/>
      <c r="AG3" s="15"/>
      <c r="AH3" s="15"/>
      <c r="AI3" s="16" t="s">
        <v>6</v>
      </c>
      <c r="AJ3" s="7"/>
      <c r="AK3" s="17"/>
      <c r="AL3" s="17"/>
      <c r="AM3" s="17"/>
      <c r="AN3" s="17"/>
    </row>
    <row r="4" spans="1:40" ht="18" customHeight="1" x14ac:dyDescent="0.4">
      <c r="A4" s="14"/>
      <c r="B4" s="14"/>
      <c r="C4" s="76"/>
      <c r="D4" s="78"/>
      <c r="E4" s="14" t="s">
        <v>76</v>
      </c>
      <c r="F4" s="14"/>
      <c r="G4" s="14"/>
      <c r="H4" s="14"/>
      <c r="I4" s="14"/>
      <c r="J4" s="14"/>
      <c r="K4" s="14"/>
      <c r="L4" s="14"/>
      <c r="M4" s="14"/>
      <c r="N4" s="14"/>
      <c r="O4" s="14"/>
      <c r="P4" s="14"/>
      <c r="Q4" s="14"/>
      <c r="R4" s="14"/>
      <c r="S4" s="14"/>
      <c r="T4" s="14"/>
      <c r="U4" s="14"/>
      <c r="V4" s="14"/>
      <c r="W4" s="14"/>
      <c r="Y4" s="15"/>
      <c r="Z4" s="15"/>
      <c r="AA4" s="15"/>
      <c r="AB4" s="5"/>
      <c r="AC4" s="15"/>
      <c r="AD4" s="15"/>
      <c r="AE4" s="15"/>
      <c r="AF4" s="15"/>
      <c r="AG4" s="15"/>
      <c r="AH4" s="15"/>
      <c r="AI4" s="16" t="s">
        <v>7</v>
      </c>
      <c r="AJ4" s="7"/>
      <c r="AK4" s="17"/>
      <c r="AL4" s="17"/>
      <c r="AM4" s="17"/>
      <c r="AN4" s="17"/>
    </row>
    <row r="5" spans="1:40" ht="18" customHeight="1" x14ac:dyDescent="0.4">
      <c r="A5" s="14"/>
      <c r="B5" s="14"/>
      <c r="C5" s="76"/>
      <c r="D5" s="14"/>
      <c r="E5" s="14"/>
      <c r="F5" s="14"/>
      <c r="G5" s="14"/>
      <c r="H5" s="14"/>
      <c r="I5" s="14"/>
      <c r="J5" s="14"/>
      <c r="K5" s="14"/>
      <c r="L5" s="14"/>
      <c r="M5" s="14"/>
      <c r="N5" s="14"/>
      <c r="O5" s="14"/>
      <c r="P5" s="14"/>
      <c r="Q5" s="14"/>
      <c r="R5" s="14"/>
      <c r="S5" s="14"/>
      <c r="T5" s="14"/>
      <c r="U5" s="14"/>
      <c r="V5" s="14"/>
      <c r="W5" s="14"/>
      <c r="Y5" s="15"/>
      <c r="Z5" s="15"/>
      <c r="AA5" s="15"/>
      <c r="AB5" s="5"/>
      <c r="AC5" s="15"/>
      <c r="AD5" s="15"/>
      <c r="AE5" s="18"/>
      <c r="AF5" s="18"/>
      <c r="AG5" s="18"/>
      <c r="AH5" s="18"/>
      <c r="AI5" s="19" t="s">
        <v>8</v>
      </c>
      <c r="AJ5" s="7"/>
      <c r="AK5" s="17"/>
      <c r="AL5" s="17"/>
      <c r="AM5" s="17"/>
      <c r="AN5" s="17"/>
    </row>
    <row r="6" spans="1:40" ht="18" customHeight="1" x14ac:dyDescent="0.4">
      <c r="A6" s="14"/>
      <c r="B6" s="14"/>
      <c r="C6" s="14"/>
      <c r="D6" s="14"/>
      <c r="E6" s="14"/>
      <c r="F6" s="14"/>
      <c r="G6" s="14"/>
      <c r="H6" s="14"/>
      <c r="I6" s="14"/>
      <c r="J6" s="14"/>
      <c r="K6" s="14"/>
      <c r="L6" s="14"/>
      <c r="M6" s="14"/>
      <c r="N6" s="14"/>
      <c r="O6" s="14"/>
      <c r="P6" s="14"/>
      <c r="Q6" s="14"/>
      <c r="R6" s="14"/>
      <c r="S6" s="14"/>
      <c r="U6" s="14"/>
      <c r="V6" s="14"/>
      <c r="W6" s="14"/>
      <c r="Y6" s="15"/>
      <c r="Z6" s="15"/>
      <c r="AA6" s="15"/>
      <c r="AB6" s="5"/>
      <c r="AC6" s="15"/>
      <c r="AD6" s="15"/>
      <c r="AE6" s="15"/>
      <c r="AF6" s="15"/>
      <c r="AG6" s="16" t="s">
        <v>9</v>
      </c>
      <c r="AH6" s="20"/>
      <c r="AI6" s="20"/>
      <c r="AJ6" s="20"/>
      <c r="AK6" s="15" t="s">
        <v>10</v>
      </c>
      <c r="AL6" s="21"/>
      <c r="AM6" s="15" t="s">
        <v>11</v>
      </c>
      <c r="AN6" s="5"/>
    </row>
    <row r="7" spans="1:40" ht="9.9499999999999993" customHeight="1" x14ac:dyDescent="0.4">
      <c r="A7" s="5"/>
      <c r="B7" s="22"/>
      <c r="C7" s="22"/>
      <c r="D7" s="22"/>
      <c r="E7" s="22"/>
      <c r="F7" s="22"/>
      <c r="G7" s="22"/>
      <c r="H7" s="22"/>
      <c r="I7" s="22"/>
      <c r="J7" s="22"/>
      <c r="K7" s="22"/>
      <c r="L7" s="22"/>
      <c r="M7" s="22"/>
      <c r="N7" s="22"/>
      <c r="O7" s="22"/>
      <c r="P7" s="22"/>
      <c r="Q7" s="22"/>
      <c r="R7" s="22"/>
      <c r="S7" s="22"/>
      <c r="T7" s="22"/>
      <c r="U7" s="22"/>
      <c r="V7" s="22"/>
      <c r="W7" s="22"/>
      <c r="X7" s="10"/>
      <c r="Y7" s="10"/>
      <c r="Z7" s="10"/>
      <c r="AA7" s="10"/>
      <c r="AB7" s="10"/>
      <c r="AC7" s="10"/>
      <c r="AD7" s="10"/>
      <c r="AE7" s="10"/>
      <c r="AF7" s="10"/>
      <c r="AG7" s="10"/>
      <c r="AH7" s="10"/>
      <c r="AI7" s="10"/>
      <c r="AJ7" s="10"/>
      <c r="AK7" s="10"/>
      <c r="AL7" s="10"/>
      <c r="AM7" s="5"/>
      <c r="AN7" s="5"/>
    </row>
    <row r="8" spans="1:40" ht="15" customHeight="1" x14ac:dyDescent="0.4">
      <c r="A8" s="23" t="s">
        <v>12</v>
      </c>
      <c r="B8" s="24" t="s">
        <v>13</v>
      </c>
      <c r="C8" s="25" t="s">
        <v>14</v>
      </c>
      <c r="D8" s="24" t="s">
        <v>15</v>
      </c>
      <c r="E8" s="26" t="s">
        <v>16</v>
      </c>
      <c r="F8" s="27" t="s">
        <v>17</v>
      </c>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8" t="s">
        <v>18</v>
      </c>
      <c r="AL8" s="29" t="s">
        <v>19</v>
      </c>
      <c r="AM8" s="30" t="s">
        <v>20</v>
      </c>
      <c r="AN8" s="30"/>
    </row>
    <row r="9" spans="1:40" ht="15" customHeight="1" x14ac:dyDescent="0.4">
      <c r="A9" s="23"/>
      <c r="B9" s="24"/>
      <c r="C9" s="31"/>
      <c r="D9" s="24"/>
      <c r="E9" s="26"/>
      <c r="F9" s="24" t="s">
        <v>21</v>
      </c>
      <c r="G9" s="24"/>
      <c r="H9" s="24"/>
      <c r="I9" s="24"/>
      <c r="J9" s="24"/>
      <c r="K9" s="24"/>
      <c r="L9" s="24"/>
      <c r="M9" s="24" t="s">
        <v>22</v>
      </c>
      <c r="N9" s="24"/>
      <c r="O9" s="24"/>
      <c r="P9" s="24"/>
      <c r="Q9" s="24"/>
      <c r="R9" s="24"/>
      <c r="S9" s="24"/>
      <c r="T9" s="24" t="s">
        <v>23</v>
      </c>
      <c r="U9" s="24"/>
      <c r="V9" s="24"/>
      <c r="W9" s="24"/>
      <c r="X9" s="24"/>
      <c r="Y9" s="24"/>
      <c r="Z9" s="24"/>
      <c r="AA9" s="24" t="s">
        <v>24</v>
      </c>
      <c r="AB9" s="24"/>
      <c r="AC9" s="24"/>
      <c r="AD9" s="24"/>
      <c r="AE9" s="24"/>
      <c r="AF9" s="24"/>
      <c r="AG9" s="24"/>
      <c r="AH9" s="24" t="s">
        <v>25</v>
      </c>
      <c r="AI9" s="24"/>
      <c r="AJ9" s="24"/>
      <c r="AK9" s="28"/>
      <c r="AL9" s="29"/>
      <c r="AM9" s="30"/>
      <c r="AN9" s="30"/>
    </row>
    <row r="10" spans="1:40" ht="15" customHeight="1" x14ac:dyDescent="0.4">
      <c r="A10" s="23"/>
      <c r="B10" s="24"/>
      <c r="C10" s="31"/>
      <c r="D10" s="24"/>
      <c r="E10" s="26"/>
      <c r="F10" s="32">
        <f>DATE($M$2,$S$2,1)</f>
        <v>45778</v>
      </c>
      <c r="G10" s="32">
        <f>DATE($M$2,$S$2,2)</f>
        <v>45779</v>
      </c>
      <c r="H10" s="32">
        <f>DATE($M$2,$S$2,3)</f>
        <v>45780</v>
      </c>
      <c r="I10" s="32">
        <f>DATE($M$2,$S$2,4)</f>
        <v>45781</v>
      </c>
      <c r="J10" s="32">
        <f>DATE($M$2,$S$2,5)</f>
        <v>45782</v>
      </c>
      <c r="K10" s="32">
        <f>DATE($M$2,$S$2,6)</f>
        <v>45783</v>
      </c>
      <c r="L10" s="32">
        <f>DATE($M$2,$S$2,7)</f>
        <v>45784</v>
      </c>
      <c r="M10" s="32">
        <f>DATE($M$2,$S$2,8)</f>
        <v>45785</v>
      </c>
      <c r="N10" s="32">
        <f>DATE($M$2,$S$2,9)</f>
        <v>45786</v>
      </c>
      <c r="O10" s="32">
        <f>DATE($M$2,$S$2,10)</f>
        <v>45787</v>
      </c>
      <c r="P10" s="32">
        <f>DATE($M$2,$S$2,11)</f>
        <v>45788</v>
      </c>
      <c r="Q10" s="32">
        <f>DATE($M$2,$S$2,12)</f>
        <v>45789</v>
      </c>
      <c r="R10" s="32">
        <f>DATE($M$2,$S$2,13)</f>
        <v>45790</v>
      </c>
      <c r="S10" s="32">
        <f>DATE($M$2,$S$2,14)</f>
        <v>45791</v>
      </c>
      <c r="T10" s="32">
        <f>DATE($M$2,$S$2,15)</f>
        <v>45792</v>
      </c>
      <c r="U10" s="32">
        <f>DATE($M$2,$S$2,16)</f>
        <v>45793</v>
      </c>
      <c r="V10" s="32">
        <f>DATE($M$2,$S$2,17)</f>
        <v>45794</v>
      </c>
      <c r="W10" s="32">
        <f>DATE($M$2,$S$2,18)</f>
        <v>45795</v>
      </c>
      <c r="X10" s="32">
        <f>DATE($M$2,$S$2,19)</f>
        <v>45796</v>
      </c>
      <c r="Y10" s="32">
        <f>DATE($M$2,$S$2,20)</f>
        <v>45797</v>
      </c>
      <c r="Z10" s="32">
        <f>DATE($M$2,$S$2,21)</f>
        <v>45798</v>
      </c>
      <c r="AA10" s="32">
        <f>DATE($M$2,$S$2,22)</f>
        <v>45799</v>
      </c>
      <c r="AB10" s="32">
        <f>DATE($M$2,$S$2,23)</f>
        <v>45800</v>
      </c>
      <c r="AC10" s="32">
        <f>DATE($M$2,$S$2,24)</f>
        <v>45801</v>
      </c>
      <c r="AD10" s="32">
        <f>DATE($M$2,$S$2,25)</f>
        <v>45802</v>
      </c>
      <c r="AE10" s="32">
        <f>DATE($M$2,$S$2,26)</f>
        <v>45803</v>
      </c>
      <c r="AF10" s="32">
        <f>DATE($M$2,$S$2,27)</f>
        <v>45804</v>
      </c>
      <c r="AG10" s="32">
        <f>DATE($M$2,$S$2,28)</f>
        <v>45805</v>
      </c>
      <c r="AH10" s="32">
        <f>IF(DAY(EOMONTH(F10,0))&lt;29,"",DATE($M$2,$S$2,29))</f>
        <v>45806</v>
      </c>
      <c r="AI10" s="32">
        <f>IF(DAY(EOMONTH(F10,0))&lt;30,"",DATE($M$2,$S$2,30))</f>
        <v>45807</v>
      </c>
      <c r="AJ10" s="32">
        <f>IF(DAY(EOMONTH(F10,0))&lt;31,"",DATE($M$2,$S$2,31))</f>
        <v>45808</v>
      </c>
      <c r="AK10" s="28"/>
      <c r="AL10" s="29"/>
      <c r="AM10" s="30"/>
      <c r="AN10" s="30"/>
    </row>
    <row r="11" spans="1:40" ht="15" customHeight="1" x14ac:dyDescent="0.4">
      <c r="A11" s="23"/>
      <c r="B11" s="24"/>
      <c r="C11" s="33"/>
      <c r="D11" s="24"/>
      <c r="E11" s="26"/>
      <c r="F11" s="34">
        <f>DATE($M$2,$S$2,1)</f>
        <v>45778</v>
      </c>
      <c r="G11" s="34">
        <f>DATE($M$2,$S$2,2)</f>
        <v>45779</v>
      </c>
      <c r="H11" s="34">
        <f>DATE($M$2,$S$2,3)</f>
        <v>45780</v>
      </c>
      <c r="I11" s="34">
        <f>DATE($M$2,$S$2,4)</f>
        <v>45781</v>
      </c>
      <c r="J11" s="34">
        <f>DATE($M$2,$S$2,5)</f>
        <v>45782</v>
      </c>
      <c r="K11" s="34">
        <f>DATE($M$2,$S$2,6)</f>
        <v>45783</v>
      </c>
      <c r="L11" s="34">
        <f>DATE($M$2,$S$2,7)</f>
        <v>45784</v>
      </c>
      <c r="M11" s="34">
        <f>DATE($M$2,$S$2,8)</f>
        <v>45785</v>
      </c>
      <c r="N11" s="34">
        <f>DATE($M$2,$S$2,9)</f>
        <v>45786</v>
      </c>
      <c r="O11" s="34">
        <f>DATE($M$2,$S$2,10)</f>
        <v>45787</v>
      </c>
      <c r="P11" s="34">
        <f>DATE($M$2,$S$2,11)</f>
        <v>45788</v>
      </c>
      <c r="Q11" s="34">
        <f>DATE($M$2,$S$2,12)</f>
        <v>45789</v>
      </c>
      <c r="R11" s="34">
        <f>DATE($M$2,$S$2,13)</f>
        <v>45790</v>
      </c>
      <c r="S11" s="34">
        <f>DATE($M$2,$S$2,14)</f>
        <v>45791</v>
      </c>
      <c r="T11" s="34">
        <f>DATE($M$2,$S$2,15)</f>
        <v>45792</v>
      </c>
      <c r="U11" s="34">
        <f>DATE($M$2,$S$2,16)</f>
        <v>45793</v>
      </c>
      <c r="V11" s="34">
        <f>DATE($M$2,$S$2,17)</f>
        <v>45794</v>
      </c>
      <c r="W11" s="34">
        <f>DATE($M$2,$S$2,18)</f>
        <v>45795</v>
      </c>
      <c r="X11" s="34">
        <f>DATE($M$2,$S$2,19)</f>
        <v>45796</v>
      </c>
      <c r="Y11" s="34">
        <f>DATE($M$2,$S$2,20)</f>
        <v>45797</v>
      </c>
      <c r="Z11" s="34">
        <f>DATE($M$2,$S$2,21)</f>
        <v>45798</v>
      </c>
      <c r="AA11" s="34">
        <f>DATE($M$2,$S$2,22)</f>
        <v>45799</v>
      </c>
      <c r="AB11" s="34">
        <f>DATE($M$2,$S$2,23)</f>
        <v>45800</v>
      </c>
      <c r="AC11" s="34">
        <f>DATE($M$2,$S$2,24)</f>
        <v>45801</v>
      </c>
      <c r="AD11" s="34">
        <f>DATE($M$2,$S$2,25)</f>
        <v>45802</v>
      </c>
      <c r="AE11" s="34">
        <f>DATE($M$2,$S$2,26)</f>
        <v>45803</v>
      </c>
      <c r="AF11" s="34">
        <f>DATE($M$2,$S$2,27)</f>
        <v>45804</v>
      </c>
      <c r="AG11" s="34">
        <f>DATE($M$2,$S$2,28)</f>
        <v>45805</v>
      </c>
      <c r="AH11" s="34">
        <f>IF(DAY(EOMONTH(F11,0))&lt;29,"",DATE($M$2,$S$2,29))</f>
        <v>45806</v>
      </c>
      <c r="AI11" s="34">
        <f>IF(DAY(EOMONTH(F11,0))&lt;30,"",DATE($M$2,$S$2,30))</f>
        <v>45807</v>
      </c>
      <c r="AJ11" s="34">
        <f>IF(DAY(EOMONTH(F11,0))&lt;31,"",DATE($M$2,$S$2,31))</f>
        <v>45808</v>
      </c>
      <c r="AK11" s="28"/>
      <c r="AL11" s="29"/>
      <c r="AM11" s="30"/>
      <c r="AN11" s="30"/>
    </row>
    <row r="12" spans="1:40" ht="18" customHeight="1" x14ac:dyDescent="0.4">
      <c r="A12" s="35">
        <v>1</v>
      </c>
      <c r="B12" s="36"/>
      <c r="C12" s="37"/>
      <c r="D12" s="38"/>
      <c r="E12" s="39"/>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1">
        <f>+SUM(F12:AJ12)</f>
        <v>0</v>
      </c>
      <c r="AL12" s="42">
        <f t="shared" ref="AL12:AL32" si="0">IF($AK$3="４週",AK12/4,AK12/(DAY(EOMONTH($F$10,0))/7))</f>
        <v>0</v>
      </c>
      <c r="AM12" s="43"/>
      <c r="AN12" s="43"/>
    </row>
    <row r="13" spans="1:40" ht="18" customHeight="1" x14ac:dyDescent="0.4">
      <c r="A13" s="35">
        <v>2</v>
      </c>
      <c r="B13" s="36"/>
      <c r="C13" s="37"/>
      <c r="D13" s="38"/>
      <c r="E13" s="39"/>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1">
        <f t="shared" ref="AK13:AK32" si="1">+SUM(F13:AJ13)</f>
        <v>0</v>
      </c>
      <c r="AL13" s="42">
        <f t="shared" si="0"/>
        <v>0</v>
      </c>
      <c r="AM13" s="43"/>
      <c r="AN13" s="43"/>
    </row>
    <row r="14" spans="1:40" ht="18" customHeight="1" x14ac:dyDescent="0.4">
      <c r="A14" s="35">
        <v>3</v>
      </c>
      <c r="B14" s="36"/>
      <c r="C14" s="37"/>
      <c r="D14" s="38"/>
      <c r="E14" s="39"/>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1">
        <f t="shared" si="1"/>
        <v>0</v>
      </c>
      <c r="AL14" s="42">
        <f t="shared" si="0"/>
        <v>0</v>
      </c>
      <c r="AM14" s="43"/>
      <c r="AN14" s="43"/>
    </row>
    <row r="15" spans="1:40" ht="18" customHeight="1" x14ac:dyDescent="0.4">
      <c r="A15" s="35">
        <v>4</v>
      </c>
      <c r="B15" s="36"/>
      <c r="C15" s="37"/>
      <c r="D15" s="38"/>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1">
        <f t="shared" si="1"/>
        <v>0</v>
      </c>
      <c r="AL15" s="42">
        <f t="shared" si="0"/>
        <v>0</v>
      </c>
      <c r="AM15" s="43"/>
      <c r="AN15" s="43"/>
    </row>
    <row r="16" spans="1:40" ht="18" customHeight="1" x14ac:dyDescent="0.4">
      <c r="A16" s="35">
        <v>5</v>
      </c>
      <c r="B16" s="36"/>
      <c r="C16" s="37"/>
      <c r="D16" s="38"/>
      <c r="E16" s="39"/>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1">
        <f t="shared" si="1"/>
        <v>0</v>
      </c>
      <c r="AL16" s="42">
        <f t="shared" si="0"/>
        <v>0</v>
      </c>
      <c r="AM16" s="43"/>
      <c r="AN16" s="43"/>
    </row>
    <row r="17" spans="1:40" ht="18" customHeight="1" x14ac:dyDescent="0.4">
      <c r="A17" s="35">
        <v>6</v>
      </c>
      <c r="B17" s="36"/>
      <c r="C17" s="37"/>
      <c r="D17" s="38"/>
      <c r="E17" s="39"/>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1">
        <f t="shared" si="1"/>
        <v>0</v>
      </c>
      <c r="AL17" s="42">
        <f t="shared" si="0"/>
        <v>0</v>
      </c>
      <c r="AM17" s="43"/>
      <c r="AN17" s="43"/>
    </row>
    <row r="18" spans="1:40" ht="18" customHeight="1" x14ac:dyDescent="0.4">
      <c r="A18" s="35">
        <v>7</v>
      </c>
      <c r="B18" s="36"/>
      <c r="C18" s="37"/>
      <c r="D18" s="38"/>
      <c r="E18" s="39"/>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1">
        <f t="shared" si="1"/>
        <v>0</v>
      </c>
      <c r="AL18" s="42">
        <f t="shared" si="0"/>
        <v>0</v>
      </c>
      <c r="AM18" s="43"/>
      <c r="AN18" s="43"/>
    </row>
    <row r="19" spans="1:40" ht="18" customHeight="1" x14ac:dyDescent="0.4">
      <c r="A19" s="35">
        <v>8</v>
      </c>
      <c r="B19" s="36"/>
      <c r="C19" s="37"/>
      <c r="D19" s="38"/>
      <c r="E19" s="39"/>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1">
        <f t="shared" si="1"/>
        <v>0</v>
      </c>
      <c r="AL19" s="42">
        <f t="shared" si="0"/>
        <v>0</v>
      </c>
      <c r="AM19" s="43"/>
      <c r="AN19" s="43"/>
    </row>
    <row r="20" spans="1:40" ht="18" customHeight="1" x14ac:dyDescent="0.4">
      <c r="A20" s="35">
        <v>9</v>
      </c>
      <c r="B20" s="36"/>
      <c r="C20" s="37"/>
      <c r="D20" s="38"/>
      <c r="E20" s="39"/>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1">
        <f t="shared" si="1"/>
        <v>0</v>
      </c>
      <c r="AL20" s="42">
        <f t="shared" si="0"/>
        <v>0</v>
      </c>
      <c r="AM20" s="43"/>
      <c r="AN20" s="43"/>
    </row>
    <row r="21" spans="1:40" ht="18" customHeight="1" x14ac:dyDescent="0.4">
      <c r="A21" s="35">
        <v>10</v>
      </c>
      <c r="B21" s="36"/>
      <c r="C21" s="37"/>
      <c r="D21" s="38"/>
      <c r="E21" s="39"/>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1">
        <f t="shared" si="1"/>
        <v>0</v>
      </c>
      <c r="AL21" s="42">
        <f t="shared" si="0"/>
        <v>0</v>
      </c>
      <c r="AM21" s="43"/>
      <c r="AN21" s="43"/>
    </row>
    <row r="22" spans="1:40" ht="18" customHeight="1" x14ac:dyDescent="0.4">
      <c r="A22" s="35">
        <v>11</v>
      </c>
      <c r="B22" s="36"/>
      <c r="C22" s="37"/>
      <c r="D22" s="38"/>
      <c r="E22" s="3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1">
        <f t="shared" si="1"/>
        <v>0</v>
      </c>
      <c r="AL22" s="42">
        <f t="shared" si="0"/>
        <v>0</v>
      </c>
      <c r="AM22" s="43"/>
      <c r="AN22" s="43"/>
    </row>
    <row r="23" spans="1:40" ht="18" customHeight="1" x14ac:dyDescent="0.4">
      <c r="A23" s="35">
        <v>12</v>
      </c>
      <c r="B23" s="36"/>
      <c r="C23" s="37"/>
      <c r="D23" s="38"/>
      <c r="E23" s="39"/>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1">
        <f t="shared" si="1"/>
        <v>0</v>
      </c>
      <c r="AL23" s="42">
        <f t="shared" si="0"/>
        <v>0</v>
      </c>
      <c r="AM23" s="43"/>
      <c r="AN23" s="43"/>
    </row>
    <row r="24" spans="1:40" ht="18" customHeight="1" x14ac:dyDescent="0.4">
      <c r="A24" s="35">
        <v>13</v>
      </c>
      <c r="B24" s="36"/>
      <c r="C24" s="37"/>
      <c r="D24" s="38"/>
      <c r="E24" s="39"/>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1">
        <f t="shared" si="1"/>
        <v>0</v>
      </c>
      <c r="AL24" s="42">
        <f t="shared" si="0"/>
        <v>0</v>
      </c>
      <c r="AM24" s="43"/>
      <c r="AN24" s="43"/>
    </row>
    <row r="25" spans="1:40" ht="18" customHeight="1" x14ac:dyDescent="0.4">
      <c r="A25" s="35">
        <v>14</v>
      </c>
      <c r="B25" s="36"/>
      <c r="C25" s="37"/>
      <c r="D25" s="38"/>
      <c r="E25" s="39"/>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1">
        <f t="shared" si="1"/>
        <v>0</v>
      </c>
      <c r="AL25" s="42">
        <f t="shared" si="0"/>
        <v>0</v>
      </c>
      <c r="AM25" s="43"/>
      <c r="AN25" s="43"/>
    </row>
    <row r="26" spans="1:40" ht="18" customHeight="1" x14ac:dyDescent="0.4">
      <c r="A26" s="35">
        <v>15</v>
      </c>
      <c r="B26" s="36"/>
      <c r="C26" s="37"/>
      <c r="D26" s="38"/>
      <c r="E26" s="39"/>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 t="shared" si="1"/>
        <v>0</v>
      </c>
      <c r="AL26" s="42">
        <f t="shared" si="0"/>
        <v>0</v>
      </c>
      <c r="AM26" s="43"/>
      <c r="AN26" s="43"/>
    </row>
    <row r="27" spans="1:40" ht="18" customHeight="1" x14ac:dyDescent="0.4">
      <c r="A27" s="35">
        <v>16</v>
      </c>
      <c r="B27" s="36"/>
      <c r="C27" s="37"/>
      <c r="D27" s="38"/>
      <c r="E27" s="39"/>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1">
        <f t="shared" si="1"/>
        <v>0</v>
      </c>
      <c r="AL27" s="42">
        <f t="shared" si="0"/>
        <v>0</v>
      </c>
      <c r="AM27" s="43"/>
      <c r="AN27" s="43"/>
    </row>
    <row r="28" spans="1:40" ht="18" customHeight="1" x14ac:dyDescent="0.4">
      <c r="A28" s="35">
        <v>17</v>
      </c>
      <c r="B28" s="36"/>
      <c r="C28" s="37"/>
      <c r="D28" s="38"/>
      <c r="E28" s="39"/>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1">
        <f t="shared" si="1"/>
        <v>0</v>
      </c>
      <c r="AL28" s="42">
        <f t="shared" si="0"/>
        <v>0</v>
      </c>
      <c r="AM28" s="43"/>
      <c r="AN28" s="43"/>
    </row>
    <row r="29" spans="1:40" ht="18" customHeight="1" x14ac:dyDescent="0.4">
      <c r="A29" s="35">
        <v>18</v>
      </c>
      <c r="B29" s="36"/>
      <c r="C29" s="37"/>
      <c r="D29" s="38"/>
      <c r="E29" s="39"/>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1">
        <f t="shared" si="1"/>
        <v>0</v>
      </c>
      <c r="AL29" s="42">
        <f t="shared" si="0"/>
        <v>0</v>
      </c>
      <c r="AM29" s="43"/>
      <c r="AN29" s="43"/>
    </row>
    <row r="30" spans="1:40" ht="18" customHeight="1" x14ac:dyDescent="0.4">
      <c r="A30" s="35">
        <v>19</v>
      </c>
      <c r="B30" s="36"/>
      <c r="C30" s="37"/>
      <c r="D30" s="38"/>
      <c r="E30" s="39"/>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1">
        <f t="shared" si="1"/>
        <v>0</v>
      </c>
      <c r="AL30" s="42">
        <f t="shared" si="0"/>
        <v>0</v>
      </c>
      <c r="AM30" s="43"/>
      <c r="AN30" s="43"/>
    </row>
    <row r="31" spans="1:40" ht="18" customHeight="1" x14ac:dyDescent="0.4">
      <c r="A31" s="35">
        <v>20</v>
      </c>
      <c r="B31" s="36"/>
      <c r="C31" s="37"/>
      <c r="D31" s="38"/>
      <c r="E31" s="39"/>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1">
        <f t="shared" si="1"/>
        <v>0</v>
      </c>
      <c r="AL31" s="42">
        <f t="shared" si="0"/>
        <v>0</v>
      </c>
      <c r="AM31" s="43"/>
      <c r="AN31" s="43"/>
    </row>
    <row r="32" spans="1:40" ht="18" customHeight="1" x14ac:dyDescent="0.4">
      <c r="A32" s="26" t="s">
        <v>30</v>
      </c>
      <c r="B32" s="44"/>
      <c r="C32" s="44"/>
      <c r="D32" s="44"/>
      <c r="E32" s="44"/>
      <c r="F32" s="45">
        <f>+SUM(F12:F31)</f>
        <v>0</v>
      </c>
      <c r="G32" s="45">
        <f t="shared" ref="G32:AJ32" si="2">+SUM(G12:G31)</f>
        <v>0</v>
      </c>
      <c r="H32" s="45">
        <f t="shared" si="2"/>
        <v>0</v>
      </c>
      <c r="I32" s="45">
        <f t="shared" si="2"/>
        <v>0</v>
      </c>
      <c r="J32" s="45">
        <f t="shared" si="2"/>
        <v>0</v>
      </c>
      <c r="K32" s="45">
        <f t="shared" si="2"/>
        <v>0</v>
      </c>
      <c r="L32" s="45">
        <f t="shared" si="2"/>
        <v>0</v>
      </c>
      <c r="M32" s="45">
        <f t="shared" si="2"/>
        <v>0</v>
      </c>
      <c r="N32" s="45">
        <f t="shared" si="2"/>
        <v>0</v>
      </c>
      <c r="O32" s="45">
        <f t="shared" si="2"/>
        <v>0</v>
      </c>
      <c r="P32" s="45">
        <f t="shared" si="2"/>
        <v>0</v>
      </c>
      <c r="Q32" s="45">
        <f t="shared" si="2"/>
        <v>0</v>
      </c>
      <c r="R32" s="45">
        <f t="shared" si="2"/>
        <v>0</v>
      </c>
      <c r="S32" s="45">
        <f t="shared" si="2"/>
        <v>0</v>
      </c>
      <c r="T32" s="45">
        <f t="shared" si="2"/>
        <v>0</v>
      </c>
      <c r="U32" s="45">
        <f t="shared" si="2"/>
        <v>0</v>
      </c>
      <c r="V32" s="45">
        <f t="shared" si="2"/>
        <v>0</v>
      </c>
      <c r="W32" s="45">
        <f t="shared" si="2"/>
        <v>0</v>
      </c>
      <c r="X32" s="45">
        <f t="shared" si="2"/>
        <v>0</v>
      </c>
      <c r="Y32" s="45">
        <f t="shared" si="2"/>
        <v>0</v>
      </c>
      <c r="Z32" s="45">
        <f t="shared" si="2"/>
        <v>0</v>
      </c>
      <c r="AA32" s="45">
        <f t="shared" si="2"/>
        <v>0</v>
      </c>
      <c r="AB32" s="45">
        <f t="shared" si="2"/>
        <v>0</v>
      </c>
      <c r="AC32" s="45">
        <f t="shared" si="2"/>
        <v>0</v>
      </c>
      <c r="AD32" s="45">
        <f t="shared" si="2"/>
        <v>0</v>
      </c>
      <c r="AE32" s="45">
        <f t="shared" si="2"/>
        <v>0</v>
      </c>
      <c r="AF32" s="45">
        <f t="shared" si="2"/>
        <v>0</v>
      </c>
      <c r="AG32" s="45">
        <f t="shared" si="2"/>
        <v>0</v>
      </c>
      <c r="AH32" s="45">
        <f t="shared" si="2"/>
        <v>0</v>
      </c>
      <c r="AI32" s="45">
        <f t="shared" si="2"/>
        <v>0</v>
      </c>
      <c r="AJ32" s="45">
        <f t="shared" si="2"/>
        <v>0</v>
      </c>
      <c r="AK32" s="41">
        <f t="shared" si="1"/>
        <v>0</v>
      </c>
      <c r="AL32" s="42">
        <f t="shared" si="0"/>
        <v>0</v>
      </c>
      <c r="AM32" s="23"/>
      <c r="AN32" s="23"/>
    </row>
    <row r="33" spans="1:40" ht="18" customHeight="1" x14ac:dyDescent="0.4">
      <c r="A33" s="44" t="s">
        <v>31</v>
      </c>
      <c r="B33" s="44"/>
      <c r="C33" s="44"/>
      <c r="D33" s="44"/>
      <c r="E33" s="46"/>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5"/>
      <c r="AL33" s="48"/>
      <c r="AM33" s="23"/>
      <c r="AN33" s="23"/>
    </row>
    <row r="34" spans="1:40" ht="15" customHeight="1" x14ac:dyDescent="0.4">
      <c r="A34" s="22"/>
      <c r="B34" s="22"/>
      <c r="C34" s="22"/>
      <c r="D34" s="22"/>
      <c r="E34" s="22"/>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22"/>
      <c r="AL34" s="22"/>
      <c r="AM34" s="5"/>
    </row>
    <row r="35" spans="1:40" ht="15" customHeight="1" x14ac:dyDescent="0.4">
      <c r="A35" s="22"/>
      <c r="B35" s="22"/>
      <c r="C35" s="22"/>
      <c r="D35" s="22"/>
      <c r="E35" s="22"/>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22"/>
      <c r="AL35" s="22"/>
      <c r="AM35" s="5"/>
    </row>
    <row r="36" spans="1:40" ht="15" customHeight="1" x14ac:dyDescent="0.4">
      <c r="A36" s="22"/>
      <c r="B36" s="22"/>
      <c r="C36" s="22"/>
      <c r="D36" s="22"/>
      <c r="E36" s="22"/>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22"/>
      <c r="AL36" s="22"/>
      <c r="AM36" s="5"/>
    </row>
    <row r="37" spans="1:40" ht="5.0999999999999996" customHeight="1" x14ac:dyDescent="0.4">
      <c r="A37" s="50"/>
      <c r="B37" s="50"/>
      <c r="C37" s="50"/>
      <c r="D37" s="50"/>
      <c r="E37" s="50"/>
      <c r="F37" s="50"/>
      <c r="G37" s="50"/>
      <c r="H37" s="50"/>
      <c r="I37" s="50"/>
      <c r="J37" s="49"/>
      <c r="K37" s="49"/>
      <c r="L37" s="49"/>
      <c r="M37" s="51"/>
      <c r="N37" s="49"/>
      <c r="O37" s="49"/>
      <c r="P37" s="49"/>
      <c r="Q37"/>
      <c r="W37" s="22"/>
      <c r="X37" s="49"/>
      <c r="Y37" s="49"/>
      <c r="Z37" s="49"/>
      <c r="AA37" s="49"/>
      <c r="AB37" s="49"/>
      <c r="AC37" s="49"/>
      <c r="AD37" s="49"/>
      <c r="AE37" s="49"/>
      <c r="AF37" s="49"/>
      <c r="AG37" s="49"/>
      <c r="AH37" s="49"/>
      <c r="AI37" s="49"/>
      <c r="AJ37" s="51"/>
      <c r="AK37" s="49"/>
      <c r="AL37" s="22"/>
      <c r="AM37" s="22"/>
      <c r="AN37" s="5"/>
    </row>
    <row r="38" spans="1:40" ht="21" customHeight="1" x14ac:dyDescent="0.4">
      <c r="A38" s="4" t="s">
        <v>32</v>
      </c>
      <c r="B38" s="9"/>
      <c r="C38" s="10"/>
      <c r="D38" s="10"/>
      <c r="E38" s="10"/>
      <c r="F38" s="10"/>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10"/>
      <c r="AM38" s="10"/>
      <c r="AN38" s="5"/>
    </row>
    <row r="39" spans="1:40" ht="24.95" customHeight="1" x14ac:dyDescent="0.4">
      <c r="A39" s="5"/>
      <c r="B39" s="22"/>
      <c r="C39" s="52" t="str">
        <f>IF(VLOOKUP($AK$1,[1]選択肢!$A$1:$J$31,C44,FALSE)=0,"-",VLOOKUP($AK$1,[1]選択肢!$A$1:$J$31,C44,FALSE))</f>
        <v>管理者</v>
      </c>
      <c r="D39" s="53"/>
      <c r="E39" s="54" t="str">
        <f>IF(VLOOKUP($AK$1,[1]選択肢!$A$1:$J$31,E44,FALSE)=0,"-",VLOOKUP($AK$1,[1]選択肢!$A$1:$J$31,E44,FALSE))</f>
        <v>児童発達支援管理責任者</v>
      </c>
      <c r="F39" s="54"/>
      <c r="G39" s="54"/>
      <c r="H39" s="54"/>
      <c r="I39" s="52" t="str">
        <f>IF(VLOOKUP($AK$1,[1]選択肢!$A$1:$J$31,I44,FALSE)=0,"-",VLOOKUP($AK$1,[1]選択肢!$A$1:$J$31,I44,FALSE))</f>
        <v>児童指導員</v>
      </c>
      <c r="J39" s="53"/>
      <c r="K39" s="53"/>
      <c r="L39" s="53"/>
      <c r="M39" s="53"/>
      <c r="N39" s="55"/>
      <c r="O39" s="52" t="str">
        <f>IF(VLOOKUP($AK$1,[1]選択肢!$A$1:$J$31,O44,FALSE)=0,"-",VLOOKUP($AK$1,[1]選択肢!$A$1:$J$31,O44,FALSE))</f>
        <v>保育士</v>
      </c>
      <c r="P39" s="53"/>
      <c r="Q39" s="53"/>
      <c r="R39" s="53"/>
      <c r="S39" s="53"/>
      <c r="T39" s="55"/>
      <c r="U39" s="52" t="str">
        <f>IF(VLOOKUP($AK$1,[1]選択肢!$A$1:$J$31,U44,FALSE)=0,"-",VLOOKUP($AK$1,[1]選択肢!$A$1:$J$31,U44,FALSE))</f>
        <v>機能訓練担当職員</v>
      </c>
      <c r="V39" s="53"/>
      <c r="W39" s="53"/>
      <c r="X39" s="53"/>
      <c r="Y39" s="53"/>
      <c r="Z39" s="55"/>
      <c r="AA39" s="52" t="str">
        <f>IF(VLOOKUP($AK$1,[1]選択肢!$A$1:$J$31,AA44,FALSE)=0,"-",VLOOKUP($AK$1,[1]選択肢!$A$1:$J$31,AA44,FALSE))</f>
        <v>看護職員</v>
      </c>
      <c r="AB39" s="53"/>
      <c r="AC39" s="53"/>
      <c r="AD39" s="53"/>
      <c r="AE39" s="53"/>
      <c r="AF39" s="55"/>
      <c r="AG39" s="54" t="str">
        <f>IF(VLOOKUP($AK$1,[1]選択肢!$A$1:$J$31,AG44,FALSE)=0,"-",VLOOKUP($AK$1,[1]選択肢!$A$1:$J$31,AG44,FALSE))</f>
        <v>その他職員</v>
      </c>
      <c r="AH39" s="54"/>
      <c r="AI39" s="54"/>
      <c r="AJ39" s="54"/>
      <c r="AK39" s="54"/>
      <c r="AL39" s="54" t="str">
        <f>IF(VLOOKUP($AK$1,[1]選択肢!$A$1:$J$31,AL44,FALSE)=0,"-",VLOOKUP($AK$1,[1]選択肢!$A$1:$J$31,AL44,FALSE))</f>
        <v>-</v>
      </c>
      <c r="AM39" s="54"/>
      <c r="AN39" s="5"/>
    </row>
    <row r="40" spans="1:40" ht="18" customHeight="1" x14ac:dyDescent="0.4">
      <c r="A40" s="5"/>
      <c r="B40" s="22"/>
      <c r="C40" s="56" t="s">
        <v>33</v>
      </c>
      <c r="D40" s="56" t="s">
        <v>34</v>
      </c>
      <c r="E40" s="57" t="s">
        <v>33</v>
      </c>
      <c r="F40" s="58" t="s">
        <v>34</v>
      </c>
      <c r="G40" s="58"/>
      <c r="H40" s="58"/>
      <c r="I40" s="59" t="s">
        <v>33</v>
      </c>
      <c r="J40" s="60"/>
      <c r="K40" s="61"/>
      <c r="L40" s="59" t="s">
        <v>34</v>
      </c>
      <c r="M40" s="60"/>
      <c r="N40" s="61"/>
      <c r="O40" s="59" t="s">
        <v>33</v>
      </c>
      <c r="P40" s="60"/>
      <c r="Q40" s="61"/>
      <c r="R40" s="59" t="s">
        <v>34</v>
      </c>
      <c r="S40" s="60"/>
      <c r="T40" s="61"/>
      <c r="U40" s="59" t="s">
        <v>33</v>
      </c>
      <c r="V40" s="60"/>
      <c r="W40" s="61"/>
      <c r="X40" s="59" t="s">
        <v>34</v>
      </c>
      <c r="Y40" s="60"/>
      <c r="Z40" s="61"/>
      <c r="AA40" s="59" t="s">
        <v>33</v>
      </c>
      <c r="AB40" s="60"/>
      <c r="AC40" s="61"/>
      <c r="AD40" s="59" t="s">
        <v>34</v>
      </c>
      <c r="AE40" s="60"/>
      <c r="AF40" s="61"/>
      <c r="AG40" s="59" t="s">
        <v>33</v>
      </c>
      <c r="AH40" s="60"/>
      <c r="AI40" s="61"/>
      <c r="AJ40" s="59" t="s">
        <v>34</v>
      </c>
      <c r="AK40" s="61"/>
      <c r="AL40" s="57" t="s">
        <v>35</v>
      </c>
      <c r="AM40" s="57" t="s">
        <v>36</v>
      </c>
      <c r="AN40" s="5"/>
    </row>
    <row r="41" spans="1:40" ht="18" customHeight="1" x14ac:dyDescent="0.4">
      <c r="A41" s="5"/>
      <c r="B41" s="62" t="s">
        <v>37</v>
      </c>
      <c r="C41" s="57">
        <f>COUNTIFS($B$12:$B$31,C$39,$C$12:$C$31,"A",$E$12:$E$31,"*")</f>
        <v>0</v>
      </c>
      <c r="D41" s="57">
        <f>COUNTIFS($B$12:$B$31,C$39,$C$12:$C$31,"B",$E$12:$E$31,"*")</f>
        <v>0</v>
      </c>
      <c r="E41" s="57">
        <f>COUNTIFS($B$12:$B$31,E$39,$C$12:$C$31,"A",$E$12:$E$31,"*")</f>
        <v>0</v>
      </c>
      <c r="F41" s="59">
        <f>COUNTIFS($B$12:$B$31,E$39,$C$12:$C$31,"B",$E$12:$E$31,"*")</f>
        <v>0</v>
      </c>
      <c r="G41" s="60"/>
      <c r="H41" s="61"/>
      <c r="I41" s="59">
        <f>COUNTIFS($B$12:$B$31,I$39,$C$12:$C$31,"A",$E$12:$E$31,"*")</f>
        <v>0</v>
      </c>
      <c r="J41" s="60"/>
      <c r="K41" s="61"/>
      <c r="L41" s="59">
        <f>COUNTIFS($B$12:$B$31,I$39,$C$12:$C$31,"B",$E$12:$E$31,"*")</f>
        <v>0</v>
      </c>
      <c r="M41" s="60"/>
      <c r="N41" s="61"/>
      <c r="O41" s="59">
        <f>COUNTIFS($B$12:$B$31,O$39,$C$12:$C$31,"A",$E$12:$E$31,"*")</f>
        <v>0</v>
      </c>
      <c r="P41" s="60"/>
      <c r="Q41" s="61"/>
      <c r="R41" s="59">
        <f>COUNTIFS($B$12:$B$31,O$39,$C$12:$C$31,"B",$E$12:$E$31,"*")</f>
        <v>0</v>
      </c>
      <c r="S41" s="60"/>
      <c r="T41" s="61"/>
      <c r="U41" s="59">
        <f>COUNTIFS($B$12:$B$31,U$39,$C$12:$C$31,"A",$E$12:$E$31,"*")</f>
        <v>0</v>
      </c>
      <c r="V41" s="60"/>
      <c r="W41" s="61"/>
      <c r="X41" s="59">
        <f>COUNTIFS($B$12:$B$31,U$39,$C$12:$C$31,"B",$E$12:$E$31,"*")</f>
        <v>0</v>
      </c>
      <c r="Y41" s="60"/>
      <c r="Z41" s="61"/>
      <c r="AA41" s="59">
        <f>COUNTIFS($B$12:$B$31,AA$39,$C$12:$C$31,"A",$E$12:$E$31,"*")</f>
        <v>0</v>
      </c>
      <c r="AB41" s="60"/>
      <c r="AC41" s="61"/>
      <c r="AD41" s="59">
        <f>COUNTIFS($B$12:$B$31,AA$39,$C$12:$C$31,"B",$E$12:$E$31,"*")</f>
        <v>0</v>
      </c>
      <c r="AE41" s="60"/>
      <c r="AF41" s="61"/>
      <c r="AG41" s="59">
        <f>COUNTIFS($B$12:$B$31,AG$39,$C$12:$C$31,"A",$E$12:$E$31,"*")</f>
        <v>0</v>
      </c>
      <c r="AH41" s="60"/>
      <c r="AI41" s="61"/>
      <c r="AJ41" s="59">
        <f>COUNTIFS($B$12:$B$31,AG$39,$C$12:$C$31,"B",$E$12:$E$31,"*")</f>
        <v>0</v>
      </c>
      <c r="AK41" s="61"/>
      <c r="AL41" s="57">
        <f>COUNTIFS($B$12:$B$31,AL$39,$C$12:$C$31,"A",$E$12:$E$31,"*")</f>
        <v>0</v>
      </c>
      <c r="AM41" s="57">
        <f>COUNTIFS($B$12:$B$31,AL$39,$C$12:$C$31,"B",$E$12:$E$31,"*")</f>
        <v>0</v>
      </c>
      <c r="AN41" s="5"/>
    </row>
    <row r="42" spans="1:40" ht="18" customHeight="1" x14ac:dyDescent="0.4">
      <c r="A42" s="5"/>
      <c r="B42" s="63" t="s">
        <v>38</v>
      </c>
      <c r="C42" s="57">
        <f>COUNTIFS($B$12:$B$31,C$39,$C$12:$C$31,"C",$E$12:$E$31,"*")</f>
        <v>0</v>
      </c>
      <c r="D42" s="57">
        <f>COUNTIFS($B$12:$B$31,C$39,$C$12:$C$31,"D",$E$12:$E$31,"*")</f>
        <v>0</v>
      </c>
      <c r="E42" s="57">
        <f>COUNTIFS($B$12:$B$31,E$39,$C$12:$C$31,"C",$E$12:$E$31,"*")</f>
        <v>0</v>
      </c>
      <c r="F42" s="59">
        <f>COUNTIFS($B$12:$B$31,E$39,$C$12:$C$31,"D",$E$12:$E$31,"*")</f>
        <v>0</v>
      </c>
      <c r="G42" s="60"/>
      <c r="H42" s="61"/>
      <c r="I42" s="59">
        <f>COUNTIFS($B$12:$B$31,I$39,$C$12:$C$31,"C",$E$12:$E$31,"*")</f>
        <v>0</v>
      </c>
      <c r="J42" s="60"/>
      <c r="K42" s="61"/>
      <c r="L42" s="59">
        <f>COUNTIFS($B$12:$B$31,I$39,$C$12:$C$31,"D",$E$12:$E$31,"*")</f>
        <v>0</v>
      </c>
      <c r="M42" s="60"/>
      <c r="N42" s="61"/>
      <c r="O42" s="59">
        <f>COUNTIFS($B$12:$B$31,O$39,$C$12:$C$31,"C",$E$12:$E$31,"*")</f>
        <v>0</v>
      </c>
      <c r="P42" s="60"/>
      <c r="Q42" s="61"/>
      <c r="R42" s="59">
        <f>COUNTIFS($B$12:$B$31,O$39,$C$12:$C$31,"D",$E$12:$E$31,"*")</f>
        <v>0</v>
      </c>
      <c r="S42" s="60"/>
      <c r="T42" s="61"/>
      <c r="U42" s="59">
        <f>COUNTIFS($B$12:$B$31,U$39,$C$12:$C$31,"C",$E$12:$E$31,"*")</f>
        <v>0</v>
      </c>
      <c r="V42" s="60"/>
      <c r="W42" s="61"/>
      <c r="X42" s="59">
        <f>COUNTIFS($B$12:$B$31,U$39,$C$12:$C$31,"D",$E$12:$E$31,"*")</f>
        <v>0</v>
      </c>
      <c r="Y42" s="60"/>
      <c r="Z42" s="61"/>
      <c r="AA42" s="59">
        <f>COUNTIFS($B$12:$B$31,AA$39,$C$12:$C$31,"C",$E$12:$E$31,"*")</f>
        <v>0</v>
      </c>
      <c r="AB42" s="60"/>
      <c r="AC42" s="61"/>
      <c r="AD42" s="59">
        <f>COUNTIFS($B$12:$B$31,AA$39,$C$12:$C$31,"D",$E$12:$E$31,"*")</f>
        <v>0</v>
      </c>
      <c r="AE42" s="60"/>
      <c r="AF42" s="61"/>
      <c r="AG42" s="59">
        <f>COUNTIFS($B$12:$B$31,AG$39,$C$12:$C$31,"C",$E$12:$E$31,"*")</f>
        <v>0</v>
      </c>
      <c r="AH42" s="60"/>
      <c r="AI42" s="61"/>
      <c r="AJ42" s="59">
        <f>COUNTIFS($B$12:$B$31,AG$39,$C$12:$C$31,"D",$E$12:$E$31,"*")</f>
        <v>0</v>
      </c>
      <c r="AK42" s="61"/>
      <c r="AL42" s="57">
        <f>COUNTIFS($B$12:$B$31,AL$39,$C$12:$C$31,"C",$E$12:$E$31,"*")</f>
        <v>0</v>
      </c>
      <c r="AM42" s="57">
        <f>COUNTIFS($B$12:$B$31,AL$39,$C$12:$C$31,"D",$E$12:$E$31,"*")</f>
        <v>0</v>
      </c>
      <c r="AN42" s="5"/>
    </row>
    <row r="43" spans="1:40" ht="24.95" customHeight="1" x14ac:dyDescent="0.4">
      <c r="A43" s="5"/>
      <c r="B43" s="63" t="s">
        <v>39</v>
      </c>
      <c r="C43" s="52" t="str">
        <f>IF($AK$3="４週",SUMIFS($AK$12:$AK$31,$B$12:$B$31,C39)/4/$AH$6,IF($AK$3="歴月",SUMIFS($AK$12:$AK$31,$B$12:$B$31,C39)/$AL$6,"記載する期間を選択してください"))</f>
        <v>記載する期間を選択してください</v>
      </c>
      <c r="D43" s="55"/>
      <c r="E43" s="52" t="str">
        <f>IF($AK$3="４週",SUMIFS($AK$12:$AK$31,$B$12:$B$31,E39)/4/$AH$6,IF($AK$3="歴月",SUMIFS($AK$12:$AK$31,$B$12:$B$31,E39)/$AL$6,"記載する期間を選択してください"))</f>
        <v>記載する期間を選択してください</v>
      </c>
      <c r="F43" s="53"/>
      <c r="G43" s="53"/>
      <c r="H43" s="55"/>
      <c r="I43" s="52" t="str">
        <f>IF($AK$3="４週",SUMIFS($AK$12:$AK$31,$B$12:$B$31,I39)/4/$AH$6,IF($AK$3="歴月",SUMIFS($AK$12:$AK$31,$B$12:$B$31,I39)/$AL$6,"記載する期間を選択してください"))</f>
        <v>記載する期間を選択してください</v>
      </c>
      <c r="J43" s="53"/>
      <c r="K43" s="53"/>
      <c r="L43" s="53"/>
      <c r="M43" s="53"/>
      <c r="N43" s="55"/>
      <c r="O43" s="52" t="str">
        <f>IF($AK$3="４週",SUMIFS($AK$12:$AK$31,$B$12:$B$31,O39)/4/$AH$6,IF($AK$3="歴月",SUMIFS($AK$12:$AK$31,$B$12:$B$31,O39)/$AL$6,"記載する期間を選択してください"))</f>
        <v>記載する期間を選択してください</v>
      </c>
      <c r="P43" s="53"/>
      <c r="Q43" s="53"/>
      <c r="R43" s="53"/>
      <c r="S43" s="53"/>
      <c r="T43" s="55"/>
      <c r="U43" s="52" t="str">
        <f>IF($AK$3="４週",SUMIFS($AK$12:$AK$31,$B$12:$B$31,U39)/4/$AH$6,IF($AK$3="歴月",SUMIFS($AK$12:$AK$31,$B$12:$B$31,U39)/$AL$6,"記載する期間を選択してください"))</f>
        <v>記載する期間を選択してください</v>
      </c>
      <c r="V43" s="53"/>
      <c r="W43" s="53"/>
      <c r="X43" s="53"/>
      <c r="Y43" s="53"/>
      <c r="Z43" s="55"/>
      <c r="AA43" s="52" t="str">
        <f>IF($AK$3="４週",SUMIFS($AK$12:$AK$31,$B$12:$B$31,AA39)/4/$AH$6,IF($AK$3="歴月",SUMIFS($AK$12:$AK$31,$B$12:$B$31,AA39)/$AL$6,"記載する期間を選択してください"))</f>
        <v>記載する期間を選択してください</v>
      </c>
      <c r="AB43" s="53"/>
      <c r="AC43" s="53"/>
      <c r="AD43" s="53"/>
      <c r="AE43" s="53"/>
      <c r="AF43" s="55"/>
      <c r="AG43" s="52" t="str">
        <f>IF($AK$3="４週",SUMIFS($AK$12:$AK$31,$B$12:$B$31,AG39)/4/$AH$6,IF($AK$3="歴月",SUMIFS($AK$12:$AK$31,$B$12:$B$31,AG39)/$AL$6,"記載する期間を選択してください"))</f>
        <v>記載する期間を選択してください</v>
      </c>
      <c r="AH43" s="53"/>
      <c r="AI43" s="53"/>
      <c r="AJ43" s="53"/>
      <c r="AK43" s="55"/>
      <c r="AL43" s="52" t="str">
        <f>IF($AK$3="４週",SUMIFS($AK$12:$AK$31,$B$12:$B$31,AL39)/4/$AH$6,IF($AK$3="歴月",SUMIFS($AK$12:$AK$31,$B$12:$B$31,AL39)/$AL$6,"記載する期間を選択してください"))</f>
        <v>記載する期間を選択してください</v>
      </c>
      <c r="AM43" s="55"/>
      <c r="AN43" s="5"/>
    </row>
    <row r="44" spans="1:40" ht="5.0999999999999996" customHeight="1" x14ac:dyDescent="0.4">
      <c r="A44" s="5"/>
      <c r="B44" s="9"/>
      <c r="C44" s="64">
        <v>2</v>
      </c>
      <c r="D44" s="64"/>
      <c r="E44" s="64">
        <v>3</v>
      </c>
      <c r="F44" s="64"/>
      <c r="G44" s="64"/>
      <c r="H44" s="64"/>
      <c r="I44" s="64">
        <v>4</v>
      </c>
      <c r="J44" s="64"/>
      <c r="K44" s="64"/>
      <c r="L44" s="64"/>
      <c r="M44" s="64"/>
      <c r="N44" s="64"/>
      <c r="O44" s="64">
        <v>5</v>
      </c>
      <c r="P44" s="64"/>
      <c r="Q44" s="64"/>
      <c r="R44" s="64"/>
      <c r="S44" s="64"/>
      <c r="T44" s="64"/>
      <c r="U44" s="64">
        <v>6</v>
      </c>
      <c r="V44" s="64"/>
      <c r="W44" s="64"/>
      <c r="X44" s="64"/>
      <c r="Y44" s="64"/>
      <c r="Z44" s="64"/>
      <c r="AA44" s="64">
        <v>7</v>
      </c>
      <c r="AB44" s="64"/>
      <c r="AC44" s="64"/>
      <c r="AD44" s="64"/>
      <c r="AE44" s="64"/>
      <c r="AF44" s="64"/>
      <c r="AG44" s="64">
        <v>8</v>
      </c>
      <c r="AH44" s="64"/>
      <c r="AI44" s="64"/>
      <c r="AJ44" s="64"/>
      <c r="AK44" s="64"/>
      <c r="AL44" s="64">
        <v>9</v>
      </c>
      <c r="AM44" s="65"/>
      <c r="AN44" s="5"/>
    </row>
    <row r="45" spans="1:40" ht="15" customHeight="1" x14ac:dyDescent="0.4">
      <c r="A45" s="49" t="s">
        <v>40</v>
      </c>
      <c r="B45" s="66"/>
      <c r="C45" s="67"/>
      <c r="D45" s="67"/>
      <c r="E45" s="67"/>
      <c r="F45" s="68"/>
      <c r="G45" s="67"/>
      <c r="H45" s="64"/>
      <c r="I45" s="64"/>
      <c r="J45" s="64"/>
      <c r="K45" s="64"/>
      <c r="L45" s="64"/>
      <c r="M45" s="64"/>
      <c r="N45" s="64"/>
      <c r="O45" s="64"/>
      <c r="P45" s="64"/>
      <c r="Q45" s="64"/>
      <c r="R45" s="64">
        <v>6</v>
      </c>
      <c r="S45" s="64"/>
      <c r="T45" s="64"/>
      <c r="U45" s="64"/>
      <c r="V45" s="64"/>
      <c r="W45" s="64"/>
      <c r="X45" s="64">
        <v>7</v>
      </c>
      <c r="Y45" s="64"/>
      <c r="Z45" s="64"/>
      <c r="AA45" s="64"/>
      <c r="AB45" s="64"/>
      <c r="AC45" s="64"/>
      <c r="AD45" s="64">
        <v>8</v>
      </c>
      <c r="AE45" s="64"/>
      <c r="AF45" s="64"/>
      <c r="AG45" s="69"/>
      <c r="AH45" s="69"/>
      <c r="AI45" s="69"/>
      <c r="AJ45" s="69">
        <v>9</v>
      </c>
      <c r="AK45" s="70"/>
      <c r="AL45" s="70"/>
      <c r="AM45" s="5"/>
    </row>
    <row r="46" spans="1:40" s="49" customFormat="1" ht="15" customHeight="1" x14ac:dyDescent="0.4">
      <c r="A46" s="49" t="s">
        <v>41</v>
      </c>
      <c r="B46" s="50"/>
      <c r="C46" s="50"/>
      <c r="D46" s="50"/>
      <c r="E46" s="50"/>
      <c r="F46" s="50"/>
      <c r="G46" s="50"/>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49" customFormat="1" ht="15" customHeight="1" x14ac:dyDescent="0.4">
      <c r="A47" s="49" t="s">
        <v>42</v>
      </c>
      <c r="B47" s="50"/>
      <c r="C47" s="50"/>
      <c r="D47" s="50"/>
      <c r="E47" s="50"/>
      <c r="F47" s="50"/>
      <c r="G47" s="50"/>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s="49" customFormat="1" ht="15" customHeight="1" x14ac:dyDescent="0.4">
      <c r="A48" s="50" t="s">
        <v>43</v>
      </c>
      <c r="C48" s="50"/>
      <c r="D48" s="50"/>
      <c r="E48" s="50"/>
      <c r="F48" s="50"/>
      <c r="G48" s="50"/>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s="49" customFormat="1" ht="15" customHeight="1" x14ac:dyDescent="0.4">
      <c r="A49" s="49" t="s">
        <v>44</v>
      </c>
      <c r="B49" s="50"/>
      <c r="C49" s="50"/>
      <c r="D49" s="50"/>
      <c r="E49" s="50"/>
      <c r="F49" s="50"/>
      <c r="G49" s="50"/>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s="49" customFormat="1" ht="15" customHeight="1" x14ac:dyDescent="0.4">
      <c r="A50" s="49" t="s">
        <v>45</v>
      </c>
      <c r="B50" s="50"/>
      <c r="C50" s="50"/>
      <c r="D50" s="50"/>
      <c r="E50" s="50"/>
      <c r="F50" s="50"/>
      <c r="G50" s="50"/>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39" ht="15" customHeight="1" x14ac:dyDescent="0.4">
      <c r="A51" s="49" t="s">
        <v>46</v>
      </c>
      <c r="B51" s="71"/>
      <c r="C51" s="49"/>
      <c r="D51" s="49"/>
      <c r="E51" s="49"/>
      <c r="F51" s="49"/>
      <c r="G51" s="49"/>
    </row>
    <row r="52" spans="1:39" ht="15" customHeight="1" x14ac:dyDescent="0.4">
      <c r="A52" s="49" t="s">
        <v>47</v>
      </c>
      <c r="B52" s="71"/>
      <c r="C52" s="49"/>
      <c r="D52" s="49"/>
      <c r="E52" s="49"/>
      <c r="F52" s="49"/>
      <c r="G52" s="49"/>
    </row>
    <row r="53" spans="1:39" ht="15" customHeight="1" x14ac:dyDescent="0.4">
      <c r="A53" s="49"/>
      <c r="B53" s="62" t="s">
        <v>48</v>
      </c>
      <c r="C53" s="24" t="s">
        <v>49</v>
      </c>
      <c r="D53" s="24"/>
      <c r="E53" s="24"/>
      <c r="F53" s="49"/>
      <c r="G53" s="49"/>
    </row>
    <row r="54" spans="1:39" ht="15" customHeight="1" x14ac:dyDescent="0.4">
      <c r="A54" s="49"/>
      <c r="B54" s="72" t="s">
        <v>26</v>
      </c>
      <c r="C54" s="73" t="s">
        <v>50</v>
      </c>
      <c r="D54" s="73"/>
      <c r="E54" s="73"/>
      <c r="F54" s="49"/>
      <c r="G54" s="49"/>
    </row>
    <row r="55" spans="1:39" ht="15" customHeight="1" x14ac:dyDescent="0.4">
      <c r="A55" s="49"/>
      <c r="B55" s="72" t="s">
        <v>27</v>
      </c>
      <c r="C55" s="73" t="s">
        <v>51</v>
      </c>
      <c r="D55" s="73"/>
      <c r="E55" s="73"/>
      <c r="F55" s="49"/>
      <c r="G55" s="49"/>
    </row>
    <row r="56" spans="1:39" ht="15" customHeight="1" x14ac:dyDescent="0.4">
      <c r="A56" s="49"/>
      <c r="B56" s="72" t="s">
        <v>28</v>
      </c>
      <c r="C56" s="73" t="s">
        <v>52</v>
      </c>
      <c r="D56" s="73"/>
      <c r="E56" s="73"/>
      <c r="F56" s="49"/>
      <c r="G56" s="49"/>
    </row>
    <row r="57" spans="1:39" ht="15" customHeight="1" x14ac:dyDescent="0.4">
      <c r="A57" s="49"/>
      <c r="B57" s="72" t="s">
        <v>29</v>
      </c>
      <c r="C57" s="73" t="s">
        <v>53</v>
      </c>
      <c r="D57" s="73"/>
      <c r="E57" s="73"/>
      <c r="F57" s="49"/>
      <c r="G57" s="49"/>
    </row>
    <row r="58" spans="1:39" ht="15" customHeight="1" x14ac:dyDescent="0.4">
      <c r="A58" s="49"/>
      <c r="B58" s="49" t="s">
        <v>54</v>
      </c>
      <c r="C58" s="49"/>
      <c r="D58" s="49"/>
      <c r="E58" s="49"/>
      <c r="F58" s="49"/>
      <c r="G58" s="49"/>
    </row>
    <row r="59" spans="1:39" ht="15" customHeight="1" x14ac:dyDescent="0.4">
      <c r="A59" s="49"/>
      <c r="B59" s="49" t="s">
        <v>55</v>
      </c>
      <c r="C59" s="49"/>
      <c r="D59" s="49"/>
      <c r="E59" s="49"/>
      <c r="F59" s="49"/>
      <c r="G59" s="49"/>
    </row>
    <row r="60" spans="1:39" ht="15" customHeight="1" x14ac:dyDescent="0.4">
      <c r="A60" s="49"/>
      <c r="B60" s="49" t="s">
        <v>56</v>
      </c>
      <c r="C60" s="49"/>
      <c r="D60" s="49"/>
      <c r="E60" s="49"/>
      <c r="F60" s="49"/>
      <c r="G60" s="49"/>
    </row>
    <row r="61" spans="1:39" ht="15" customHeight="1" x14ac:dyDescent="0.4">
      <c r="A61" s="49" t="s">
        <v>57</v>
      </c>
      <c r="B61" s="71"/>
      <c r="C61" s="49"/>
      <c r="D61" s="49"/>
      <c r="E61" s="49"/>
      <c r="F61" s="49"/>
      <c r="G61" s="49"/>
    </row>
    <row r="62" spans="1:39" ht="15" customHeight="1" x14ac:dyDescent="0.4">
      <c r="A62" s="49" t="s">
        <v>58</v>
      </c>
      <c r="B62" s="71"/>
      <c r="C62" s="49"/>
      <c r="D62" s="49"/>
      <c r="E62" s="49"/>
      <c r="F62" s="49"/>
      <c r="G62" s="49"/>
    </row>
    <row r="63" spans="1:39" ht="15" customHeight="1" x14ac:dyDescent="0.4">
      <c r="A63" s="49" t="s">
        <v>59</v>
      </c>
      <c r="B63" s="71"/>
      <c r="C63" s="49"/>
      <c r="D63" s="49"/>
      <c r="E63" s="49"/>
      <c r="F63" s="49"/>
      <c r="G63" s="49"/>
    </row>
    <row r="64" spans="1:39" ht="15" customHeight="1" x14ac:dyDescent="0.4">
      <c r="A64" s="49" t="s">
        <v>60</v>
      </c>
      <c r="B64" s="71"/>
      <c r="C64" s="49"/>
      <c r="D64" s="49"/>
      <c r="E64" s="49"/>
      <c r="F64" s="49"/>
      <c r="G64" s="49"/>
    </row>
    <row r="65" spans="1:7" ht="15" customHeight="1" x14ac:dyDescent="0.4">
      <c r="A65" s="49" t="s">
        <v>61</v>
      </c>
      <c r="B65" s="71"/>
      <c r="C65" s="49"/>
      <c r="D65" s="49"/>
      <c r="E65" s="49"/>
      <c r="F65" s="49"/>
      <c r="G65" s="49"/>
    </row>
    <row r="66" spans="1:7" ht="15" customHeight="1" x14ac:dyDescent="0.4">
      <c r="A66" s="49" t="s">
        <v>62</v>
      </c>
      <c r="B66" s="71"/>
      <c r="C66" s="49"/>
      <c r="D66" s="49"/>
      <c r="E66" s="49"/>
      <c r="F66" s="49"/>
      <c r="G66" s="49"/>
    </row>
    <row r="67" spans="1:7" ht="15" customHeight="1" x14ac:dyDescent="0.4">
      <c r="A67" s="49" t="s">
        <v>63</v>
      </c>
      <c r="B67" s="71"/>
      <c r="C67" s="49"/>
      <c r="D67" s="49"/>
      <c r="E67" s="49"/>
      <c r="F67" s="49"/>
      <c r="G67" s="49"/>
    </row>
    <row r="68" spans="1:7" ht="15" customHeight="1" x14ac:dyDescent="0.4">
      <c r="A68" s="49" t="s">
        <v>64</v>
      </c>
      <c r="B68" s="71"/>
      <c r="C68" s="49"/>
      <c r="D68" s="49"/>
      <c r="E68" s="49"/>
      <c r="F68" s="49"/>
      <c r="G68" s="49"/>
    </row>
    <row r="69" spans="1:7" ht="15" customHeight="1" x14ac:dyDescent="0.4">
      <c r="A69" s="49" t="s">
        <v>65</v>
      </c>
      <c r="B69" s="71"/>
      <c r="C69" s="49"/>
      <c r="D69" s="49"/>
      <c r="E69" s="49"/>
      <c r="F69" s="49"/>
      <c r="G69" s="49"/>
    </row>
    <row r="70" spans="1:7" ht="15" customHeight="1" x14ac:dyDescent="0.4">
      <c r="A70" s="49" t="s">
        <v>66</v>
      </c>
      <c r="B70" s="71"/>
      <c r="C70" s="49"/>
      <c r="D70" s="49"/>
      <c r="E70" s="49"/>
      <c r="F70" s="49"/>
      <c r="G70" s="49"/>
    </row>
    <row r="71" spans="1:7" ht="15" customHeight="1" x14ac:dyDescent="0.4">
      <c r="A71" s="49" t="s">
        <v>67</v>
      </c>
      <c r="B71" s="71"/>
      <c r="C71" s="49"/>
      <c r="D71" s="49"/>
      <c r="E71" s="49"/>
      <c r="F71" s="49"/>
      <c r="G71" s="49"/>
    </row>
    <row r="72" spans="1:7" ht="15" customHeight="1" x14ac:dyDescent="0.4">
      <c r="A72" s="49" t="s">
        <v>68</v>
      </c>
      <c r="B72" s="71"/>
      <c r="C72" s="49"/>
      <c r="D72" s="49"/>
      <c r="E72" s="49"/>
      <c r="F72" s="49"/>
      <c r="G72" s="49"/>
    </row>
    <row r="73" spans="1:7" ht="15" customHeight="1" x14ac:dyDescent="0.4">
      <c r="A73" s="49" t="s">
        <v>69</v>
      </c>
      <c r="B73" s="71"/>
      <c r="C73" s="49"/>
      <c r="D73" s="49"/>
      <c r="E73" s="49"/>
      <c r="F73" s="49"/>
      <c r="G73" s="49"/>
    </row>
  </sheetData>
  <mergeCells count="101">
    <mergeCell ref="C57:E57"/>
    <mergeCell ref="AG43:AK43"/>
    <mergeCell ref="AL43:AM43"/>
    <mergeCell ref="C53:E53"/>
    <mergeCell ref="C54:E54"/>
    <mergeCell ref="C55:E55"/>
    <mergeCell ref="C56:E56"/>
    <mergeCell ref="C43:D43"/>
    <mergeCell ref="E43:H43"/>
    <mergeCell ref="I43:N43"/>
    <mergeCell ref="O43:T43"/>
    <mergeCell ref="U43:Z43"/>
    <mergeCell ref="AA43:AF43"/>
    <mergeCell ref="U42:W42"/>
    <mergeCell ref="X42:Z42"/>
    <mergeCell ref="AA42:AC42"/>
    <mergeCell ref="AD42:AF42"/>
    <mergeCell ref="AG42:AI42"/>
    <mergeCell ref="AJ42:AK42"/>
    <mergeCell ref="X41:Z41"/>
    <mergeCell ref="AA41:AC41"/>
    <mergeCell ref="AD41:AF41"/>
    <mergeCell ref="AG41:AI41"/>
    <mergeCell ref="AJ41:AK41"/>
    <mergeCell ref="F42:H42"/>
    <mergeCell ref="I42:K42"/>
    <mergeCell ref="L42:N42"/>
    <mergeCell ref="O42:Q42"/>
    <mergeCell ref="R42:T42"/>
    <mergeCell ref="AA40:AC40"/>
    <mergeCell ref="AD40:AF40"/>
    <mergeCell ref="AG40:AI40"/>
    <mergeCell ref="AJ40:AK40"/>
    <mergeCell ref="F41:H41"/>
    <mergeCell ref="I41:K41"/>
    <mergeCell ref="L41:N41"/>
    <mergeCell ref="O41:Q41"/>
    <mergeCell ref="R41:T41"/>
    <mergeCell ref="U41:W41"/>
    <mergeCell ref="AA39:AF39"/>
    <mergeCell ref="AG39:AK39"/>
    <mergeCell ref="AL39:AM39"/>
    <mergeCell ref="F40:H40"/>
    <mergeCell ref="I40:K40"/>
    <mergeCell ref="L40:N40"/>
    <mergeCell ref="O40:Q40"/>
    <mergeCell ref="R40:T40"/>
    <mergeCell ref="U40:W40"/>
    <mergeCell ref="X40:Z40"/>
    <mergeCell ref="AM30:AN30"/>
    <mergeCell ref="AM31:AN31"/>
    <mergeCell ref="A32:E32"/>
    <mergeCell ref="AM32:AN33"/>
    <mergeCell ref="A33:E33"/>
    <mergeCell ref="C39:D39"/>
    <mergeCell ref="E39:H39"/>
    <mergeCell ref="I39:N39"/>
    <mergeCell ref="O39:T39"/>
    <mergeCell ref="U39:Z39"/>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2:AN12"/>
    <mergeCell ref="AM13:AN13"/>
    <mergeCell ref="AM14:AN14"/>
    <mergeCell ref="AM15:AN15"/>
    <mergeCell ref="AM16:AN16"/>
    <mergeCell ref="AM17:AN17"/>
    <mergeCell ref="AK8:AK11"/>
    <mergeCell ref="AL8:AL11"/>
    <mergeCell ref="AM8:AN11"/>
    <mergeCell ref="F9:L9"/>
    <mergeCell ref="M9:S9"/>
    <mergeCell ref="T9:Z9"/>
    <mergeCell ref="AA9:AG9"/>
    <mergeCell ref="AH9:AJ9"/>
    <mergeCell ref="AK3:AN3"/>
    <mergeCell ref="AK4:AN4"/>
    <mergeCell ref="AK5:AN5"/>
    <mergeCell ref="AH6:AJ6"/>
    <mergeCell ref="A8:A11"/>
    <mergeCell ref="B8:B11"/>
    <mergeCell ref="C8:C11"/>
    <mergeCell ref="D8:D11"/>
    <mergeCell ref="E8:E11"/>
    <mergeCell ref="F8:AJ8"/>
    <mergeCell ref="AK1:AN1"/>
    <mergeCell ref="M2:P2"/>
    <mergeCell ref="Q2:R2"/>
    <mergeCell ref="S2:T2"/>
    <mergeCell ref="U2:V2"/>
    <mergeCell ref="AK2:AN2"/>
  </mergeCells>
  <phoneticPr fontId="3"/>
  <dataValidations count="5">
    <dataValidation type="list" allowBlank="1" showInputMessage="1" showErrorMessage="1" sqref="C12:C31" xr:uid="{7ABAC142-F37D-4097-8989-CF03430BB53F}">
      <formula1>"A,B,C,D"</formula1>
    </dataValidation>
    <dataValidation operator="greaterThanOrEqual" allowBlank="1" showInputMessage="1" showErrorMessage="1" sqref="I37 L37" xr:uid="{2307E770-3025-45AE-93B2-01CC1D5EBD92}"/>
    <dataValidation type="list" allowBlank="1" showInputMessage="1" showErrorMessage="1" sqref="AK4:AN4" xr:uid="{477455C5-E801-4A07-821C-CB7F18AF2ABE}">
      <formula1>"予定,実績"</formula1>
    </dataValidation>
    <dataValidation type="list" allowBlank="1" showInputMessage="1" showErrorMessage="1" sqref="AK3:AN3" xr:uid="{59432A6C-E927-4DDE-BE46-FC0D6A908BD7}">
      <formula1>"４週,歴月"</formula1>
    </dataValidation>
    <dataValidation type="list" allowBlank="1" showInputMessage="1" showErrorMessage="1" sqref="B12:B31" xr:uid="{F35E6439-83C4-45CE-972A-D44DDA8D7CFF}">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62" orientation="landscape" r:id="rId1"/>
  <headerFooter alignWithMargins="0">
    <oddHeader>&amp;L&amp;"ＭＳ ゴシック,標準"&amp;10（参考様式）</oddHeader>
  </headerFooter>
  <rowBreaks count="1" manualBreakCount="1">
    <brk id="37"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6FCC4-C8AA-474E-AF1F-3783CE03FEF3}">
  <dimension ref="A1:AN71"/>
  <sheetViews>
    <sheetView showGridLines="0" view="pageBreakPreview" zoomScale="70" zoomScaleNormal="100" zoomScaleSheetLayoutView="70" workbookViewId="0">
      <selection activeCell="E18" sqref="E18"/>
    </sheetView>
  </sheetViews>
  <sheetFormatPr defaultColWidth="8.25" defaultRowHeight="21" customHeight="1" x14ac:dyDescent="0.4"/>
  <cols>
    <col min="1" max="1" width="2.625" style="9" customWidth="1"/>
    <col min="2" max="2" width="14.5" style="2" customWidth="1"/>
    <col min="3" max="3" width="6.625" style="9" customWidth="1"/>
    <col min="4" max="5" width="7.625" style="9" customWidth="1"/>
    <col min="6" max="36" width="2.625" style="9" customWidth="1"/>
    <col min="37" max="37" width="6.625" style="9" customWidth="1"/>
    <col min="38" max="39" width="7.625" style="9" customWidth="1"/>
    <col min="40" max="40" width="9.5" style="9" customWidth="1"/>
    <col min="41" max="16384" width="8.25" style="9"/>
  </cols>
  <sheetData>
    <row r="1" spans="1:40" ht="20.100000000000001" customHeight="1" x14ac:dyDescent="0.4">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70</v>
      </c>
      <c r="AL1" s="8"/>
      <c r="AM1" s="8"/>
      <c r="AN1" s="8"/>
    </row>
    <row r="2" spans="1:40" ht="18" customHeight="1" x14ac:dyDescent="0.4">
      <c r="A2" s="5"/>
      <c r="B2" s="10"/>
      <c r="C2" s="10"/>
      <c r="D2" s="10"/>
      <c r="E2" s="10"/>
      <c r="F2" s="10"/>
      <c r="G2" s="10"/>
      <c r="H2" s="10"/>
      <c r="I2" s="10"/>
      <c r="J2" s="10"/>
      <c r="K2" s="10"/>
      <c r="L2" s="10"/>
      <c r="M2" s="11">
        <v>2025</v>
      </c>
      <c r="N2" s="11"/>
      <c r="O2" s="11"/>
      <c r="P2" s="11"/>
      <c r="Q2" s="12" t="s">
        <v>3</v>
      </c>
      <c r="R2" s="12"/>
      <c r="S2" s="11">
        <v>5</v>
      </c>
      <c r="T2" s="11"/>
      <c r="U2" s="12" t="s">
        <v>4</v>
      </c>
      <c r="V2" s="12"/>
      <c r="W2" s="10"/>
      <c r="X2" s="10"/>
      <c r="Y2" s="10"/>
      <c r="Z2" s="5"/>
      <c r="AA2" s="5"/>
      <c r="AC2" s="7"/>
      <c r="AD2" s="10"/>
      <c r="AE2" s="10"/>
      <c r="AF2" s="10"/>
      <c r="AG2" s="10"/>
      <c r="AH2" s="10"/>
      <c r="AI2" s="7" t="s">
        <v>5</v>
      </c>
      <c r="AJ2" s="7"/>
      <c r="AK2" s="13"/>
      <c r="AL2" s="13"/>
      <c r="AM2" s="13"/>
      <c r="AN2" s="13"/>
    </row>
    <row r="3" spans="1:40" ht="18" customHeight="1" x14ac:dyDescent="0.4">
      <c r="A3" s="14"/>
      <c r="B3" s="14"/>
      <c r="F3" s="14"/>
      <c r="G3" s="14"/>
      <c r="H3" s="14"/>
      <c r="I3" s="14"/>
      <c r="J3" s="14"/>
      <c r="K3" s="14"/>
      <c r="L3" s="14"/>
      <c r="M3" s="14"/>
      <c r="N3" s="14"/>
      <c r="O3" s="14"/>
      <c r="P3" s="14"/>
      <c r="Q3" s="14"/>
      <c r="R3" s="14"/>
      <c r="S3" s="14"/>
      <c r="T3" s="14"/>
      <c r="U3" s="14"/>
      <c r="V3" s="14"/>
      <c r="W3" s="14"/>
      <c r="Y3" s="15"/>
      <c r="Z3" s="15"/>
      <c r="AA3" s="15"/>
      <c r="AB3" s="5"/>
      <c r="AC3" s="15"/>
      <c r="AD3" s="15"/>
      <c r="AE3" s="15"/>
      <c r="AF3" s="15"/>
      <c r="AG3" s="15"/>
      <c r="AH3" s="15"/>
      <c r="AI3" s="16" t="s">
        <v>6</v>
      </c>
      <c r="AJ3" s="7"/>
      <c r="AK3" s="17"/>
      <c r="AL3" s="17"/>
      <c r="AM3" s="17"/>
      <c r="AN3" s="17"/>
    </row>
    <row r="4" spans="1:40" ht="18" customHeight="1" x14ac:dyDescent="0.4">
      <c r="A4" s="14"/>
      <c r="B4" s="14"/>
      <c r="C4" s="75"/>
      <c r="D4" s="77"/>
      <c r="E4" s="14" t="s">
        <v>75</v>
      </c>
      <c r="F4" s="14"/>
      <c r="G4" s="14"/>
      <c r="H4" s="14"/>
      <c r="I4" s="14"/>
      <c r="J4" s="14"/>
      <c r="K4" s="14"/>
      <c r="L4" s="14"/>
      <c r="M4" s="14"/>
      <c r="N4" s="14"/>
      <c r="O4" s="14"/>
      <c r="P4" s="14"/>
      <c r="Q4" s="14"/>
      <c r="R4" s="14"/>
      <c r="S4" s="14"/>
      <c r="T4" s="14"/>
      <c r="U4" s="14"/>
      <c r="V4" s="14"/>
      <c r="W4" s="14"/>
      <c r="Y4" s="15"/>
      <c r="Z4" s="15"/>
      <c r="AA4" s="15"/>
      <c r="AB4" s="5"/>
      <c r="AC4" s="15"/>
      <c r="AD4" s="15"/>
      <c r="AE4" s="15"/>
      <c r="AF4" s="15"/>
      <c r="AG4" s="15"/>
      <c r="AH4" s="15"/>
      <c r="AI4" s="16" t="s">
        <v>7</v>
      </c>
      <c r="AJ4" s="7"/>
      <c r="AK4" s="17"/>
      <c r="AL4" s="17"/>
      <c r="AM4" s="17"/>
      <c r="AN4" s="17"/>
    </row>
    <row r="5" spans="1:40" ht="18" customHeight="1" x14ac:dyDescent="0.4">
      <c r="A5" s="14"/>
      <c r="B5" s="14"/>
      <c r="C5" s="76"/>
      <c r="D5" s="78"/>
      <c r="E5" s="14" t="s">
        <v>76</v>
      </c>
      <c r="F5" s="14"/>
      <c r="G5" s="14"/>
      <c r="H5" s="14"/>
      <c r="I5" s="14"/>
      <c r="J5" s="14"/>
      <c r="K5" s="14"/>
      <c r="L5" s="14"/>
      <c r="M5" s="14"/>
      <c r="N5" s="14"/>
      <c r="O5" s="14"/>
      <c r="P5" s="14"/>
      <c r="Q5" s="14"/>
      <c r="R5" s="14"/>
      <c r="S5" s="14"/>
      <c r="T5" s="14"/>
      <c r="U5" s="14"/>
      <c r="V5" s="14"/>
      <c r="W5" s="14"/>
      <c r="Y5" s="15"/>
      <c r="Z5" s="15"/>
      <c r="AA5" s="15"/>
      <c r="AB5" s="5"/>
      <c r="AC5" s="15"/>
      <c r="AD5" s="15"/>
      <c r="AE5" s="15"/>
      <c r="AF5" s="18"/>
      <c r="AG5" s="18"/>
      <c r="AH5" s="18"/>
      <c r="AI5" s="19" t="s">
        <v>8</v>
      </c>
      <c r="AJ5" s="7"/>
      <c r="AK5" s="17"/>
      <c r="AL5" s="17"/>
      <c r="AM5" s="17"/>
      <c r="AN5" s="17"/>
    </row>
    <row r="6" spans="1:40" ht="18" customHeight="1" x14ac:dyDescent="0.4">
      <c r="A6" s="14"/>
      <c r="B6" s="14"/>
      <c r="C6" s="14"/>
      <c r="D6" s="14"/>
      <c r="E6" s="14"/>
      <c r="F6" s="14"/>
      <c r="G6" s="14"/>
      <c r="H6" s="14"/>
      <c r="I6" s="14"/>
      <c r="J6" s="14"/>
      <c r="K6" s="14"/>
      <c r="L6" s="14"/>
      <c r="M6" s="14"/>
      <c r="N6" s="14"/>
      <c r="O6" s="14"/>
      <c r="P6" s="14"/>
      <c r="Q6" s="14"/>
      <c r="R6" s="14"/>
      <c r="S6" s="14"/>
      <c r="U6" s="14"/>
      <c r="V6" s="14"/>
      <c r="W6" s="14"/>
      <c r="Y6" s="15"/>
      <c r="Z6" s="15"/>
      <c r="AA6" s="15"/>
      <c r="AB6" s="5"/>
      <c r="AC6" s="15"/>
      <c r="AD6" s="15"/>
      <c r="AE6" s="15"/>
      <c r="AF6" s="15"/>
      <c r="AG6" s="16" t="s">
        <v>9</v>
      </c>
      <c r="AH6" s="20"/>
      <c r="AI6" s="20"/>
      <c r="AJ6" s="20"/>
      <c r="AK6" s="15" t="s">
        <v>10</v>
      </c>
      <c r="AL6" s="74"/>
      <c r="AM6" s="15" t="s">
        <v>11</v>
      </c>
      <c r="AN6" s="5"/>
    </row>
    <row r="7" spans="1:40" ht="9.9499999999999993" customHeight="1" x14ac:dyDescent="0.4">
      <c r="A7" s="5"/>
      <c r="B7" s="22"/>
      <c r="C7" s="22"/>
      <c r="D7" s="22"/>
      <c r="E7" s="22"/>
      <c r="F7" s="22"/>
      <c r="G7" s="22"/>
      <c r="H7" s="22"/>
      <c r="I7" s="22"/>
      <c r="J7" s="22"/>
      <c r="K7" s="22"/>
      <c r="L7" s="22"/>
      <c r="M7" s="22"/>
      <c r="N7" s="22"/>
      <c r="O7" s="22"/>
      <c r="P7" s="22"/>
      <c r="Q7" s="22"/>
      <c r="R7" s="22"/>
      <c r="S7" s="22"/>
      <c r="T7" s="22"/>
      <c r="U7" s="22"/>
      <c r="V7" s="22"/>
      <c r="W7" s="22"/>
      <c r="X7" s="10"/>
      <c r="Y7" s="10"/>
      <c r="Z7" s="10"/>
      <c r="AA7" s="10"/>
      <c r="AB7" s="10"/>
      <c r="AC7" s="10"/>
      <c r="AD7" s="10"/>
      <c r="AE7" s="10"/>
      <c r="AF7" s="10"/>
      <c r="AG7" s="10"/>
      <c r="AH7" s="10"/>
      <c r="AI7" s="10"/>
      <c r="AJ7" s="10"/>
      <c r="AK7" s="10"/>
      <c r="AL7" s="10"/>
      <c r="AM7" s="5"/>
      <c r="AN7" s="5"/>
    </row>
    <row r="8" spans="1:40" ht="15" customHeight="1" x14ac:dyDescent="0.4">
      <c r="A8" s="23" t="s">
        <v>12</v>
      </c>
      <c r="B8" s="24" t="s">
        <v>13</v>
      </c>
      <c r="C8" s="25" t="s">
        <v>14</v>
      </c>
      <c r="D8" s="24" t="s">
        <v>15</v>
      </c>
      <c r="E8" s="26" t="s">
        <v>16</v>
      </c>
      <c r="F8" s="27" t="s">
        <v>17</v>
      </c>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8" t="s">
        <v>18</v>
      </c>
      <c r="AL8" s="29" t="s">
        <v>19</v>
      </c>
      <c r="AM8" s="30" t="s">
        <v>20</v>
      </c>
      <c r="AN8" s="30"/>
    </row>
    <row r="9" spans="1:40" ht="15" customHeight="1" x14ac:dyDescent="0.4">
      <c r="A9" s="23"/>
      <c r="B9" s="24"/>
      <c r="C9" s="31"/>
      <c r="D9" s="24"/>
      <c r="E9" s="26"/>
      <c r="F9" s="24" t="s">
        <v>21</v>
      </c>
      <c r="G9" s="24"/>
      <c r="H9" s="24"/>
      <c r="I9" s="24"/>
      <c r="J9" s="24"/>
      <c r="K9" s="24"/>
      <c r="L9" s="24"/>
      <c r="M9" s="24" t="s">
        <v>22</v>
      </c>
      <c r="N9" s="24"/>
      <c r="O9" s="24"/>
      <c r="P9" s="24"/>
      <c r="Q9" s="24"/>
      <c r="R9" s="24"/>
      <c r="S9" s="24"/>
      <c r="T9" s="24" t="s">
        <v>23</v>
      </c>
      <c r="U9" s="24"/>
      <c r="V9" s="24"/>
      <c r="W9" s="24"/>
      <c r="X9" s="24"/>
      <c r="Y9" s="24"/>
      <c r="Z9" s="24"/>
      <c r="AA9" s="24" t="s">
        <v>24</v>
      </c>
      <c r="AB9" s="24"/>
      <c r="AC9" s="24"/>
      <c r="AD9" s="24"/>
      <c r="AE9" s="24"/>
      <c r="AF9" s="24"/>
      <c r="AG9" s="24"/>
      <c r="AH9" s="24" t="s">
        <v>25</v>
      </c>
      <c r="AI9" s="24"/>
      <c r="AJ9" s="24"/>
      <c r="AK9" s="28"/>
      <c r="AL9" s="29"/>
      <c r="AM9" s="30"/>
      <c r="AN9" s="30"/>
    </row>
    <row r="10" spans="1:40" ht="15" customHeight="1" x14ac:dyDescent="0.4">
      <c r="A10" s="23"/>
      <c r="B10" s="24"/>
      <c r="C10" s="31"/>
      <c r="D10" s="24"/>
      <c r="E10" s="26"/>
      <c r="F10" s="32">
        <f>DATE($M$2,$S$2,1)</f>
        <v>45778</v>
      </c>
      <c r="G10" s="32">
        <f>DATE($M$2,$S$2,2)</f>
        <v>45779</v>
      </c>
      <c r="H10" s="32">
        <f>DATE($M$2,$S$2,3)</f>
        <v>45780</v>
      </c>
      <c r="I10" s="32">
        <f>DATE($M$2,$S$2,4)</f>
        <v>45781</v>
      </c>
      <c r="J10" s="32">
        <f>DATE($M$2,$S$2,5)</f>
        <v>45782</v>
      </c>
      <c r="K10" s="32">
        <f>DATE($M$2,$S$2,6)</f>
        <v>45783</v>
      </c>
      <c r="L10" s="32">
        <f>DATE($M$2,$S$2,7)</f>
        <v>45784</v>
      </c>
      <c r="M10" s="32">
        <f>DATE($M$2,$S$2,8)</f>
        <v>45785</v>
      </c>
      <c r="N10" s="32">
        <f>DATE($M$2,$S$2,9)</f>
        <v>45786</v>
      </c>
      <c r="O10" s="32">
        <f>DATE($M$2,$S$2,10)</f>
        <v>45787</v>
      </c>
      <c r="P10" s="32">
        <f>DATE($M$2,$S$2,11)</f>
        <v>45788</v>
      </c>
      <c r="Q10" s="32">
        <f>DATE($M$2,$S$2,12)</f>
        <v>45789</v>
      </c>
      <c r="R10" s="32">
        <f>DATE($M$2,$S$2,13)</f>
        <v>45790</v>
      </c>
      <c r="S10" s="32">
        <f>DATE($M$2,$S$2,14)</f>
        <v>45791</v>
      </c>
      <c r="T10" s="32">
        <f>DATE($M$2,$S$2,15)</f>
        <v>45792</v>
      </c>
      <c r="U10" s="32">
        <f>DATE($M$2,$S$2,16)</f>
        <v>45793</v>
      </c>
      <c r="V10" s="32">
        <f>DATE($M$2,$S$2,17)</f>
        <v>45794</v>
      </c>
      <c r="W10" s="32">
        <f>DATE($M$2,$S$2,18)</f>
        <v>45795</v>
      </c>
      <c r="X10" s="32">
        <f>DATE($M$2,$S$2,19)</f>
        <v>45796</v>
      </c>
      <c r="Y10" s="32">
        <f>DATE($M$2,$S$2,20)</f>
        <v>45797</v>
      </c>
      <c r="Z10" s="32">
        <f>DATE($M$2,$S$2,21)</f>
        <v>45798</v>
      </c>
      <c r="AA10" s="32">
        <f>DATE($M$2,$S$2,22)</f>
        <v>45799</v>
      </c>
      <c r="AB10" s="32">
        <f>DATE($M$2,$S$2,23)</f>
        <v>45800</v>
      </c>
      <c r="AC10" s="32">
        <f>DATE($M$2,$S$2,24)</f>
        <v>45801</v>
      </c>
      <c r="AD10" s="32">
        <f>DATE($M$2,$S$2,25)</f>
        <v>45802</v>
      </c>
      <c r="AE10" s="32">
        <f>DATE($M$2,$S$2,26)</f>
        <v>45803</v>
      </c>
      <c r="AF10" s="32">
        <f>DATE($M$2,$S$2,27)</f>
        <v>45804</v>
      </c>
      <c r="AG10" s="32">
        <f>DATE($M$2,$S$2,28)</f>
        <v>45805</v>
      </c>
      <c r="AH10" s="32">
        <f>IF(DAY(EOMONTH(F10,0))&lt;29,"",DATE($M$2,$S$2,29))</f>
        <v>45806</v>
      </c>
      <c r="AI10" s="32">
        <f>IF(DAY(EOMONTH(F10,0))&lt;30,"",DATE($M$2,$S$2,30))</f>
        <v>45807</v>
      </c>
      <c r="AJ10" s="32">
        <f>IF(DAY(EOMONTH(F10,0))&lt;31,"",DATE($M$2,$S$2,31))</f>
        <v>45808</v>
      </c>
      <c r="AK10" s="28"/>
      <c r="AL10" s="29"/>
      <c r="AM10" s="30"/>
      <c r="AN10" s="30"/>
    </row>
    <row r="11" spans="1:40" ht="15" customHeight="1" x14ac:dyDescent="0.4">
      <c r="A11" s="23"/>
      <c r="B11" s="24"/>
      <c r="C11" s="33"/>
      <c r="D11" s="24"/>
      <c r="E11" s="26"/>
      <c r="F11" s="34">
        <f>DATE($M$2,$S$2,1)</f>
        <v>45778</v>
      </c>
      <c r="G11" s="34">
        <f>DATE($M$2,$S$2,2)</f>
        <v>45779</v>
      </c>
      <c r="H11" s="34">
        <f>DATE($M$2,$S$2,3)</f>
        <v>45780</v>
      </c>
      <c r="I11" s="34">
        <f>DATE($M$2,$S$2,4)</f>
        <v>45781</v>
      </c>
      <c r="J11" s="34">
        <f>DATE($M$2,$S$2,5)</f>
        <v>45782</v>
      </c>
      <c r="K11" s="34">
        <f>DATE($M$2,$S$2,6)</f>
        <v>45783</v>
      </c>
      <c r="L11" s="34">
        <f>DATE($M$2,$S$2,7)</f>
        <v>45784</v>
      </c>
      <c r="M11" s="34">
        <f>DATE($M$2,$S$2,8)</f>
        <v>45785</v>
      </c>
      <c r="N11" s="34">
        <f>DATE($M$2,$S$2,9)</f>
        <v>45786</v>
      </c>
      <c r="O11" s="34">
        <f>DATE($M$2,$S$2,10)</f>
        <v>45787</v>
      </c>
      <c r="P11" s="34">
        <f>DATE($M$2,$S$2,11)</f>
        <v>45788</v>
      </c>
      <c r="Q11" s="34">
        <f>DATE($M$2,$S$2,12)</f>
        <v>45789</v>
      </c>
      <c r="R11" s="34">
        <f>DATE($M$2,$S$2,13)</f>
        <v>45790</v>
      </c>
      <c r="S11" s="34">
        <f>DATE($M$2,$S$2,14)</f>
        <v>45791</v>
      </c>
      <c r="T11" s="34">
        <f>DATE($M$2,$S$2,15)</f>
        <v>45792</v>
      </c>
      <c r="U11" s="34">
        <f>DATE($M$2,$S$2,16)</f>
        <v>45793</v>
      </c>
      <c r="V11" s="34">
        <f>DATE($M$2,$S$2,17)</f>
        <v>45794</v>
      </c>
      <c r="W11" s="34">
        <f>DATE($M$2,$S$2,18)</f>
        <v>45795</v>
      </c>
      <c r="X11" s="34">
        <f>DATE($M$2,$S$2,19)</f>
        <v>45796</v>
      </c>
      <c r="Y11" s="34">
        <f>DATE($M$2,$S$2,20)</f>
        <v>45797</v>
      </c>
      <c r="Z11" s="34">
        <f>DATE($M$2,$S$2,21)</f>
        <v>45798</v>
      </c>
      <c r="AA11" s="34">
        <f>DATE($M$2,$S$2,22)</f>
        <v>45799</v>
      </c>
      <c r="AB11" s="34">
        <f>DATE($M$2,$S$2,23)</f>
        <v>45800</v>
      </c>
      <c r="AC11" s="34">
        <f>DATE($M$2,$S$2,24)</f>
        <v>45801</v>
      </c>
      <c r="AD11" s="34">
        <f>DATE($M$2,$S$2,25)</f>
        <v>45802</v>
      </c>
      <c r="AE11" s="34">
        <f>DATE($M$2,$S$2,26)</f>
        <v>45803</v>
      </c>
      <c r="AF11" s="34">
        <f>DATE($M$2,$S$2,27)</f>
        <v>45804</v>
      </c>
      <c r="AG11" s="34">
        <f>DATE($M$2,$S$2,28)</f>
        <v>45805</v>
      </c>
      <c r="AH11" s="34">
        <f>IF(DAY(EOMONTH(F11,0))&lt;29,"",DATE($M$2,$S$2,29))</f>
        <v>45806</v>
      </c>
      <c r="AI11" s="34">
        <f>IF(DAY(EOMONTH(F11,0))&lt;30,"",DATE($M$2,$S$2,30))</f>
        <v>45807</v>
      </c>
      <c r="AJ11" s="34">
        <f>IF(DAY(EOMONTH(F11,0))&lt;31,"",DATE($M$2,$S$2,31))</f>
        <v>45808</v>
      </c>
      <c r="AK11" s="28"/>
      <c r="AL11" s="29"/>
      <c r="AM11" s="30"/>
      <c r="AN11" s="30"/>
    </row>
    <row r="12" spans="1:40" ht="18" customHeight="1" x14ac:dyDescent="0.4">
      <c r="A12" s="35">
        <v>1</v>
      </c>
      <c r="B12" s="36"/>
      <c r="C12" s="37"/>
      <c r="D12" s="38"/>
      <c r="E12" s="39"/>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1">
        <f>+SUM(F12:AJ12)</f>
        <v>0</v>
      </c>
      <c r="AL12" s="42">
        <f t="shared" ref="AL12:AL32" si="0">IF($AK$3="４週",AK12/4,AK12/(DAY(EOMONTH($F$10,0))/7))</f>
        <v>0</v>
      </c>
      <c r="AM12" s="43"/>
      <c r="AN12" s="43"/>
    </row>
    <row r="13" spans="1:40" ht="18" customHeight="1" x14ac:dyDescent="0.4">
      <c r="A13" s="35">
        <v>2</v>
      </c>
      <c r="B13" s="36"/>
      <c r="C13" s="37"/>
      <c r="D13" s="38"/>
      <c r="E13" s="39"/>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1">
        <f t="shared" ref="AK13:AK32" si="1">+SUM(F13:AJ13)</f>
        <v>0</v>
      </c>
      <c r="AL13" s="42">
        <f t="shared" si="0"/>
        <v>0</v>
      </c>
      <c r="AM13" s="43"/>
      <c r="AN13" s="43"/>
    </row>
    <row r="14" spans="1:40" ht="18" customHeight="1" x14ac:dyDescent="0.4">
      <c r="A14" s="35">
        <v>3</v>
      </c>
      <c r="B14" s="36"/>
      <c r="C14" s="37"/>
      <c r="D14" s="38"/>
      <c r="E14" s="39"/>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1">
        <f t="shared" si="1"/>
        <v>0</v>
      </c>
      <c r="AL14" s="42">
        <f t="shared" si="0"/>
        <v>0</v>
      </c>
      <c r="AM14" s="43"/>
      <c r="AN14" s="43"/>
    </row>
    <row r="15" spans="1:40" ht="18" customHeight="1" x14ac:dyDescent="0.4">
      <c r="A15" s="35">
        <v>4</v>
      </c>
      <c r="B15" s="36"/>
      <c r="C15" s="37"/>
      <c r="D15" s="38"/>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1">
        <f t="shared" si="1"/>
        <v>0</v>
      </c>
      <c r="AL15" s="42">
        <f t="shared" si="0"/>
        <v>0</v>
      </c>
      <c r="AM15" s="43"/>
      <c r="AN15" s="43"/>
    </row>
    <row r="16" spans="1:40" ht="18" customHeight="1" x14ac:dyDescent="0.4">
      <c r="A16" s="35">
        <v>5</v>
      </c>
      <c r="B16" s="36"/>
      <c r="C16" s="37"/>
      <c r="D16" s="38"/>
      <c r="E16" s="39"/>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1">
        <f t="shared" si="1"/>
        <v>0</v>
      </c>
      <c r="AL16" s="42">
        <f t="shared" si="0"/>
        <v>0</v>
      </c>
      <c r="AM16" s="43"/>
      <c r="AN16" s="43"/>
    </row>
    <row r="17" spans="1:40" ht="18" customHeight="1" x14ac:dyDescent="0.4">
      <c r="A17" s="35">
        <v>6</v>
      </c>
      <c r="B17" s="36"/>
      <c r="C17" s="37"/>
      <c r="D17" s="38"/>
      <c r="E17" s="39"/>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1">
        <f t="shared" si="1"/>
        <v>0</v>
      </c>
      <c r="AL17" s="42">
        <f t="shared" si="0"/>
        <v>0</v>
      </c>
      <c r="AM17" s="43"/>
      <c r="AN17" s="43"/>
    </row>
    <row r="18" spans="1:40" ht="18" customHeight="1" x14ac:dyDescent="0.4">
      <c r="A18" s="35">
        <v>7</v>
      </c>
      <c r="B18" s="36"/>
      <c r="C18" s="37"/>
      <c r="D18" s="38"/>
      <c r="E18" s="39"/>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1">
        <f t="shared" si="1"/>
        <v>0</v>
      </c>
      <c r="AL18" s="42">
        <f t="shared" si="0"/>
        <v>0</v>
      </c>
      <c r="AM18" s="43"/>
      <c r="AN18" s="43"/>
    </row>
    <row r="19" spans="1:40" ht="18" customHeight="1" x14ac:dyDescent="0.4">
      <c r="A19" s="35">
        <v>8</v>
      </c>
      <c r="B19" s="36"/>
      <c r="C19" s="37"/>
      <c r="D19" s="38"/>
      <c r="E19" s="39"/>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1">
        <f t="shared" si="1"/>
        <v>0</v>
      </c>
      <c r="AL19" s="42">
        <f t="shared" si="0"/>
        <v>0</v>
      </c>
      <c r="AM19" s="43"/>
      <c r="AN19" s="43"/>
    </row>
    <row r="20" spans="1:40" ht="18" customHeight="1" x14ac:dyDescent="0.4">
      <c r="A20" s="35">
        <v>9</v>
      </c>
      <c r="B20" s="36"/>
      <c r="C20" s="37"/>
      <c r="D20" s="38"/>
      <c r="E20" s="39"/>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1">
        <f t="shared" si="1"/>
        <v>0</v>
      </c>
      <c r="AL20" s="42">
        <f t="shared" si="0"/>
        <v>0</v>
      </c>
      <c r="AM20" s="43"/>
      <c r="AN20" s="43"/>
    </row>
    <row r="21" spans="1:40" ht="18" customHeight="1" x14ac:dyDescent="0.4">
      <c r="A21" s="35">
        <v>10</v>
      </c>
      <c r="B21" s="36"/>
      <c r="C21" s="37"/>
      <c r="D21" s="38"/>
      <c r="E21" s="39"/>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1">
        <f t="shared" si="1"/>
        <v>0</v>
      </c>
      <c r="AL21" s="42">
        <f t="shared" si="0"/>
        <v>0</v>
      </c>
      <c r="AM21" s="43"/>
      <c r="AN21" s="43"/>
    </row>
    <row r="22" spans="1:40" ht="18" customHeight="1" x14ac:dyDescent="0.4">
      <c r="A22" s="35">
        <v>11</v>
      </c>
      <c r="B22" s="36"/>
      <c r="C22" s="37"/>
      <c r="D22" s="38"/>
      <c r="E22" s="3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1">
        <f t="shared" si="1"/>
        <v>0</v>
      </c>
      <c r="AL22" s="42">
        <f t="shared" si="0"/>
        <v>0</v>
      </c>
      <c r="AM22" s="43"/>
      <c r="AN22" s="43"/>
    </row>
    <row r="23" spans="1:40" ht="18" customHeight="1" x14ac:dyDescent="0.4">
      <c r="A23" s="35">
        <v>12</v>
      </c>
      <c r="B23" s="36"/>
      <c r="C23" s="37"/>
      <c r="D23" s="38"/>
      <c r="E23" s="39"/>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1">
        <f t="shared" si="1"/>
        <v>0</v>
      </c>
      <c r="AL23" s="42">
        <f t="shared" si="0"/>
        <v>0</v>
      </c>
      <c r="AM23" s="43"/>
      <c r="AN23" s="43"/>
    </row>
    <row r="24" spans="1:40" ht="18" customHeight="1" x14ac:dyDescent="0.4">
      <c r="A24" s="35">
        <v>13</v>
      </c>
      <c r="B24" s="36"/>
      <c r="C24" s="37"/>
      <c r="D24" s="38"/>
      <c r="E24" s="39"/>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1">
        <f t="shared" si="1"/>
        <v>0</v>
      </c>
      <c r="AL24" s="42">
        <f t="shared" si="0"/>
        <v>0</v>
      </c>
      <c r="AM24" s="43"/>
      <c r="AN24" s="43"/>
    </row>
    <row r="25" spans="1:40" ht="18" customHeight="1" x14ac:dyDescent="0.4">
      <c r="A25" s="35">
        <v>14</v>
      </c>
      <c r="B25" s="36"/>
      <c r="C25" s="37"/>
      <c r="D25" s="38"/>
      <c r="E25" s="39"/>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1">
        <f t="shared" si="1"/>
        <v>0</v>
      </c>
      <c r="AL25" s="42">
        <f t="shared" si="0"/>
        <v>0</v>
      </c>
      <c r="AM25" s="43"/>
      <c r="AN25" s="43"/>
    </row>
    <row r="26" spans="1:40" ht="18" customHeight="1" x14ac:dyDescent="0.4">
      <c r="A26" s="35">
        <v>15</v>
      </c>
      <c r="B26" s="36"/>
      <c r="C26" s="37"/>
      <c r="D26" s="38"/>
      <c r="E26" s="39"/>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 t="shared" si="1"/>
        <v>0</v>
      </c>
      <c r="AL26" s="42">
        <f t="shared" si="0"/>
        <v>0</v>
      </c>
      <c r="AM26" s="43"/>
      <c r="AN26" s="43"/>
    </row>
    <row r="27" spans="1:40" ht="18" customHeight="1" x14ac:dyDescent="0.4">
      <c r="A27" s="35">
        <v>16</v>
      </c>
      <c r="B27" s="36"/>
      <c r="C27" s="37"/>
      <c r="D27" s="38"/>
      <c r="E27" s="39"/>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1">
        <f t="shared" si="1"/>
        <v>0</v>
      </c>
      <c r="AL27" s="42">
        <f t="shared" si="0"/>
        <v>0</v>
      </c>
      <c r="AM27" s="43"/>
      <c r="AN27" s="43"/>
    </row>
    <row r="28" spans="1:40" ht="18" customHeight="1" x14ac:dyDescent="0.4">
      <c r="A28" s="35">
        <v>17</v>
      </c>
      <c r="B28" s="36"/>
      <c r="C28" s="37"/>
      <c r="D28" s="38"/>
      <c r="E28" s="39"/>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1">
        <f t="shared" si="1"/>
        <v>0</v>
      </c>
      <c r="AL28" s="42">
        <f t="shared" si="0"/>
        <v>0</v>
      </c>
      <c r="AM28" s="43"/>
      <c r="AN28" s="43"/>
    </row>
    <row r="29" spans="1:40" ht="18" customHeight="1" x14ac:dyDescent="0.4">
      <c r="A29" s="35">
        <v>18</v>
      </c>
      <c r="B29" s="36"/>
      <c r="C29" s="37"/>
      <c r="D29" s="38"/>
      <c r="E29" s="39"/>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1">
        <f t="shared" si="1"/>
        <v>0</v>
      </c>
      <c r="AL29" s="42">
        <f t="shared" si="0"/>
        <v>0</v>
      </c>
      <c r="AM29" s="43"/>
      <c r="AN29" s="43"/>
    </row>
    <row r="30" spans="1:40" ht="18" customHeight="1" x14ac:dyDescent="0.4">
      <c r="A30" s="35">
        <v>19</v>
      </c>
      <c r="B30" s="36"/>
      <c r="C30" s="37"/>
      <c r="D30" s="38"/>
      <c r="E30" s="39"/>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1">
        <f t="shared" si="1"/>
        <v>0</v>
      </c>
      <c r="AL30" s="42">
        <f t="shared" si="0"/>
        <v>0</v>
      </c>
      <c r="AM30" s="43"/>
      <c r="AN30" s="43"/>
    </row>
    <row r="31" spans="1:40" ht="18" customHeight="1" x14ac:dyDescent="0.4">
      <c r="A31" s="35">
        <v>20</v>
      </c>
      <c r="B31" s="36"/>
      <c r="C31" s="37"/>
      <c r="D31" s="38"/>
      <c r="E31" s="39"/>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1">
        <f t="shared" si="1"/>
        <v>0</v>
      </c>
      <c r="AL31" s="42">
        <f t="shared" si="0"/>
        <v>0</v>
      </c>
      <c r="AM31" s="43"/>
      <c r="AN31" s="43"/>
    </row>
    <row r="32" spans="1:40" ht="18" customHeight="1" x14ac:dyDescent="0.4">
      <c r="A32" s="26" t="s">
        <v>30</v>
      </c>
      <c r="B32" s="44"/>
      <c r="C32" s="44"/>
      <c r="D32" s="44"/>
      <c r="E32" s="44"/>
      <c r="F32" s="45">
        <f>+SUM(F12:F31)</f>
        <v>0</v>
      </c>
      <c r="G32" s="45">
        <f t="shared" ref="G32:AJ32" si="2">+SUM(G12:G31)</f>
        <v>0</v>
      </c>
      <c r="H32" s="45">
        <f t="shared" si="2"/>
        <v>0</v>
      </c>
      <c r="I32" s="45">
        <f t="shared" si="2"/>
        <v>0</v>
      </c>
      <c r="J32" s="45">
        <f t="shared" si="2"/>
        <v>0</v>
      </c>
      <c r="K32" s="45">
        <f t="shared" si="2"/>
        <v>0</v>
      </c>
      <c r="L32" s="45">
        <f t="shared" si="2"/>
        <v>0</v>
      </c>
      <c r="M32" s="45">
        <f t="shared" si="2"/>
        <v>0</v>
      </c>
      <c r="N32" s="45">
        <f t="shared" si="2"/>
        <v>0</v>
      </c>
      <c r="O32" s="45">
        <f t="shared" si="2"/>
        <v>0</v>
      </c>
      <c r="P32" s="45">
        <f t="shared" si="2"/>
        <v>0</v>
      </c>
      <c r="Q32" s="45">
        <f t="shared" si="2"/>
        <v>0</v>
      </c>
      <c r="R32" s="45">
        <f t="shared" si="2"/>
        <v>0</v>
      </c>
      <c r="S32" s="45">
        <f t="shared" si="2"/>
        <v>0</v>
      </c>
      <c r="T32" s="45">
        <f t="shared" si="2"/>
        <v>0</v>
      </c>
      <c r="U32" s="45">
        <f t="shared" si="2"/>
        <v>0</v>
      </c>
      <c r="V32" s="45">
        <f t="shared" si="2"/>
        <v>0</v>
      </c>
      <c r="W32" s="45">
        <f t="shared" si="2"/>
        <v>0</v>
      </c>
      <c r="X32" s="45">
        <f t="shared" si="2"/>
        <v>0</v>
      </c>
      <c r="Y32" s="45">
        <f t="shared" si="2"/>
        <v>0</v>
      </c>
      <c r="Z32" s="45">
        <f t="shared" si="2"/>
        <v>0</v>
      </c>
      <c r="AA32" s="45">
        <f t="shared" si="2"/>
        <v>0</v>
      </c>
      <c r="AB32" s="45">
        <f t="shared" si="2"/>
        <v>0</v>
      </c>
      <c r="AC32" s="45">
        <f t="shared" si="2"/>
        <v>0</v>
      </c>
      <c r="AD32" s="45">
        <f t="shared" si="2"/>
        <v>0</v>
      </c>
      <c r="AE32" s="45">
        <f t="shared" si="2"/>
        <v>0</v>
      </c>
      <c r="AF32" s="45">
        <f t="shared" si="2"/>
        <v>0</v>
      </c>
      <c r="AG32" s="45">
        <f t="shared" si="2"/>
        <v>0</v>
      </c>
      <c r="AH32" s="45">
        <f t="shared" si="2"/>
        <v>0</v>
      </c>
      <c r="AI32" s="45">
        <f t="shared" si="2"/>
        <v>0</v>
      </c>
      <c r="AJ32" s="45">
        <f t="shared" si="2"/>
        <v>0</v>
      </c>
      <c r="AK32" s="41">
        <f t="shared" si="1"/>
        <v>0</v>
      </c>
      <c r="AL32" s="42">
        <f t="shared" si="0"/>
        <v>0</v>
      </c>
      <c r="AM32" s="23"/>
      <c r="AN32" s="23"/>
    </row>
    <row r="33" spans="1:40" ht="18" customHeight="1" x14ac:dyDescent="0.4">
      <c r="A33" s="44" t="s">
        <v>31</v>
      </c>
      <c r="B33" s="44"/>
      <c r="C33" s="44"/>
      <c r="D33" s="44"/>
      <c r="E33" s="46"/>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5"/>
      <c r="AL33" s="48"/>
      <c r="AM33" s="23"/>
      <c r="AN33" s="23"/>
    </row>
    <row r="34" spans="1:40" ht="15" customHeight="1" x14ac:dyDescent="0.4">
      <c r="A34" s="22"/>
      <c r="B34" s="22"/>
      <c r="C34" s="22"/>
      <c r="D34" s="22"/>
      <c r="E34" s="22"/>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22"/>
      <c r="AL34" s="22"/>
      <c r="AM34" s="5"/>
    </row>
    <row r="35" spans="1:40" ht="15" customHeight="1" x14ac:dyDescent="0.4">
      <c r="A35" s="22"/>
      <c r="B35" s="22"/>
      <c r="C35" s="22"/>
      <c r="D35" s="22"/>
      <c r="E35" s="22"/>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22"/>
      <c r="AL35" s="22"/>
      <c r="AM35" s="5"/>
    </row>
    <row r="36" spans="1:40" ht="21" customHeight="1" x14ac:dyDescent="0.4">
      <c r="A36" s="4" t="s">
        <v>32</v>
      </c>
      <c r="B36" s="9"/>
      <c r="C36" s="10"/>
      <c r="D36" s="10"/>
      <c r="E36" s="10"/>
      <c r="F36" s="10"/>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10"/>
      <c r="AM36" s="10"/>
      <c r="AN36" s="5"/>
    </row>
    <row r="37" spans="1:40" ht="24.95" customHeight="1" x14ac:dyDescent="0.4">
      <c r="A37" s="5"/>
      <c r="B37" s="22"/>
      <c r="C37" s="52" t="str">
        <f>IF(VLOOKUP($AK$1,[1]選択肢!$A$1:$J$31,C42,FALSE)=0,"-",VLOOKUP($AK$1,[1]選択肢!$A$1:$J$31,C42,FALSE))</f>
        <v>管理者</v>
      </c>
      <c r="D37" s="53"/>
      <c r="E37" s="54" t="str">
        <f>IF(VLOOKUP($AK$1,[1]選択肢!$A$1:$J$31,E42,FALSE)=0,"-",VLOOKUP($AK$1,[1]選択肢!$A$1:$J$31,E42,FALSE))</f>
        <v>児童発達支援管理責任者</v>
      </c>
      <c r="F37" s="54"/>
      <c r="G37" s="54"/>
      <c r="H37" s="54"/>
      <c r="I37" s="52" t="str">
        <f>IF(VLOOKUP($AK$1,[1]選択肢!$A$1:$J$31,I42,FALSE)=0,"-",VLOOKUP($AK$1,[1]選択肢!$A$1:$J$31,I42,FALSE))</f>
        <v>嘱託医</v>
      </c>
      <c r="J37" s="53"/>
      <c r="K37" s="53"/>
      <c r="L37" s="53"/>
      <c r="M37" s="53"/>
      <c r="N37" s="55"/>
      <c r="O37" s="52" t="str">
        <f>IF(VLOOKUP($AK$1,[1]選択肢!$A$1:$J$31,O42,FALSE)=0,"-",VLOOKUP($AK$1,[1]選択肢!$A$1:$J$31,O42,FALSE))</f>
        <v>看護職員</v>
      </c>
      <c r="P37" s="53"/>
      <c r="Q37" s="53"/>
      <c r="R37" s="53"/>
      <c r="S37" s="53"/>
      <c r="T37" s="55"/>
      <c r="U37" s="52" t="str">
        <f>IF(VLOOKUP($AK$1,[1]選択肢!$A$1:$J$31,U42,FALSE)=0,"-",VLOOKUP($AK$1,[1]選択肢!$A$1:$J$31,U42,FALSE))</f>
        <v>児童指導員</v>
      </c>
      <c r="V37" s="53"/>
      <c r="W37" s="53"/>
      <c r="X37" s="53"/>
      <c r="Y37" s="53"/>
      <c r="Z37" s="55"/>
      <c r="AA37" s="52" t="str">
        <f>IF(VLOOKUP($AK$1,[1]選択肢!$A$1:$J$31,AA42,FALSE)=0,"-",VLOOKUP($AK$1,[1]選択肢!$A$1:$J$31,AA42,FALSE))</f>
        <v>保育士</v>
      </c>
      <c r="AB37" s="53"/>
      <c r="AC37" s="53"/>
      <c r="AD37" s="53"/>
      <c r="AE37" s="53"/>
      <c r="AF37" s="55"/>
      <c r="AG37" s="54" t="str">
        <f>IF(VLOOKUP($AK$1,[1]選択肢!$A$1:$J$31,AG42,FALSE)=0,"-",VLOOKUP($AK$1,[1]選択肢!$A$1:$J$31,AG42,FALSE))</f>
        <v>機能訓練担当職員</v>
      </c>
      <c r="AH37" s="54"/>
      <c r="AI37" s="54"/>
      <c r="AJ37" s="54"/>
      <c r="AK37" s="54"/>
      <c r="AL37" s="54" t="str">
        <f>IF(VLOOKUP($AK$1,[1]選択肢!$A$1:$J$31,AL42,FALSE)=0,"-",VLOOKUP($AK$1,[1]選択肢!$A$1:$J$31,AL42,FALSE))</f>
        <v>その他職員</v>
      </c>
      <c r="AM37" s="54"/>
      <c r="AN37" s="5"/>
    </row>
    <row r="38" spans="1:40" ht="18" customHeight="1" x14ac:dyDescent="0.4">
      <c r="A38" s="5"/>
      <c r="B38" s="22"/>
      <c r="C38" s="56" t="s">
        <v>33</v>
      </c>
      <c r="D38" s="56" t="s">
        <v>34</v>
      </c>
      <c r="E38" s="57" t="s">
        <v>33</v>
      </c>
      <c r="F38" s="58" t="s">
        <v>34</v>
      </c>
      <c r="G38" s="58"/>
      <c r="H38" s="58"/>
      <c r="I38" s="59" t="s">
        <v>33</v>
      </c>
      <c r="J38" s="60"/>
      <c r="K38" s="61"/>
      <c r="L38" s="59" t="s">
        <v>34</v>
      </c>
      <c r="M38" s="60"/>
      <c r="N38" s="61"/>
      <c r="O38" s="59" t="s">
        <v>33</v>
      </c>
      <c r="P38" s="60"/>
      <c r="Q38" s="61"/>
      <c r="R38" s="59" t="s">
        <v>34</v>
      </c>
      <c r="S38" s="60"/>
      <c r="T38" s="61"/>
      <c r="U38" s="59" t="s">
        <v>33</v>
      </c>
      <c r="V38" s="60"/>
      <c r="W38" s="61"/>
      <c r="X38" s="59" t="s">
        <v>34</v>
      </c>
      <c r="Y38" s="60"/>
      <c r="Z38" s="61"/>
      <c r="AA38" s="59" t="s">
        <v>33</v>
      </c>
      <c r="AB38" s="60"/>
      <c r="AC38" s="61"/>
      <c r="AD38" s="59" t="s">
        <v>34</v>
      </c>
      <c r="AE38" s="60"/>
      <c r="AF38" s="61"/>
      <c r="AG38" s="59" t="s">
        <v>33</v>
      </c>
      <c r="AH38" s="60"/>
      <c r="AI38" s="61"/>
      <c r="AJ38" s="59" t="s">
        <v>34</v>
      </c>
      <c r="AK38" s="61"/>
      <c r="AL38" s="57" t="s">
        <v>35</v>
      </c>
      <c r="AM38" s="57" t="s">
        <v>36</v>
      </c>
      <c r="AN38" s="5"/>
    </row>
    <row r="39" spans="1:40" ht="18" customHeight="1" x14ac:dyDescent="0.4">
      <c r="A39" s="5"/>
      <c r="B39" s="62" t="s">
        <v>37</v>
      </c>
      <c r="C39" s="57">
        <f>COUNTIFS($B$12:$B$31,C$37,$C$12:$C$31,"A",$E$12:$E$31,"*")</f>
        <v>0</v>
      </c>
      <c r="D39" s="57">
        <f>COUNTIFS($B$12:$B$31,C$37,$C$12:$C$31,"B",$E$12:$E$31,"*")</f>
        <v>0</v>
      </c>
      <c r="E39" s="57">
        <f>COUNTIFS($B$12:$B$31,E$37,$C$12:$C$31,"A",$E$12:$E$31,"*")</f>
        <v>0</v>
      </c>
      <c r="F39" s="59">
        <f>COUNTIFS($B$12:$B$31,E$37,$C$12:$C$31,"B",$E$12:$E$31,"*")</f>
        <v>0</v>
      </c>
      <c r="G39" s="60"/>
      <c r="H39" s="61"/>
      <c r="I39" s="59">
        <f>COUNTIFS($B$12:$B$31,I$37,$C$12:$C$31,"A",$E$12:$E$31,"*")</f>
        <v>0</v>
      </c>
      <c r="J39" s="60"/>
      <c r="K39" s="61"/>
      <c r="L39" s="59">
        <f>COUNTIFS($B$12:$B$31,I$37,$C$12:$C$31,"B",$E$12:$E$31,"*")</f>
        <v>0</v>
      </c>
      <c r="M39" s="60"/>
      <c r="N39" s="61"/>
      <c r="O39" s="59">
        <f>COUNTIFS($B$12:$B$31,O$37,$C$12:$C$31,"A",$E$12:$E$31,"*")</f>
        <v>0</v>
      </c>
      <c r="P39" s="60"/>
      <c r="Q39" s="61"/>
      <c r="R39" s="59">
        <f>COUNTIFS($B$12:$B$31,O$37,$C$12:$C$31,"B",$E$12:$E$31,"*")</f>
        <v>0</v>
      </c>
      <c r="S39" s="60"/>
      <c r="T39" s="61"/>
      <c r="U39" s="59">
        <f>COUNTIFS($B$12:$B$31,U$37,$C$12:$C$31,"A",$E$12:$E$31,"*")</f>
        <v>0</v>
      </c>
      <c r="V39" s="60"/>
      <c r="W39" s="61"/>
      <c r="X39" s="59">
        <f>COUNTIFS($B$12:$B$31,U$37,$C$12:$C$31,"B",$E$12:$E$31,"*")</f>
        <v>0</v>
      </c>
      <c r="Y39" s="60"/>
      <c r="Z39" s="61"/>
      <c r="AA39" s="59">
        <f>COUNTIFS($B$12:$B$31,AA$37,$C$12:$C$31,"A",$E$12:$E$31,"*")</f>
        <v>0</v>
      </c>
      <c r="AB39" s="60"/>
      <c r="AC39" s="61"/>
      <c r="AD39" s="59">
        <f>COUNTIFS($B$12:$B$31,AA$37,$C$12:$C$31,"B",$E$12:$E$31,"*")</f>
        <v>0</v>
      </c>
      <c r="AE39" s="60"/>
      <c r="AF39" s="61"/>
      <c r="AG39" s="59">
        <f>COUNTIFS($B$12:$B$31,AG$37,$C$12:$C$31,"A",$E$12:$E$31,"*")</f>
        <v>0</v>
      </c>
      <c r="AH39" s="60"/>
      <c r="AI39" s="61"/>
      <c r="AJ39" s="59">
        <f>COUNTIFS($B$12:$B$31,AG$37,$C$12:$C$31,"B",$E$12:$E$31,"*")</f>
        <v>0</v>
      </c>
      <c r="AK39" s="61"/>
      <c r="AL39" s="57">
        <f>COUNTIFS($B$12:$B$31,AL$37,$C$12:$C$31,"A",$E$12:$E$31,"*")</f>
        <v>0</v>
      </c>
      <c r="AM39" s="57">
        <f>COUNTIFS($B$12:$B$31,AL$37,$C$12:$C$31,"B",$E$12:$E$31,"*")</f>
        <v>0</v>
      </c>
      <c r="AN39" s="5"/>
    </row>
    <row r="40" spans="1:40" ht="18" customHeight="1" x14ac:dyDescent="0.4">
      <c r="A40" s="5"/>
      <c r="B40" s="63" t="s">
        <v>38</v>
      </c>
      <c r="C40" s="57">
        <f>COUNTIFS($B$12:$B$31,C$37,$C$12:$C$31,"C",$E$12:$E$31,"*")</f>
        <v>0</v>
      </c>
      <c r="D40" s="57">
        <f>COUNTIFS($B$12:$B$31,C$37,$C$12:$C$31,"D",$E$12:$E$31,"*")</f>
        <v>0</v>
      </c>
      <c r="E40" s="57">
        <f>COUNTIFS($B$12:$B$31,E$37,$C$12:$C$31,"C",$E$12:$E$31,"*")</f>
        <v>0</v>
      </c>
      <c r="F40" s="59">
        <f>COUNTIFS($B$12:$B$31,E$37,$C$12:$C$31,"D",$E$12:$E$31,"*")</f>
        <v>0</v>
      </c>
      <c r="G40" s="60"/>
      <c r="H40" s="61"/>
      <c r="I40" s="59">
        <f>COUNTIFS($B$12:$B$31,I$37,$C$12:$C$31,"C",$E$12:$E$31,"*")</f>
        <v>0</v>
      </c>
      <c r="J40" s="60"/>
      <c r="K40" s="61"/>
      <c r="L40" s="59">
        <f>COUNTIFS($B$12:$B$31,I$37,$C$12:$C$31,"D",$E$12:$E$31,"*")</f>
        <v>0</v>
      </c>
      <c r="M40" s="60"/>
      <c r="N40" s="61"/>
      <c r="O40" s="59">
        <f>COUNTIFS($B$12:$B$31,O$37,$C$12:$C$31,"C",$E$12:$E$31,"*")</f>
        <v>0</v>
      </c>
      <c r="P40" s="60"/>
      <c r="Q40" s="61"/>
      <c r="R40" s="59">
        <f>COUNTIFS($B$12:$B$31,O$37,$C$12:$C$31,"D",$E$12:$E$31,"*")</f>
        <v>0</v>
      </c>
      <c r="S40" s="60"/>
      <c r="T40" s="61"/>
      <c r="U40" s="59">
        <f>COUNTIFS($B$12:$B$31,U$37,$C$12:$C$31,"C",$E$12:$E$31,"*")</f>
        <v>0</v>
      </c>
      <c r="V40" s="60"/>
      <c r="W40" s="61"/>
      <c r="X40" s="59">
        <f>COUNTIFS($B$12:$B$31,U$37,$C$12:$C$31,"D",$E$12:$E$31,"*")</f>
        <v>0</v>
      </c>
      <c r="Y40" s="60"/>
      <c r="Z40" s="61"/>
      <c r="AA40" s="59">
        <f>COUNTIFS($B$12:$B$31,AA$37,$C$12:$C$31,"C",$E$12:$E$31,"*")</f>
        <v>0</v>
      </c>
      <c r="AB40" s="60"/>
      <c r="AC40" s="61"/>
      <c r="AD40" s="59">
        <f>COUNTIFS($B$12:$B$31,AA$37,$C$12:$C$31,"D",$E$12:$E$31,"*")</f>
        <v>0</v>
      </c>
      <c r="AE40" s="60"/>
      <c r="AF40" s="61"/>
      <c r="AG40" s="59">
        <f>COUNTIFS($B$12:$B$31,AG$37,$C$12:$C$31,"C",$E$12:$E$31,"*")</f>
        <v>0</v>
      </c>
      <c r="AH40" s="60"/>
      <c r="AI40" s="61"/>
      <c r="AJ40" s="59">
        <f>COUNTIFS($B$12:$B$31,AG$37,$C$12:$C$31,"D",$E$12:$E$31,"*")</f>
        <v>0</v>
      </c>
      <c r="AK40" s="61"/>
      <c r="AL40" s="57">
        <f>COUNTIFS($B$12:$B$31,AL$37,$C$12:$C$31,"C",$E$12:$E$31,"*")</f>
        <v>0</v>
      </c>
      <c r="AM40" s="57">
        <f>COUNTIFS($B$12:$B$31,AL$37,$C$12:$C$31,"D",$E$12:$E$31,"*")</f>
        <v>0</v>
      </c>
      <c r="AN40" s="5"/>
    </row>
    <row r="41" spans="1:40" ht="24.95" customHeight="1" x14ac:dyDescent="0.4">
      <c r="A41" s="5"/>
      <c r="B41" s="63" t="s">
        <v>39</v>
      </c>
      <c r="C41" s="52" t="str">
        <f>IF($AK$3="４週",SUMIFS($AK$12:$AK$31,$B$12:$B$31,C37)/4/$AH$6,IF($AK$3="歴月",SUMIFS($AK$12:$AK$31,$B$12:$B$31,C37)/$AL$6,"記載する期間を選択してください"))</f>
        <v>記載する期間を選択してください</v>
      </c>
      <c r="D41" s="55"/>
      <c r="E41" s="52" t="str">
        <f>IF($AK$3="４週",SUMIFS($AK$12:$AK$31,$B$12:$B$31,E37)/4/$AH$6,IF($AK$3="歴月",SUMIFS($AK$12:$AK$31,$B$12:$B$31,E37)/$AL$6,"記載する期間を選択してください"))</f>
        <v>記載する期間を選択してください</v>
      </c>
      <c r="F41" s="53"/>
      <c r="G41" s="53"/>
      <c r="H41" s="55"/>
      <c r="I41" s="52" t="str">
        <f>IF($AK$3="４週",SUMIFS($AK$12:$AK$31,$B$12:$B$31,I37)/4/$AH$6,IF($AK$3="歴月",SUMIFS($AK$12:$AK$31,$B$12:$B$31,I37)/$AL$6,"記載する期間を選択してください"))</f>
        <v>記載する期間を選択してください</v>
      </c>
      <c r="J41" s="53"/>
      <c r="K41" s="53"/>
      <c r="L41" s="53"/>
      <c r="M41" s="53"/>
      <c r="N41" s="55"/>
      <c r="O41" s="52" t="str">
        <f>IF($AK$3="４週",SUMIFS($AK$12:$AK$31,$B$12:$B$31,O37)/4/$AH$6,IF($AK$3="歴月",SUMIFS($AK$12:$AK$31,$B$12:$B$31,O37)/$AL$6,"記載する期間を選択してください"))</f>
        <v>記載する期間を選択してください</v>
      </c>
      <c r="P41" s="53"/>
      <c r="Q41" s="53"/>
      <c r="R41" s="53"/>
      <c r="S41" s="53"/>
      <c r="T41" s="55"/>
      <c r="U41" s="52" t="str">
        <f>IF($AK$3="４週",SUMIFS($AK$12:$AK$31,$B$12:$B$31,U37)/4/$AH$6,IF($AK$3="歴月",SUMIFS($AK$12:$AK$31,$B$12:$B$31,U37)/$AL$6,"記載する期間を選択してください"))</f>
        <v>記載する期間を選択してください</v>
      </c>
      <c r="V41" s="53"/>
      <c r="W41" s="53"/>
      <c r="X41" s="53"/>
      <c r="Y41" s="53"/>
      <c r="Z41" s="55"/>
      <c r="AA41" s="52" t="str">
        <f>IF($AK$3="４週",SUMIFS($AK$12:$AK$31,$B$12:$B$31,AA37)/4/$AH$6,IF($AK$3="歴月",SUMIFS($AK$12:$AK$31,$B$12:$B$31,AA37)/$AL$6,"記載する期間を選択してください"))</f>
        <v>記載する期間を選択してください</v>
      </c>
      <c r="AB41" s="53"/>
      <c r="AC41" s="53"/>
      <c r="AD41" s="53"/>
      <c r="AE41" s="53"/>
      <c r="AF41" s="55"/>
      <c r="AG41" s="52" t="str">
        <f>IF($AK$3="４週",SUMIFS($AK$12:$AK$31,$B$12:$B$31,AG37)/4/$AH$6,IF($AK$3="歴月",SUMIFS($AK$12:$AK$31,$B$12:$B$31,AG37)/$AL$6,"記載する期間を選択してください"))</f>
        <v>記載する期間を選択してください</v>
      </c>
      <c r="AH41" s="53"/>
      <c r="AI41" s="53"/>
      <c r="AJ41" s="53"/>
      <c r="AK41" s="55"/>
      <c r="AL41" s="52" t="str">
        <f>IF($AK$3="４週",SUMIFS($AK$12:$AK$31,$B$12:$B$31,AL37)/4/$AH$6,IF($AK$3="歴月",SUMIFS($AK$12:$AK$31,$B$12:$B$31,AL37)/$AL$6,"記載する期間を選択してください"))</f>
        <v>記載する期間を選択してください</v>
      </c>
      <c r="AM41" s="55"/>
      <c r="AN41" s="5"/>
    </row>
    <row r="42" spans="1:40" ht="5.0999999999999996" customHeight="1" x14ac:dyDescent="0.4">
      <c r="A42" s="5"/>
      <c r="B42" s="9"/>
      <c r="C42" s="64">
        <v>2</v>
      </c>
      <c r="D42" s="64"/>
      <c r="E42" s="64">
        <v>3</v>
      </c>
      <c r="F42" s="64"/>
      <c r="G42" s="64"/>
      <c r="H42" s="64"/>
      <c r="I42" s="64">
        <v>4</v>
      </c>
      <c r="J42" s="64"/>
      <c r="K42" s="64"/>
      <c r="L42" s="64"/>
      <c r="M42" s="64"/>
      <c r="N42" s="64"/>
      <c r="O42" s="64">
        <v>5</v>
      </c>
      <c r="P42" s="64"/>
      <c r="Q42" s="64"/>
      <c r="R42" s="64"/>
      <c r="S42" s="64"/>
      <c r="T42" s="64"/>
      <c r="U42" s="64">
        <v>6</v>
      </c>
      <c r="V42" s="64"/>
      <c r="W42" s="64"/>
      <c r="X42" s="64"/>
      <c r="Y42" s="64"/>
      <c r="Z42" s="64"/>
      <c r="AA42" s="64">
        <v>7</v>
      </c>
      <c r="AB42" s="64"/>
      <c r="AC42" s="64"/>
      <c r="AD42" s="64"/>
      <c r="AE42" s="64"/>
      <c r="AF42" s="64"/>
      <c r="AG42" s="64">
        <v>8</v>
      </c>
      <c r="AH42" s="64"/>
      <c r="AI42" s="64"/>
      <c r="AJ42" s="64"/>
      <c r="AK42" s="64"/>
      <c r="AL42" s="64">
        <v>9</v>
      </c>
      <c r="AM42" s="65"/>
      <c r="AN42" s="5"/>
    </row>
    <row r="43" spans="1:40" ht="15" customHeight="1" x14ac:dyDescent="0.4">
      <c r="A43" s="49" t="s">
        <v>40</v>
      </c>
      <c r="B43" s="66"/>
      <c r="C43" s="67"/>
      <c r="D43" s="67"/>
      <c r="E43" s="67"/>
      <c r="F43" s="68"/>
      <c r="G43" s="67"/>
      <c r="H43" s="64"/>
      <c r="I43" s="64"/>
      <c r="J43" s="64"/>
      <c r="K43" s="64"/>
      <c r="L43" s="64"/>
      <c r="M43" s="64"/>
      <c r="N43" s="64"/>
      <c r="O43" s="64"/>
      <c r="P43" s="64"/>
      <c r="Q43" s="64"/>
      <c r="R43" s="64">
        <v>6</v>
      </c>
      <c r="S43" s="64"/>
      <c r="T43" s="64"/>
      <c r="U43" s="64"/>
      <c r="V43" s="64"/>
      <c r="W43" s="64"/>
      <c r="X43" s="64">
        <v>7</v>
      </c>
      <c r="Y43" s="64"/>
      <c r="Z43" s="64"/>
      <c r="AA43" s="64"/>
      <c r="AB43" s="64"/>
      <c r="AC43" s="64"/>
      <c r="AD43" s="64">
        <v>8</v>
      </c>
      <c r="AE43" s="64"/>
      <c r="AF43" s="64"/>
      <c r="AG43" s="69"/>
      <c r="AH43" s="69"/>
      <c r="AI43" s="69"/>
      <c r="AJ43" s="69">
        <v>9</v>
      </c>
      <c r="AK43" s="70"/>
      <c r="AL43" s="70"/>
      <c r="AM43" s="5"/>
    </row>
    <row r="44" spans="1:40" s="49" customFormat="1" ht="15" customHeight="1" x14ac:dyDescent="0.4">
      <c r="A44" s="49" t="s">
        <v>41</v>
      </c>
      <c r="B44" s="50"/>
      <c r="C44" s="50"/>
      <c r="D44" s="50"/>
      <c r="E44" s="50"/>
      <c r="F44" s="50"/>
      <c r="G44" s="50"/>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40" s="49" customFormat="1" ht="15" customHeight="1" x14ac:dyDescent="0.4">
      <c r="A45" s="49" t="s">
        <v>42</v>
      </c>
      <c r="B45" s="50"/>
      <c r="C45" s="50"/>
      <c r="D45" s="50"/>
      <c r="E45" s="50"/>
      <c r="F45" s="50"/>
      <c r="G45" s="50"/>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40" s="49" customFormat="1" ht="15" customHeight="1" x14ac:dyDescent="0.4">
      <c r="A46" s="50" t="s">
        <v>43</v>
      </c>
      <c r="C46" s="50"/>
      <c r="D46" s="50"/>
      <c r="E46" s="50"/>
      <c r="F46" s="50"/>
      <c r="G46" s="50"/>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49" customFormat="1" ht="15" customHeight="1" x14ac:dyDescent="0.4">
      <c r="A47" s="49" t="s">
        <v>44</v>
      </c>
      <c r="B47" s="50"/>
      <c r="C47" s="50"/>
      <c r="D47" s="50"/>
      <c r="E47" s="50"/>
      <c r="F47" s="50"/>
      <c r="G47" s="50"/>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s="49" customFormat="1" ht="15" customHeight="1" x14ac:dyDescent="0.4">
      <c r="A48" s="49" t="s">
        <v>45</v>
      </c>
      <c r="B48" s="50"/>
      <c r="C48" s="50"/>
      <c r="D48" s="50"/>
      <c r="E48" s="50"/>
      <c r="F48" s="50"/>
      <c r="G48" s="50"/>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7" ht="15" customHeight="1" x14ac:dyDescent="0.4">
      <c r="A49" s="49" t="s">
        <v>46</v>
      </c>
      <c r="B49" s="71"/>
      <c r="C49" s="49"/>
      <c r="D49" s="49"/>
      <c r="E49" s="49"/>
      <c r="F49" s="49"/>
      <c r="G49" s="49"/>
    </row>
    <row r="50" spans="1:7" ht="15" customHeight="1" x14ac:dyDescent="0.4">
      <c r="A50" s="49" t="s">
        <v>47</v>
      </c>
      <c r="B50" s="71"/>
      <c r="C50" s="49"/>
      <c r="D50" s="49"/>
      <c r="E50" s="49"/>
      <c r="F50" s="49"/>
      <c r="G50" s="49"/>
    </row>
    <row r="51" spans="1:7" ht="15" customHeight="1" x14ac:dyDescent="0.4">
      <c r="A51" s="49"/>
      <c r="B51" s="62" t="s">
        <v>48</v>
      </c>
      <c r="C51" s="24" t="s">
        <v>49</v>
      </c>
      <c r="D51" s="24"/>
      <c r="E51" s="24"/>
      <c r="F51" s="49"/>
      <c r="G51" s="49"/>
    </row>
    <row r="52" spans="1:7" ht="15" customHeight="1" x14ac:dyDescent="0.4">
      <c r="A52" s="49"/>
      <c r="B52" s="72" t="s">
        <v>26</v>
      </c>
      <c r="C52" s="73" t="s">
        <v>50</v>
      </c>
      <c r="D52" s="73"/>
      <c r="E52" s="73"/>
      <c r="F52" s="49"/>
      <c r="G52" s="49"/>
    </row>
    <row r="53" spans="1:7" ht="15" customHeight="1" x14ac:dyDescent="0.4">
      <c r="A53" s="49"/>
      <c r="B53" s="72" t="s">
        <v>27</v>
      </c>
      <c r="C53" s="73" t="s">
        <v>51</v>
      </c>
      <c r="D53" s="73"/>
      <c r="E53" s="73"/>
      <c r="F53" s="49"/>
      <c r="G53" s="49"/>
    </row>
    <row r="54" spans="1:7" ht="15" customHeight="1" x14ac:dyDescent="0.4">
      <c r="A54" s="49"/>
      <c r="B54" s="72" t="s">
        <v>28</v>
      </c>
      <c r="C54" s="73" t="s">
        <v>52</v>
      </c>
      <c r="D54" s="73"/>
      <c r="E54" s="73"/>
      <c r="F54" s="49"/>
      <c r="G54" s="49"/>
    </row>
    <row r="55" spans="1:7" ht="15" customHeight="1" x14ac:dyDescent="0.4">
      <c r="A55" s="49"/>
      <c r="B55" s="72" t="s">
        <v>29</v>
      </c>
      <c r="C55" s="73" t="s">
        <v>53</v>
      </c>
      <c r="D55" s="73"/>
      <c r="E55" s="73"/>
      <c r="F55" s="49"/>
      <c r="G55" s="49"/>
    </row>
    <row r="56" spans="1:7" ht="15" customHeight="1" x14ac:dyDescent="0.4">
      <c r="A56" s="49"/>
      <c r="B56" s="49" t="s">
        <v>54</v>
      </c>
      <c r="C56" s="49"/>
      <c r="D56" s="49"/>
      <c r="E56" s="49"/>
      <c r="F56" s="49"/>
      <c r="G56" s="49"/>
    </row>
    <row r="57" spans="1:7" ht="15" customHeight="1" x14ac:dyDescent="0.4">
      <c r="A57" s="49"/>
      <c r="B57" s="49" t="s">
        <v>55</v>
      </c>
      <c r="C57" s="49"/>
      <c r="D57" s="49"/>
      <c r="E57" s="49"/>
      <c r="F57" s="49"/>
      <c r="G57" s="49"/>
    </row>
    <row r="58" spans="1:7" ht="15" customHeight="1" x14ac:dyDescent="0.4">
      <c r="A58" s="49"/>
      <c r="B58" s="49" t="s">
        <v>56</v>
      </c>
      <c r="C58" s="49"/>
      <c r="D58" s="49"/>
      <c r="E58" s="49"/>
      <c r="F58" s="49"/>
      <c r="G58" s="49"/>
    </row>
    <row r="59" spans="1:7" ht="15" customHeight="1" x14ac:dyDescent="0.4">
      <c r="A59" s="49" t="s">
        <v>57</v>
      </c>
      <c r="B59" s="71"/>
      <c r="C59" s="49"/>
      <c r="D59" s="49"/>
      <c r="E59" s="49"/>
      <c r="F59" s="49"/>
      <c r="G59" s="49"/>
    </row>
    <row r="60" spans="1:7" ht="15" customHeight="1" x14ac:dyDescent="0.4">
      <c r="A60" s="49" t="s">
        <v>58</v>
      </c>
      <c r="B60" s="71"/>
      <c r="C60" s="49"/>
      <c r="D60" s="49"/>
      <c r="E60" s="49"/>
      <c r="F60" s="49"/>
      <c r="G60" s="49"/>
    </row>
    <row r="61" spans="1:7" ht="15" customHeight="1" x14ac:dyDescent="0.4">
      <c r="A61" s="49" t="s">
        <v>59</v>
      </c>
      <c r="B61" s="71"/>
      <c r="C61" s="49"/>
      <c r="D61" s="49"/>
      <c r="E61" s="49"/>
      <c r="F61" s="49"/>
      <c r="G61" s="49"/>
    </row>
    <row r="62" spans="1:7" ht="15" customHeight="1" x14ac:dyDescent="0.4">
      <c r="A62" s="49" t="s">
        <v>60</v>
      </c>
      <c r="B62" s="71"/>
      <c r="C62" s="49"/>
      <c r="D62" s="49"/>
      <c r="E62" s="49"/>
      <c r="F62" s="49"/>
      <c r="G62" s="49"/>
    </row>
    <row r="63" spans="1:7" ht="15" customHeight="1" x14ac:dyDescent="0.4">
      <c r="A63" s="49" t="s">
        <v>61</v>
      </c>
      <c r="B63" s="71"/>
      <c r="C63" s="49"/>
      <c r="D63" s="49"/>
      <c r="E63" s="49"/>
      <c r="F63" s="49"/>
      <c r="G63" s="49"/>
    </row>
    <row r="64" spans="1:7" ht="15" customHeight="1" x14ac:dyDescent="0.4">
      <c r="A64" s="49" t="s">
        <v>62</v>
      </c>
      <c r="B64" s="71"/>
      <c r="C64" s="49"/>
      <c r="D64" s="49"/>
      <c r="E64" s="49"/>
      <c r="F64" s="49"/>
      <c r="G64" s="49"/>
    </row>
    <row r="65" spans="1:7" ht="15" customHeight="1" x14ac:dyDescent="0.4">
      <c r="A65" s="49" t="s">
        <v>63</v>
      </c>
      <c r="B65" s="71"/>
      <c r="C65" s="49"/>
      <c r="D65" s="49"/>
      <c r="E65" s="49"/>
      <c r="F65" s="49"/>
      <c r="G65" s="49"/>
    </row>
    <row r="66" spans="1:7" ht="15" customHeight="1" x14ac:dyDescent="0.4">
      <c r="A66" s="49" t="s">
        <v>64</v>
      </c>
      <c r="B66" s="71"/>
      <c r="C66" s="49"/>
      <c r="D66" s="49"/>
      <c r="E66" s="49"/>
      <c r="F66" s="49"/>
      <c r="G66" s="49"/>
    </row>
    <row r="67" spans="1:7" ht="15" customHeight="1" x14ac:dyDescent="0.4">
      <c r="A67" s="49" t="s">
        <v>65</v>
      </c>
      <c r="B67" s="71"/>
      <c r="C67" s="49"/>
      <c r="D67" s="49"/>
      <c r="E67" s="49"/>
      <c r="F67" s="49"/>
      <c r="G67" s="49"/>
    </row>
    <row r="68" spans="1:7" ht="15" customHeight="1" x14ac:dyDescent="0.4">
      <c r="A68" s="49" t="s">
        <v>66</v>
      </c>
      <c r="B68" s="71"/>
      <c r="C68" s="49"/>
      <c r="D68" s="49"/>
      <c r="E68" s="49"/>
      <c r="F68" s="49"/>
      <c r="G68" s="49"/>
    </row>
    <row r="69" spans="1:7" ht="15" customHeight="1" x14ac:dyDescent="0.4">
      <c r="A69" s="49" t="s">
        <v>67</v>
      </c>
      <c r="B69" s="71"/>
      <c r="C69" s="49"/>
      <c r="D69" s="49"/>
      <c r="E69" s="49"/>
      <c r="F69" s="49"/>
      <c r="G69" s="49"/>
    </row>
    <row r="70" spans="1:7" ht="15" customHeight="1" x14ac:dyDescent="0.4">
      <c r="A70" s="49" t="s">
        <v>68</v>
      </c>
      <c r="B70" s="71"/>
      <c r="C70" s="49"/>
      <c r="D70" s="49"/>
      <c r="E70" s="49"/>
      <c r="F70" s="49"/>
      <c r="G70" s="49"/>
    </row>
    <row r="71" spans="1:7" ht="15" customHeight="1" x14ac:dyDescent="0.4">
      <c r="A71" s="49" t="s">
        <v>69</v>
      </c>
      <c r="B71" s="71"/>
      <c r="C71" s="49"/>
      <c r="D71" s="49"/>
      <c r="E71" s="49"/>
      <c r="F71" s="49"/>
      <c r="G71" s="49"/>
    </row>
  </sheetData>
  <mergeCells count="101">
    <mergeCell ref="C55:E55"/>
    <mergeCell ref="AG41:AK41"/>
    <mergeCell ref="AL41:AM41"/>
    <mergeCell ref="C51:E51"/>
    <mergeCell ref="C52:E52"/>
    <mergeCell ref="C53:E53"/>
    <mergeCell ref="C54:E54"/>
    <mergeCell ref="C41:D41"/>
    <mergeCell ref="E41:H41"/>
    <mergeCell ref="I41:N41"/>
    <mergeCell ref="O41:T41"/>
    <mergeCell ref="U41:Z41"/>
    <mergeCell ref="AA41:AF41"/>
    <mergeCell ref="U40:W40"/>
    <mergeCell ref="X40:Z40"/>
    <mergeCell ref="AA40:AC40"/>
    <mergeCell ref="AD40:AF40"/>
    <mergeCell ref="AG40:AI40"/>
    <mergeCell ref="AJ40:AK40"/>
    <mergeCell ref="X39:Z39"/>
    <mergeCell ref="AA39:AC39"/>
    <mergeCell ref="AD39:AF39"/>
    <mergeCell ref="AG39:AI39"/>
    <mergeCell ref="AJ39:AK39"/>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AA37:AF37"/>
    <mergeCell ref="AG37:AK37"/>
    <mergeCell ref="AL37:AM37"/>
    <mergeCell ref="F38:H38"/>
    <mergeCell ref="I38:K38"/>
    <mergeCell ref="L38:N38"/>
    <mergeCell ref="O38:Q38"/>
    <mergeCell ref="R38:T38"/>
    <mergeCell ref="U38:W38"/>
    <mergeCell ref="X38:Z38"/>
    <mergeCell ref="AM30:AN30"/>
    <mergeCell ref="AM31:AN31"/>
    <mergeCell ref="A32:E32"/>
    <mergeCell ref="AM32:AN33"/>
    <mergeCell ref="A33:E33"/>
    <mergeCell ref="C37:D37"/>
    <mergeCell ref="E37:H37"/>
    <mergeCell ref="I37:N37"/>
    <mergeCell ref="O37:T37"/>
    <mergeCell ref="U37:Z37"/>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2:AN12"/>
    <mergeCell ref="AM13:AN13"/>
    <mergeCell ref="AM14:AN14"/>
    <mergeCell ref="AM15:AN15"/>
    <mergeCell ref="AM16:AN16"/>
    <mergeCell ref="AM17:AN17"/>
    <mergeCell ref="AK8:AK11"/>
    <mergeCell ref="AL8:AL11"/>
    <mergeCell ref="AM8:AN11"/>
    <mergeCell ref="F9:L9"/>
    <mergeCell ref="M9:S9"/>
    <mergeCell ref="T9:Z9"/>
    <mergeCell ref="AA9:AG9"/>
    <mergeCell ref="AH9:AJ9"/>
    <mergeCell ref="AK3:AN3"/>
    <mergeCell ref="AK4:AN4"/>
    <mergeCell ref="AK5:AN5"/>
    <mergeCell ref="AH6:AJ6"/>
    <mergeCell ref="A8:A11"/>
    <mergeCell ref="B8:B11"/>
    <mergeCell ref="C8:C11"/>
    <mergeCell ref="D8:D11"/>
    <mergeCell ref="E8:E11"/>
    <mergeCell ref="F8:AJ8"/>
    <mergeCell ref="AK1:AN1"/>
    <mergeCell ref="M2:P2"/>
    <mergeCell ref="Q2:R2"/>
    <mergeCell ref="S2:T2"/>
    <mergeCell ref="U2:V2"/>
    <mergeCell ref="AK2:AN2"/>
  </mergeCells>
  <phoneticPr fontId="21"/>
  <dataValidations count="4">
    <dataValidation type="list" allowBlank="1" showInputMessage="1" showErrorMessage="1" sqref="B12:B31" xr:uid="{F11182EA-FB90-4A1B-B9E0-66B917DCA329}">
      <formula1>INDIRECT($AK$1)</formula1>
    </dataValidation>
    <dataValidation type="list" allowBlank="1" showInputMessage="1" showErrorMessage="1" sqref="AK3:AN3" xr:uid="{9C033A38-882F-44D6-BBF6-5A28E247010C}">
      <formula1>"４週,歴月"</formula1>
    </dataValidation>
    <dataValidation type="list" allowBlank="1" showInputMessage="1" showErrorMessage="1" sqref="AK4:AN4" xr:uid="{00C4EAE4-DF6A-49B0-B337-27B343B9E6E7}">
      <formula1>"予定,実績"</formula1>
    </dataValidation>
    <dataValidation type="list" allowBlank="1" showInputMessage="1" showErrorMessage="1" sqref="C12:C31" xr:uid="{635D4854-C548-4A99-9994-4CB647705A46}">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FB2CC-0E78-4D97-8497-9FED79B6B5BF}">
  <dimension ref="A1:AN72"/>
  <sheetViews>
    <sheetView showGridLines="0" view="pageBreakPreview" zoomScaleNormal="100" zoomScaleSheetLayoutView="100" workbookViewId="0">
      <selection activeCell="M3" sqref="M3"/>
    </sheetView>
  </sheetViews>
  <sheetFormatPr defaultColWidth="8.25" defaultRowHeight="21" customHeight="1" x14ac:dyDescent="0.4"/>
  <cols>
    <col min="1" max="1" width="2.625" style="9" customWidth="1"/>
    <col min="2" max="2" width="14.375" style="2" customWidth="1"/>
    <col min="3" max="3" width="6.625" style="9" customWidth="1"/>
    <col min="4" max="5" width="7.625" style="9" customWidth="1"/>
    <col min="6" max="36" width="2.625" style="9" customWidth="1"/>
    <col min="37" max="37" width="6.625" style="9" customWidth="1"/>
    <col min="38" max="39" width="7.625" style="9" customWidth="1"/>
    <col min="40" max="40" width="5.625" style="9" customWidth="1"/>
    <col min="41" max="16384" width="8.25" style="9"/>
  </cols>
  <sheetData>
    <row r="1" spans="1:40" ht="20.100000000000001" customHeight="1" x14ac:dyDescent="0.4">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71</v>
      </c>
      <c r="AL1" s="8"/>
      <c r="AM1" s="8"/>
      <c r="AN1" s="8"/>
    </row>
    <row r="2" spans="1:40" ht="18" customHeight="1" x14ac:dyDescent="0.4">
      <c r="A2" s="5"/>
      <c r="B2" s="10"/>
      <c r="C2" s="10"/>
      <c r="D2" s="10"/>
      <c r="E2" s="10"/>
      <c r="F2" s="10"/>
      <c r="G2" s="10"/>
      <c r="H2" s="10"/>
      <c r="I2" s="10"/>
      <c r="J2" s="10"/>
      <c r="K2" s="10"/>
      <c r="L2" s="10"/>
      <c r="M2" s="11">
        <v>2025</v>
      </c>
      <c r="N2" s="11"/>
      <c r="O2" s="11"/>
      <c r="P2" s="11"/>
      <c r="Q2" s="12" t="s">
        <v>3</v>
      </c>
      <c r="R2" s="12"/>
      <c r="S2" s="11">
        <v>5</v>
      </c>
      <c r="T2" s="11"/>
      <c r="U2" s="12" t="s">
        <v>4</v>
      </c>
      <c r="V2" s="12"/>
      <c r="W2" s="10"/>
      <c r="X2" s="10"/>
      <c r="Y2" s="10"/>
      <c r="Z2" s="5"/>
      <c r="AA2" s="5"/>
      <c r="AC2" s="7"/>
      <c r="AD2" s="10"/>
      <c r="AE2" s="10"/>
      <c r="AF2" s="10"/>
      <c r="AG2" s="10"/>
      <c r="AH2" s="10"/>
      <c r="AI2" s="7" t="s">
        <v>5</v>
      </c>
      <c r="AJ2" s="7"/>
      <c r="AK2" s="13"/>
      <c r="AL2" s="13"/>
      <c r="AM2" s="13"/>
      <c r="AN2" s="13"/>
    </row>
    <row r="3" spans="1:40" ht="18" customHeight="1" x14ac:dyDescent="0.4">
      <c r="A3" s="14"/>
      <c r="B3" s="14"/>
      <c r="C3" s="14"/>
      <c r="D3" s="14"/>
      <c r="E3" s="14"/>
      <c r="F3" s="14"/>
      <c r="G3" s="14"/>
      <c r="H3" s="14"/>
      <c r="I3" s="14"/>
      <c r="J3" s="14"/>
      <c r="K3" s="14"/>
      <c r="L3" s="14"/>
      <c r="M3" s="14"/>
      <c r="N3" s="14"/>
      <c r="O3" s="14"/>
      <c r="P3" s="14"/>
      <c r="Q3" s="14"/>
      <c r="R3" s="14"/>
      <c r="S3" s="14"/>
      <c r="T3" s="14"/>
      <c r="U3" s="14"/>
      <c r="V3" s="14"/>
      <c r="W3" s="14"/>
      <c r="Y3" s="15"/>
      <c r="Z3" s="15"/>
      <c r="AA3" s="15"/>
      <c r="AB3" s="5"/>
      <c r="AC3" s="15"/>
      <c r="AD3" s="15"/>
      <c r="AE3" s="15"/>
      <c r="AF3" s="15"/>
      <c r="AG3" s="15"/>
      <c r="AH3" s="15"/>
      <c r="AI3" s="16" t="s">
        <v>6</v>
      </c>
      <c r="AJ3" s="7"/>
      <c r="AK3" s="17"/>
      <c r="AL3" s="17"/>
      <c r="AM3" s="17"/>
      <c r="AN3" s="17"/>
    </row>
    <row r="4" spans="1:40" ht="18" customHeight="1" x14ac:dyDescent="0.4">
      <c r="A4" s="14"/>
      <c r="B4" s="14"/>
      <c r="C4" s="75"/>
      <c r="D4" s="77"/>
      <c r="E4" s="14" t="s">
        <v>75</v>
      </c>
      <c r="F4" s="14"/>
      <c r="G4" s="14"/>
      <c r="H4" s="14"/>
      <c r="I4" s="14"/>
      <c r="J4" s="14"/>
      <c r="K4" s="14"/>
      <c r="L4" s="14"/>
      <c r="M4" s="14"/>
      <c r="N4" s="14"/>
      <c r="O4" s="14"/>
      <c r="P4" s="14"/>
      <c r="Q4" s="14"/>
      <c r="R4" s="14"/>
      <c r="S4" s="14"/>
      <c r="T4" s="14"/>
      <c r="U4" s="14"/>
      <c r="V4" s="14"/>
      <c r="W4" s="14"/>
      <c r="Y4" s="15"/>
      <c r="Z4" s="15"/>
      <c r="AA4" s="15"/>
      <c r="AB4" s="5"/>
      <c r="AC4" s="15"/>
      <c r="AD4" s="15"/>
      <c r="AE4" s="15"/>
      <c r="AF4" s="15"/>
      <c r="AG4" s="15"/>
      <c r="AH4" s="15"/>
      <c r="AI4" s="16" t="s">
        <v>7</v>
      </c>
      <c r="AJ4" s="7"/>
      <c r="AK4" s="17"/>
      <c r="AL4" s="17"/>
      <c r="AM4" s="17"/>
      <c r="AN4" s="17"/>
    </row>
    <row r="5" spans="1:40" ht="18" customHeight="1" x14ac:dyDescent="0.4">
      <c r="A5" s="14"/>
      <c r="B5" s="14"/>
      <c r="C5" s="76"/>
      <c r="D5" s="78"/>
      <c r="E5" s="14" t="s">
        <v>76</v>
      </c>
      <c r="F5" s="14"/>
      <c r="G5" s="14"/>
      <c r="H5" s="14"/>
      <c r="I5" s="14"/>
      <c r="J5" s="14"/>
      <c r="K5" s="14"/>
      <c r="L5" s="14"/>
      <c r="M5" s="14"/>
      <c r="N5" s="14"/>
      <c r="O5" s="14"/>
      <c r="P5" s="14"/>
      <c r="Q5" s="14"/>
      <c r="R5" s="14"/>
      <c r="S5" s="14"/>
      <c r="T5" s="14"/>
      <c r="U5" s="14"/>
      <c r="V5" s="14"/>
      <c r="W5" s="14"/>
      <c r="Y5" s="15"/>
      <c r="Z5" s="15"/>
      <c r="AA5" s="15"/>
      <c r="AB5" s="5"/>
      <c r="AC5" s="15"/>
      <c r="AD5" s="15"/>
      <c r="AE5" s="15"/>
      <c r="AF5" s="18"/>
      <c r="AG5" s="18"/>
      <c r="AH5" s="18"/>
      <c r="AI5" s="19" t="s">
        <v>8</v>
      </c>
      <c r="AJ5" s="7"/>
      <c r="AK5" s="17"/>
      <c r="AL5" s="17"/>
      <c r="AM5" s="17"/>
      <c r="AN5" s="17"/>
    </row>
    <row r="6" spans="1:40" ht="18" customHeight="1" x14ac:dyDescent="0.4">
      <c r="A6" s="14"/>
      <c r="B6" s="14"/>
      <c r="C6" s="14"/>
      <c r="D6" s="14"/>
      <c r="E6" s="14"/>
      <c r="F6" s="14"/>
      <c r="G6" s="14"/>
      <c r="H6" s="14"/>
      <c r="I6" s="14"/>
      <c r="J6" s="14"/>
      <c r="K6" s="14"/>
      <c r="L6" s="14"/>
      <c r="M6" s="14"/>
      <c r="N6" s="14"/>
      <c r="O6" s="14"/>
      <c r="P6" s="14"/>
      <c r="Q6" s="14"/>
      <c r="R6" s="14"/>
      <c r="S6" s="14"/>
      <c r="U6" s="14"/>
      <c r="V6" s="14"/>
      <c r="W6" s="14"/>
      <c r="Y6" s="15"/>
      <c r="Z6" s="15"/>
      <c r="AA6" s="15"/>
      <c r="AB6" s="5"/>
      <c r="AC6" s="15"/>
      <c r="AD6" s="15"/>
      <c r="AE6" s="15"/>
      <c r="AF6" s="15"/>
      <c r="AG6" s="16" t="s">
        <v>9</v>
      </c>
      <c r="AH6" s="20"/>
      <c r="AI6" s="20"/>
      <c r="AJ6" s="20"/>
      <c r="AK6" s="15" t="s">
        <v>10</v>
      </c>
      <c r="AL6" s="74"/>
      <c r="AM6" s="15" t="s">
        <v>11</v>
      </c>
      <c r="AN6" s="5"/>
    </row>
    <row r="7" spans="1:40" ht="9.9499999999999993" customHeight="1" x14ac:dyDescent="0.4">
      <c r="A7" s="5"/>
      <c r="B7" s="22"/>
      <c r="C7" s="22"/>
      <c r="D7" s="22"/>
      <c r="E7" s="22"/>
      <c r="F7" s="22"/>
      <c r="G7" s="22"/>
      <c r="H7" s="22"/>
      <c r="I7" s="22"/>
      <c r="J7" s="22"/>
      <c r="K7" s="22"/>
      <c r="L7" s="22"/>
      <c r="M7" s="22"/>
      <c r="N7" s="22"/>
      <c r="O7" s="22"/>
      <c r="P7" s="22"/>
      <c r="Q7" s="22"/>
      <c r="R7" s="22"/>
      <c r="S7" s="22"/>
      <c r="T7" s="22"/>
      <c r="U7" s="22"/>
      <c r="V7" s="22"/>
      <c r="W7" s="22"/>
      <c r="X7" s="10"/>
      <c r="Y7" s="10"/>
      <c r="Z7" s="10"/>
      <c r="AA7" s="10"/>
      <c r="AB7" s="10"/>
      <c r="AC7" s="10"/>
      <c r="AD7" s="10"/>
      <c r="AE7" s="10"/>
      <c r="AF7" s="10"/>
      <c r="AG7" s="10"/>
      <c r="AH7" s="10"/>
      <c r="AI7" s="10"/>
      <c r="AJ7" s="10"/>
      <c r="AK7" s="10"/>
      <c r="AL7" s="10"/>
      <c r="AM7" s="5"/>
      <c r="AN7" s="5"/>
    </row>
    <row r="8" spans="1:40" ht="15" customHeight="1" x14ac:dyDescent="0.4">
      <c r="A8" s="23" t="s">
        <v>12</v>
      </c>
      <c r="B8" s="24" t="s">
        <v>13</v>
      </c>
      <c r="C8" s="25" t="s">
        <v>14</v>
      </c>
      <c r="D8" s="24" t="s">
        <v>15</v>
      </c>
      <c r="E8" s="26" t="s">
        <v>16</v>
      </c>
      <c r="F8" s="27" t="s">
        <v>17</v>
      </c>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8" t="s">
        <v>18</v>
      </c>
      <c r="AL8" s="29" t="s">
        <v>19</v>
      </c>
      <c r="AM8" s="30" t="s">
        <v>20</v>
      </c>
      <c r="AN8" s="30"/>
    </row>
    <row r="9" spans="1:40" ht="15" customHeight="1" x14ac:dyDescent="0.4">
      <c r="A9" s="23"/>
      <c r="B9" s="24"/>
      <c r="C9" s="31"/>
      <c r="D9" s="24"/>
      <c r="E9" s="26"/>
      <c r="F9" s="24" t="s">
        <v>21</v>
      </c>
      <c r="G9" s="24"/>
      <c r="H9" s="24"/>
      <c r="I9" s="24"/>
      <c r="J9" s="24"/>
      <c r="K9" s="24"/>
      <c r="L9" s="24"/>
      <c r="M9" s="24" t="s">
        <v>22</v>
      </c>
      <c r="N9" s="24"/>
      <c r="O9" s="24"/>
      <c r="P9" s="24"/>
      <c r="Q9" s="24"/>
      <c r="R9" s="24"/>
      <c r="S9" s="24"/>
      <c r="T9" s="24" t="s">
        <v>23</v>
      </c>
      <c r="U9" s="24"/>
      <c r="V9" s="24"/>
      <c r="W9" s="24"/>
      <c r="X9" s="24"/>
      <c r="Y9" s="24"/>
      <c r="Z9" s="24"/>
      <c r="AA9" s="24" t="s">
        <v>24</v>
      </c>
      <c r="AB9" s="24"/>
      <c r="AC9" s="24"/>
      <c r="AD9" s="24"/>
      <c r="AE9" s="24"/>
      <c r="AF9" s="24"/>
      <c r="AG9" s="24"/>
      <c r="AH9" s="24" t="s">
        <v>25</v>
      </c>
      <c r="AI9" s="24"/>
      <c r="AJ9" s="24"/>
      <c r="AK9" s="28"/>
      <c r="AL9" s="29"/>
      <c r="AM9" s="30"/>
      <c r="AN9" s="30"/>
    </row>
    <row r="10" spans="1:40" ht="15" customHeight="1" x14ac:dyDescent="0.4">
      <c r="A10" s="23"/>
      <c r="B10" s="24"/>
      <c r="C10" s="31"/>
      <c r="D10" s="24"/>
      <c r="E10" s="26"/>
      <c r="F10" s="32">
        <f>DATE($M$2,$S$2,1)</f>
        <v>45778</v>
      </c>
      <c r="G10" s="32">
        <f>DATE($M$2,$S$2,2)</f>
        <v>45779</v>
      </c>
      <c r="H10" s="32">
        <f>DATE($M$2,$S$2,3)</f>
        <v>45780</v>
      </c>
      <c r="I10" s="32">
        <f>DATE($M$2,$S$2,4)</f>
        <v>45781</v>
      </c>
      <c r="J10" s="32">
        <f>DATE($M$2,$S$2,5)</f>
        <v>45782</v>
      </c>
      <c r="K10" s="32">
        <f>DATE($M$2,$S$2,6)</f>
        <v>45783</v>
      </c>
      <c r="L10" s="32">
        <f>DATE($M$2,$S$2,7)</f>
        <v>45784</v>
      </c>
      <c r="M10" s="32">
        <f>DATE($M$2,$S$2,8)</f>
        <v>45785</v>
      </c>
      <c r="N10" s="32">
        <f>DATE($M$2,$S$2,9)</f>
        <v>45786</v>
      </c>
      <c r="O10" s="32">
        <f>DATE($M$2,$S$2,10)</f>
        <v>45787</v>
      </c>
      <c r="P10" s="32">
        <f>DATE($M$2,$S$2,11)</f>
        <v>45788</v>
      </c>
      <c r="Q10" s="32">
        <f>DATE($M$2,$S$2,12)</f>
        <v>45789</v>
      </c>
      <c r="R10" s="32">
        <f>DATE($M$2,$S$2,13)</f>
        <v>45790</v>
      </c>
      <c r="S10" s="32">
        <f>DATE($M$2,$S$2,14)</f>
        <v>45791</v>
      </c>
      <c r="T10" s="32">
        <f>DATE($M$2,$S$2,15)</f>
        <v>45792</v>
      </c>
      <c r="U10" s="32">
        <f>DATE($M$2,$S$2,16)</f>
        <v>45793</v>
      </c>
      <c r="V10" s="32">
        <f>DATE($M$2,$S$2,17)</f>
        <v>45794</v>
      </c>
      <c r="W10" s="32">
        <f>DATE($M$2,$S$2,18)</f>
        <v>45795</v>
      </c>
      <c r="X10" s="32">
        <f>DATE($M$2,$S$2,19)</f>
        <v>45796</v>
      </c>
      <c r="Y10" s="32">
        <f>DATE($M$2,$S$2,20)</f>
        <v>45797</v>
      </c>
      <c r="Z10" s="32">
        <f>DATE($M$2,$S$2,21)</f>
        <v>45798</v>
      </c>
      <c r="AA10" s="32">
        <f>DATE($M$2,$S$2,22)</f>
        <v>45799</v>
      </c>
      <c r="AB10" s="32">
        <f>DATE($M$2,$S$2,23)</f>
        <v>45800</v>
      </c>
      <c r="AC10" s="32">
        <f>DATE($M$2,$S$2,24)</f>
        <v>45801</v>
      </c>
      <c r="AD10" s="32">
        <f>DATE($M$2,$S$2,25)</f>
        <v>45802</v>
      </c>
      <c r="AE10" s="32">
        <f>DATE($M$2,$S$2,26)</f>
        <v>45803</v>
      </c>
      <c r="AF10" s="32">
        <f>DATE($M$2,$S$2,27)</f>
        <v>45804</v>
      </c>
      <c r="AG10" s="32">
        <f>DATE($M$2,$S$2,28)</f>
        <v>45805</v>
      </c>
      <c r="AH10" s="32">
        <f>IF(DAY(EOMONTH(F10,0))&lt;29,"",DATE($M$2,$S$2,29))</f>
        <v>45806</v>
      </c>
      <c r="AI10" s="32">
        <f>IF(DAY(EOMONTH(F10,0))&lt;30,"",DATE($M$2,$S$2,30))</f>
        <v>45807</v>
      </c>
      <c r="AJ10" s="32">
        <f>IF(DAY(EOMONTH(F10,0))&lt;31,"",DATE($M$2,$S$2,31))</f>
        <v>45808</v>
      </c>
      <c r="AK10" s="28"/>
      <c r="AL10" s="29"/>
      <c r="AM10" s="30"/>
      <c r="AN10" s="30"/>
    </row>
    <row r="11" spans="1:40" ht="15" customHeight="1" x14ac:dyDescent="0.4">
      <c r="A11" s="23"/>
      <c r="B11" s="24"/>
      <c r="C11" s="33"/>
      <c r="D11" s="24"/>
      <c r="E11" s="26"/>
      <c r="F11" s="34">
        <f>DATE($M$2,$S$2,1)</f>
        <v>45778</v>
      </c>
      <c r="G11" s="34">
        <f>DATE($M$2,$S$2,2)</f>
        <v>45779</v>
      </c>
      <c r="H11" s="34">
        <f>DATE($M$2,$S$2,3)</f>
        <v>45780</v>
      </c>
      <c r="I11" s="34">
        <f>DATE($M$2,$S$2,4)</f>
        <v>45781</v>
      </c>
      <c r="J11" s="34">
        <f>DATE($M$2,$S$2,5)</f>
        <v>45782</v>
      </c>
      <c r="K11" s="34">
        <f>DATE($M$2,$S$2,6)</f>
        <v>45783</v>
      </c>
      <c r="L11" s="34">
        <f>DATE($M$2,$S$2,7)</f>
        <v>45784</v>
      </c>
      <c r="M11" s="34">
        <f>DATE($M$2,$S$2,8)</f>
        <v>45785</v>
      </c>
      <c r="N11" s="34">
        <f>DATE($M$2,$S$2,9)</f>
        <v>45786</v>
      </c>
      <c r="O11" s="34">
        <f>DATE($M$2,$S$2,10)</f>
        <v>45787</v>
      </c>
      <c r="P11" s="34">
        <f>DATE($M$2,$S$2,11)</f>
        <v>45788</v>
      </c>
      <c r="Q11" s="34">
        <f>DATE($M$2,$S$2,12)</f>
        <v>45789</v>
      </c>
      <c r="R11" s="34">
        <f>DATE($M$2,$S$2,13)</f>
        <v>45790</v>
      </c>
      <c r="S11" s="34">
        <f>DATE($M$2,$S$2,14)</f>
        <v>45791</v>
      </c>
      <c r="T11" s="34">
        <f>DATE($M$2,$S$2,15)</f>
        <v>45792</v>
      </c>
      <c r="U11" s="34">
        <f>DATE($M$2,$S$2,16)</f>
        <v>45793</v>
      </c>
      <c r="V11" s="34">
        <f>DATE($M$2,$S$2,17)</f>
        <v>45794</v>
      </c>
      <c r="W11" s="34">
        <f>DATE($M$2,$S$2,18)</f>
        <v>45795</v>
      </c>
      <c r="X11" s="34">
        <f>DATE($M$2,$S$2,19)</f>
        <v>45796</v>
      </c>
      <c r="Y11" s="34">
        <f>DATE($M$2,$S$2,20)</f>
        <v>45797</v>
      </c>
      <c r="Z11" s="34">
        <f>DATE($M$2,$S$2,21)</f>
        <v>45798</v>
      </c>
      <c r="AA11" s="34">
        <f>DATE($M$2,$S$2,22)</f>
        <v>45799</v>
      </c>
      <c r="AB11" s="34">
        <f>DATE($M$2,$S$2,23)</f>
        <v>45800</v>
      </c>
      <c r="AC11" s="34">
        <f>DATE($M$2,$S$2,24)</f>
        <v>45801</v>
      </c>
      <c r="AD11" s="34">
        <f>DATE($M$2,$S$2,25)</f>
        <v>45802</v>
      </c>
      <c r="AE11" s="34">
        <f>DATE($M$2,$S$2,26)</f>
        <v>45803</v>
      </c>
      <c r="AF11" s="34">
        <f>DATE($M$2,$S$2,27)</f>
        <v>45804</v>
      </c>
      <c r="AG11" s="34">
        <f>DATE($M$2,$S$2,28)</f>
        <v>45805</v>
      </c>
      <c r="AH11" s="34">
        <f>IF(DAY(EOMONTH(F11,0))&lt;29,"",DATE($M$2,$S$2,29))</f>
        <v>45806</v>
      </c>
      <c r="AI11" s="34">
        <f>IF(DAY(EOMONTH(F11,0))&lt;30,"",DATE($M$2,$S$2,30))</f>
        <v>45807</v>
      </c>
      <c r="AJ11" s="34">
        <f>IF(DAY(EOMONTH(F11,0))&lt;31,"",DATE($M$2,$S$2,31))</f>
        <v>45808</v>
      </c>
      <c r="AK11" s="28"/>
      <c r="AL11" s="29"/>
      <c r="AM11" s="30"/>
      <c r="AN11" s="30"/>
    </row>
    <row r="12" spans="1:40" ht="18" customHeight="1" x14ac:dyDescent="0.4">
      <c r="A12" s="35">
        <v>1</v>
      </c>
      <c r="B12" s="36"/>
      <c r="C12" s="37"/>
      <c r="D12" s="38"/>
      <c r="E12" s="39"/>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1">
        <f>+SUM(F12:AJ12)</f>
        <v>0</v>
      </c>
      <c r="AL12" s="42">
        <f t="shared" ref="AL12:AL32" si="0">IF($AK$3="４週",AK12/4,AK12/(DAY(EOMONTH($F$10,0))/7))</f>
        <v>0</v>
      </c>
      <c r="AM12" s="43"/>
      <c r="AN12" s="43"/>
    </row>
    <row r="13" spans="1:40" ht="18" customHeight="1" x14ac:dyDescent="0.4">
      <c r="A13" s="35">
        <v>2</v>
      </c>
      <c r="B13" s="36"/>
      <c r="C13" s="37"/>
      <c r="D13" s="38"/>
      <c r="E13" s="39"/>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1">
        <f t="shared" ref="AK13:AK32" si="1">+SUM(F13:AJ13)</f>
        <v>0</v>
      </c>
      <c r="AL13" s="42">
        <f t="shared" si="0"/>
        <v>0</v>
      </c>
      <c r="AM13" s="43"/>
      <c r="AN13" s="43"/>
    </row>
    <row r="14" spans="1:40" ht="18" customHeight="1" x14ac:dyDescent="0.4">
      <c r="A14" s="35">
        <v>3</v>
      </c>
      <c r="B14" s="36"/>
      <c r="C14" s="37"/>
      <c r="D14" s="38"/>
      <c r="E14" s="39"/>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1">
        <f t="shared" si="1"/>
        <v>0</v>
      </c>
      <c r="AL14" s="42">
        <f t="shared" si="0"/>
        <v>0</v>
      </c>
      <c r="AM14" s="43"/>
      <c r="AN14" s="43"/>
    </row>
    <row r="15" spans="1:40" ht="18" customHeight="1" x14ac:dyDescent="0.4">
      <c r="A15" s="35">
        <v>4</v>
      </c>
      <c r="B15" s="36"/>
      <c r="C15" s="37"/>
      <c r="D15" s="38"/>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1">
        <f t="shared" si="1"/>
        <v>0</v>
      </c>
      <c r="AL15" s="42">
        <f t="shared" si="0"/>
        <v>0</v>
      </c>
      <c r="AM15" s="43"/>
      <c r="AN15" s="43"/>
    </row>
    <row r="16" spans="1:40" ht="18" customHeight="1" x14ac:dyDescent="0.4">
      <c r="A16" s="35">
        <v>5</v>
      </c>
      <c r="B16" s="36"/>
      <c r="C16" s="37"/>
      <c r="D16" s="38"/>
      <c r="E16" s="39"/>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1">
        <f t="shared" si="1"/>
        <v>0</v>
      </c>
      <c r="AL16" s="42">
        <f t="shared" si="0"/>
        <v>0</v>
      </c>
      <c r="AM16" s="43"/>
      <c r="AN16" s="43"/>
    </row>
    <row r="17" spans="1:40" ht="18" customHeight="1" x14ac:dyDescent="0.4">
      <c r="A17" s="35">
        <v>6</v>
      </c>
      <c r="B17" s="36"/>
      <c r="C17" s="37"/>
      <c r="D17" s="38"/>
      <c r="E17" s="39"/>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1">
        <f t="shared" si="1"/>
        <v>0</v>
      </c>
      <c r="AL17" s="42">
        <f t="shared" si="0"/>
        <v>0</v>
      </c>
      <c r="AM17" s="43"/>
      <c r="AN17" s="43"/>
    </row>
    <row r="18" spans="1:40" ht="18" customHeight="1" x14ac:dyDescent="0.4">
      <c r="A18" s="35">
        <v>7</v>
      </c>
      <c r="B18" s="36"/>
      <c r="C18" s="37"/>
      <c r="D18" s="38"/>
      <c r="E18" s="39"/>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1">
        <f t="shared" si="1"/>
        <v>0</v>
      </c>
      <c r="AL18" s="42">
        <f t="shared" si="0"/>
        <v>0</v>
      </c>
      <c r="AM18" s="43"/>
      <c r="AN18" s="43"/>
    </row>
    <row r="19" spans="1:40" ht="18" customHeight="1" x14ac:dyDescent="0.4">
      <c r="A19" s="35">
        <v>8</v>
      </c>
      <c r="B19" s="36"/>
      <c r="C19" s="37"/>
      <c r="D19" s="38"/>
      <c r="E19" s="39"/>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1">
        <f t="shared" si="1"/>
        <v>0</v>
      </c>
      <c r="AL19" s="42">
        <f t="shared" si="0"/>
        <v>0</v>
      </c>
      <c r="AM19" s="43"/>
      <c r="AN19" s="43"/>
    </row>
    <row r="20" spans="1:40" ht="18" customHeight="1" x14ac:dyDescent="0.4">
      <c r="A20" s="35">
        <v>9</v>
      </c>
      <c r="B20" s="36"/>
      <c r="C20" s="37"/>
      <c r="D20" s="38"/>
      <c r="E20" s="39"/>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1">
        <f t="shared" si="1"/>
        <v>0</v>
      </c>
      <c r="AL20" s="42">
        <f t="shared" si="0"/>
        <v>0</v>
      </c>
      <c r="AM20" s="43"/>
      <c r="AN20" s="43"/>
    </row>
    <row r="21" spans="1:40" ht="18" customHeight="1" x14ac:dyDescent="0.4">
      <c r="A21" s="35">
        <v>10</v>
      </c>
      <c r="B21" s="36"/>
      <c r="C21" s="37"/>
      <c r="D21" s="38"/>
      <c r="E21" s="39"/>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1">
        <f t="shared" si="1"/>
        <v>0</v>
      </c>
      <c r="AL21" s="42">
        <f t="shared" si="0"/>
        <v>0</v>
      </c>
      <c r="AM21" s="43"/>
      <c r="AN21" s="43"/>
    </row>
    <row r="22" spans="1:40" ht="18" customHeight="1" x14ac:dyDescent="0.4">
      <c r="A22" s="35">
        <v>11</v>
      </c>
      <c r="B22" s="36"/>
      <c r="C22" s="37"/>
      <c r="D22" s="38"/>
      <c r="E22" s="3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1">
        <f t="shared" si="1"/>
        <v>0</v>
      </c>
      <c r="AL22" s="42">
        <f t="shared" si="0"/>
        <v>0</v>
      </c>
      <c r="AM22" s="43"/>
      <c r="AN22" s="43"/>
    </row>
    <row r="23" spans="1:40" ht="18" customHeight="1" x14ac:dyDescent="0.4">
      <c r="A23" s="35">
        <v>12</v>
      </c>
      <c r="B23" s="36"/>
      <c r="C23" s="37"/>
      <c r="D23" s="38"/>
      <c r="E23" s="39"/>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1">
        <f t="shared" si="1"/>
        <v>0</v>
      </c>
      <c r="AL23" s="42">
        <f t="shared" si="0"/>
        <v>0</v>
      </c>
      <c r="AM23" s="43"/>
      <c r="AN23" s="43"/>
    </row>
    <row r="24" spans="1:40" ht="18" customHeight="1" x14ac:dyDescent="0.4">
      <c r="A24" s="35">
        <v>13</v>
      </c>
      <c r="B24" s="36"/>
      <c r="C24" s="37"/>
      <c r="D24" s="38"/>
      <c r="E24" s="39"/>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1">
        <f t="shared" si="1"/>
        <v>0</v>
      </c>
      <c r="AL24" s="42">
        <f t="shared" si="0"/>
        <v>0</v>
      </c>
      <c r="AM24" s="43"/>
      <c r="AN24" s="43"/>
    </row>
    <row r="25" spans="1:40" ht="18" customHeight="1" x14ac:dyDescent="0.4">
      <c r="A25" s="35">
        <v>14</v>
      </c>
      <c r="B25" s="36"/>
      <c r="C25" s="37"/>
      <c r="D25" s="38"/>
      <c r="E25" s="39"/>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1">
        <f t="shared" si="1"/>
        <v>0</v>
      </c>
      <c r="AL25" s="42">
        <f t="shared" si="0"/>
        <v>0</v>
      </c>
      <c r="AM25" s="43"/>
      <c r="AN25" s="43"/>
    </row>
    <row r="26" spans="1:40" ht="18" customHeight="1" x14ac:dyDescent="0.4">
      <c r="A26" s="35">
        <v>15</v>
      </c>
      <c r="B26" s="36"/>
      <c r="C26" s="37"/>
      <c r="D26" s="38"/>
      <c r="E26" s="39"/>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 t="shared" si="1"/>
        <v>0</v>
      </c>
      <c r="AL26" s="42">
        <f t="shared" si="0"/>
        <v>0</v>
      </c>
      <c r="AM26" s="43"/>
      <c r="AN26" s="43"/>
    </row>
    <row r="27" spans="1:40" ht="18" customHeight="1" x14ac:dyDescent="0.4">
      <c r="A27" s="35">
        <v>16</v>
      </c>
      <c r="B27" s="36"/>
      <c r="C27" s="37"/>
      <c r="D27" s="38"/>
      <c r="E27" s="39"/>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1">
        <f t="shared" si="1"/>
        <v>0</v>
      </c>
      <c r="AL27" s="42">
        <f t="shared" si="0"/>
        <v>0</v>
      </c>
      <c r="AM27" s="43"/>
      <c r="AN27" s="43"/>
    </row>
    <row r="28" spans="1:40" ht="18" customHeight="1" x14ac:dyDescent="0.4">
      <c r="A28" s="35">
        <v>17</v>
      </c>
      <c r="B28" s="36"/>
      <c r="C28" s="37"/>
      <c r="D28" s="38"/>
      <c r="E28" s="39"/>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1">
        <f t="shared" si="1"/>
        <v>0</v>
      </c>
      <c r="AL28" s="42">
        <f t="shared" si="0"/>
        <v>0</v>
      </c>
      <c r="AM28" s="43"/>
      <c r="AN28" s="43"/>
    </row>
    <row r="29" spans="1:40" ht="18" customHeight="1" x14ac:dyDescent="0.4">
      <c r="A29" s="35">
        <v>18</v>
      </c>
      <c r="B29" s="36"/>
      <c r="C29" s="37"/>
      <c r="D29" s="38"/>
      <c r="E29" s="39"/>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1">
        <f t="shared" si="1"/>
        <v>0</v>
      </c>
      <c r="AL29" s="42">
        <f t="shared" si="0"/>
        <v>0</v>
      </c>
      <c r="AM29" s="43"/>
      <c r="AN29" s="43"/>
    </row>
    <row r="30" spans="1:40" ht="18" customHeight="1" x14ac:dyDescent="0.4">
      <c r="A30" s="35">
        <v>19</v>
      </c>
      <c r="B30" s="36"/>
      <c r="C30" s="37"/>
      <c r="D30" s="38"/>
      <c r="E30" s="39"/>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1">
        <f t="shared" si="1"/>
        <v>0</v>
      </c>
      <c r="AL30" s="42">
        <f t="shared" si="0"/>
        <v>0</v>
      </c>
      <c r="AM30" s="43"/>
      <c r="AN30" s="43"/>
    </row>
    <row r="31" spans="1:40" ht="18" customHeight="1" x14ac:dyDescent="0.4">
      <c r="A31" s="35">
        <v>20</v>
      </c>
      <c r="B31" s="36"/>
      <c r="C31" s="37"/>
      <c r="D31" s="38"/>
      <c r="E31" s="39"/>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1">
        <f t="shared" si="1"/>
        <v>0</v>
      </c>
      <c r="AL31" s="42">
        <f t="shared" si="0"/>
        <v>0</v>
      </c>
      <c r="AM31" s="43"/>
      <c r="AN31" s="43"/>
    </row>
    <row r="32" spans="1:40" ht="18" customHeight="1" x14ac:dyDescent="0.4">
      <c r="A32" s="26" t="s">
        <v>30</v>
      </c>
      <c r="B32" s="44"/>
      <c r="C32" s="44"/>
      <c r="D32" s="44"/>
      <c r="E32" s="44"/>
      <c r="F32" s="45">
        <f>+SUM(F12:F31)</f>
        <v>0</v>
      </c>
      <c r="G32" s="45">
        <f t="shared" ref="G32:AJ32" si="2">+SUM(G12:G31)</f>
        <v>0</v>
      </c>
      <c r="H32" s="45">
        <f t="shared" si="2"/>
        <v>0</v>
      </c>
      <c r="I32" s="45">
        <f t="shared" si="2"/>
        <v>0</v>
      </c>
      <c r="J32" s="45">
        <f t="shared" si="2"/>
        <v>0</v>
      </c>
      <c r="K32" s="45">
        <f t="shared" si="2"/>
        <v>0</v>
      </c>
      <c r="L32" s="45">
        <f t="shared" si="2"/>
        <v>0</v>
      </c>
      <c r="M32" s="45">
        <f t="shared" si="2"/>
        <v>0</v>
      </c>
      <c r="N32" s="45">
        <f t="shared" si="2"/>
        <v>0</v>
      </c>
      <c r="O32" s="45">
        <f t="shared" si="2"/>
        <v>0</v>
      </c>
      <c r="P32" s="45">
        <f t="shared" si="2"/>
        <v>0</v>
      </c>
      <c r="Q32" s="45">
        <f t="shared" si="2"/>
        <v>0</v>
      </c>
      <c r="R32" s="45">
        <f t="shared" si="2"/>
        <v>0</v>
      </c>
      <c r="S32" s="45">
        <f t="shared" si="2"/>
        <v>0</v>
      </c>
      <c r="T32" s="45">
        <f t="shared" si="2"/>
        <v>0</v>
      </c>
      <c r="U32" s="45">
        <f t="shared" si="2"/>
        <v>0</v>
      </c>
      <c r="V32" s="45">
        <f t="shared" si="2"/>
        <v>0</v>
      </c>
      <c r="W32" s="45">
        <f t="shared" si="2"/>
        <v>0</v>
      </c>
      <c r="X32" s="45">
        <f t="shared" si="2"/>
        <v>0</v>
      </c>
      <c r="Y32" s="45">
        <f t="shared" si="2"/>
        <v>0</v>
      </c>
      <c r="Z32" s="45">
        <f t="shared" si="2"/>
        <v>0</v>
      </c>
      <c r="AA32" s="45">
        <f t="shared" si="2"/>
        <v>0</v>
      </c>
      <c r="AB32" s="45">
        <f t="shared" si="2"/>
        <v>0</v>
      </c>
      <c r="AC32" s="45">
        <f t="shared" si="2"/>
        <v>0</v>
      </c>
      <c r="AD32" s="45">
        <f t="shared" si="2"/>
        <v>0</v>
      </c>
      <c r="AE32" s="45">
        <f t="shared" si="2"/>
        <v>0</v>
      </c>
      <c r="AF32" s="45">
        <f t="shared" si="2"/>
        <v>0</v>
      </c>
      <c r="AG32" s="45">
        <f t="shared" si="2"/>
        <v>0</v>
      </c>
      <c r="AH32" s="45">
        <f t="shared" si="2"/>
        <v>0</v>
      </c>
      <c r="AI32" s="45">
        <f t="shared" si="2"/>
        <v>0</v>
      </c>
      <c r="AJ32" s="45">
        <f t="shared" si="2"/>
        <v>0</v>
      </c>
      <c r="AK32" s="41">
        <f t="shared" si="1"/>
        <v>0</v>
      </c>
      <c r="AL32" s="42">
        <f t="shared" si="0"/>
        <v>0</v>
      </c>
      <c r="AM32" s="23"/>
      <c r="AN32" s="23"/>
    </row>
    <row r="33" spans="1:40" ht="18" customHeight="1" x14ac:dyDescent="0.4">
      <c r="A33" s="44" t="s">
        <v>31</v>
      </c>
      <c r="B33" s="44"/>
      <c r="C33" s="44"/>
      <c r="D33" s="44"/>
      <c r="E33" s="46"/>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5"/>
      <c r="AL33" s="48"/>
      <c r="AM33" s="23"/>
      <c r="AN33" s="23"/>
    </row>
    <row r="34" spans="1:40" ht="15" customHeight="1" x14ac:dyDescent="0.4">
      <c r="A34" s="22"/>
      <c r="B34" s="22"/>
      <c r="C34" s="22"/>
      <c r="D34" s="22"/>
      <c r="E34" s="22"/>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22"/>
      <c r="AL34" s="22"/>
      <c r="AM34" s="5"/>
    </row>
    <row r="35" spans="1:40" ht="15" customHeight="1" x14ac:dyDescent="0.4">
      <c r="A35" s="22"/>
      <c r="B35" s="22"/>
      <c r="C35" s="22"/>
      <c r="D35" s="22"/>
      <c r="E35" s="22"/>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22"/>
      <c r="AL35" s="22"/>
      <c r="AM35" s="5"/>
    </row>
    <row r="36" spans="1:40" ht="15" customHeight="1" x14ac:dyDescent="0.4">
      <c r="A36" s="22"/>
      <c r="B36" s="22"/>
      <c r="C36" s="22"/>
      <c r="D36" s="22"/>
      <c r="E36" s="22"/>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22"/>
      <c r="AL36" s="22"/>
      <c r="AM36" s="5"/>
    </row>
    <row r="37" spans="1:40" ht="21" customHeight="1" x14ac:dyDescent="0.4">
      <c r="A37" s="4" t="s">
        <v>32</v>
      </c>
      <c r="B37" s="9"/>
      <c r="C37" s="10"/>
      <c r="D37" s="10"/>
      <c r="E37" s="10"/>
      <c r="F37" s="10"/>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10"/>
      <c r="AM37" s="10"/>
      <c r="AN37" s="5"/>
    </row>
    <row r="38" spans="1:40" ht="24.95" customHeight="1" x14ac:dyDescent="0.4">
      <c r="A38" s="5"/>
      <c r="B38" s="22"/>
      <c r="C38" s="52" t="str">
        <f>IF(VLOOKUP($AK$1,[1]選択肢!$A$1:$J$31,C43,FALSE)=0,"-",VLOOKUP($AK$1,[1]選択肢!$A$1:$J$31,C43,FALSE))</f>
        <v>管理者</v>
      </c>
      <c r="D38" s="53"/>
      <c r="E38" s="54" t="str">
        <f>IF(VLOOKUP($AK$1,[1]選択肢!$A$1:$J$31,E43,FALSE)=0,"-",VLOOKUP($AK$1,[1]選択肢!$A$1:$J$31,E43,FALSE))</f>
        <v>児童発達支援管理責任者</v>
      </c>
      <c r="F38" s="54"/>
      <c r="G38" s="54"/>
      <c r="H38" s="54"/>
      <c r="I38" s="52" t="str">
        <f>IF(VLOOKUP($AK$1,[1]選択肢!$A$1:$J$31,I43,FALSE)=0,"-",VLOOKUP($AK$1,[1]選択肢!$A$1:$J$31,I43,FALSE))</f>
        <v>嘱託医</v>
      </c>
      <c r="J38" s="53"/>
      <c r="K38" s="53"/>
      <c r="L38" s="53"/>
      <c r="M38" s="53"/>
      <c r="N38" s="55"/>
      <c r="O38" s="52" t="str">
        <f>IF(VLOOKUP($AK$1,[1]選択肢!$A$1:$J$31,O43,FALSE)=0,"-",VLOOKUP($AK$1,[1]選択肢!$A$1:$J$31,O43,FALSE))</f>
        <v>児童指導員</v>
      </c>
      <c r="P38" s="53"/>
      <c r="Q38" s="53"/>
      <c r="R38" s="53"/>
      <c r="S38" s="53"/>
      <c r="T38" s="55"/>
      <c r="U38" s="52" t="str">
        <f>IF(VLOOKUP($AK$1,[1]選択肢!$A$1:$J$31,U43,FALSE)=0,"-",VLOOKUP($AK$1,[1]選択肢!$A$1:$J$31,U43,FALSE))</f>
        <v>保育士</v>
      </c>
      <c r="V38" s="53"/>
      <c r="W38" s="53"/>
      <c r="X38" s="53"/>
      <c r="Y38" s="53"/>
      <c r="Z38" s="55"/>
      <c r="AA38" s="52" t="str">
        <f>IF(VLOOKUP($AK$1,[1]選択肢!$A$1:$J$31,AA43,FALSE)=0,"-",VLOOKUP($AK$1,[1]選択肢!$A$1:$J$31,AA43,FALSE))</f>
        <v>栄養士</v>
      </c>
      <c r="AB38" s="53"/>
      <c r="AC38" s="53"/>
      <c r="AD38" s="53"/>
      <c r="AE38" s="53"/>
      <c r="AF38" s="55"/>
      <c r="AG38" s="54" t="str">
        <f>IF(VLOOKUP($AK$1,[1]選択肢!$A$1:$J$31,AG43,FALSE)=0,"-",VLOOKUP($AK$1,[1]選択肢!$A$1:$J$31,AG43,FALSE))</f>
        <v>調理員</v>
      </c>
      <c r="AH38" s="54"/>
      <c r="AI38" s="54"/>
      <c r="AJ38" s="54"/>
      <c r="AK38" s="54"/>
      <c r="AL38" s="54" t="str">
        <f>IF(VLOOKUP($AK$1,[1]選択肢!$A$1:$J$31,AL43,FALSE)=0,"-",VLOOKUP($AK$1,[1]選択肢!$A$1:$J$31,AL43,FALSE))</f>
        <v>機能訓練担当職員</v>
      </c>
      <c r="AM38" s="54"/>
      <c r="AN38" s="5"/>
    </row>
    <row r="39" spans="1:40" ht="18" customHeight="1" x14ac:dyDescent="0.4">
      <c r="A39" s="5"/>
      <c r="B39" s="22"/>
      <c r="C39" s="56" t="s">
        <v>33</v>
      </c>
      <c r="D39" s="56" t="s">
        <v>34</v>
      </c>
      <c r="E39" s="57" t="s">
        <v>33</v>
      </c>
      <c r="F39" s="58" t="s">
        <v>34</v>
      </c>
      <c r="G39" s="58"/>
      <c r="H39" s="58"/>
      <c r="I39" s="59" t="s">
        <v>33</v>
      </c>
      <c r="J39" s="60"/>
      <c r="K39" s="61"/>
      <c r="L39" s="59" t="s">
        <v>34</v>
      </c>
      <c r="M39" s="60"/>
      <c r="N39" s="61"/>
      <c r="O39" s="59" t="s">
        <v>33</v>
      </c>
      <c r="P39" s="60"/>
      <c r="Q39" s="61"/>
      <c r="R39" s="59" t="s">
        <v>34</v>
      </c>
      <c r="S39" s="60"/>
      <c r="T39" s="61"/>
      <c r="U39" s="59" t="s">
        <v>33</v>
      </c>
      <c r="V39" s="60"/>
      <c r="W39" s="61"/>
      <c r="X39" s="59" t="s">
        <v>34</v>
      </c>
      <c r="Y39" s="60"/>
      <c r="Z39" s="61"/>
      <c r="AA39" s="59" t="s">
        <v>33</v>
      </c>
      <c r="AB39" s="60"/>
      <c r="AC39" s="61"/>
      <c r="AD39" s="59" t="s">
        <v>34</v>
      </c>
      <c r="AE39" s="60"/>
      <c r="AF39" s="61"/>
      <c r="AG39" s="59" t="s">
        <v>33</v>
      </c>
      <c r="AH39" s="60"/>
      <c r="AI39" s="61"/>
      <c r="AJ39" s="59" t="s">
        <v>34</v>
      </c>
      <c r="AK39" s="61"/>
      <c r="AL39" s="57" t="s">
        <v>35</v>
      </c>
      <c r="AM39" s="57" t="s">
        <v>36</v>
      </c>
      <c r="AN39" s="5"/>
    </row>
    <row r="40" spans="1:40" ht="18" customHeight="1" x14ac:dyDescent="0.4">
      <c r="A40" s="5"/>
      <c r="B40" s="62" t="s">
        <v>37</v>
      </c>
      <c r="C40" s="57">
        <f>COUNTIFS($B$12:$B$31,C$38,$C$12:$C$31,"A",$E$12:$E$31,"*")</f>
        <v>0</v>
      </c>
      <c r="D40" s="57">
        <f>COUNTIFS($B$12:$B$31,C$38,$C$12:$C$31,"B",$E$12:$E$31,"*")</f>
        <v>0</v>
      </c>
      <c r="E40" s="57">
        <f>COUNTIFS($B$12:$B$31,E$38,$C$12:$C$31,"A",$E$12:$E$31,"*")</f>
        <v>0</v>
      </c>
      <c r="F40" s="59">
        <f>COUNTIFS($B$12:$B$31,E$38,$C$12:$C$31,"B",$E$12:$E$31,"*")</f>
        <v>0</v>
      </c>
      <c r="G40" s="60"/>
      <c r="H40" s="61"/>
      <c r="I40" s="59">
        <f>COUNTIFS($B$12:$B$31,I$38,$C$12:$C$31,"A",$E$12:$E$31,"*")</f>
        <v>0</v>
      </c>
      <c r="J40" s="60"/>
      <c r="K40" s="61"/>
      <c r="L40" s="59">
        <f>COUNTIFS($B$12:$B$31,I$38,$C$12:$C$31,"B",$E$12:$E$31,"*")</f>
        <v>0</v>
      </c>
      <c r="M40" s="60"/>
      <c r="N40" s="61"/>
      <c r="O40" s="59">
        <f>COUNTIFS($B$12:$B$31,O$38,$C$12:$C$31,"A",$E$12:$E$31,"*")</f>
        <v>0</v>
      </c>
      <c r="P40" s="60"/>
      <c r="Q40" s="61"/>
      <c r="R40" s="59">
        <f>COUNTIFS($B$12:$B$31,O$38,$C$12:$C$31,"B",$E$12:$E$31,"*")</f>
        <v>0</v>
      </c>
      <c r="S40" s="60"/>
      <c r="T40" s="61"/>
      <c r="U40" s="59">
        <f>COUNTIFS($B$12:$B$31,U$38,$C$12:$C$31,"A",$E$12:$E$31,"*")</f>
        <v>0</v>
      </c>
      <c r="V40" s="60"/>
      <c r="W40" s="61"/>
      <c r="X40" s="59">
        <f>COUNTIFS($B$12:$B$31,U$38,$C$12:$C$31,"B",$E$12:$E$31,"*")</f>
        <v>0</v>
      </c>
      <c r="Y40" s="60"/>
      <c r="Z40" s="61"/>
      <c r="AA40" s="59">
        <f>COUNTIFS($B$12:$B$31,AA$38,$C$12:$C$31,"A",$E$12:$E$31,"*")</f>
        <v>0</v>
      </c>
      <c r="AB40" s="60"/>
      <c r="AC40" s="61"/>
      <c r="AD40" s="59">
        <f>COUNTIFS($B$12:$B$31,AA$38,$C$12:$C$31,"B",$E$12:$E$31,"*")</f>
        <v>0</v>
      </c>
      <c r="AE40" s="60"/>
      <c r="AF40" s="61"/>
      <c r="AG40" s="59">
        <f>COUNTIFS($B$12:$B$31,AG$38,$C$12:$C$31,"A",$E$12:$E$31,"*")</f>
        <v>0</v>
      </c>
      <c r="AH40" s="60"/>
      <c r="AI40" s="61"/>
      <c r="AJ40" s="59">
        <f>COUNTIFS($B$12:$B$31,AG$38,$C$12:$C$31,"B",$E$12:$E$31,"*")</f>
        <v>0</v>
      </c>
      <c r="AK40" s="61"/>
      <c r="AL40" s="57">
        <f>COUNTIFS($B$12:$B$31,AL$38,$C$12:$C$31,"A",$E$12:$E$31,"*")</f>
        <v>0</v>
      </c>
      <c r="AM40" s="57">
        <f>COUNTIFS($B$12:$B$31,AL$38,$C$12:$C$31,"B",$E$12:$E$31,"*")</f>
        <v>0</v>
      </c>
      <c r="AN40" s="5"/>
    </row>
    <row r="41" spans="1:40" ht="18" customHeight="1" x14ac:dyDescent="0.4">
      <c r="A41" s="5"/>
      <c r="B41" s="63" t="s">
        <v>38</v>
      </c>
      <c r="C41" s="57">
        <f>COUNTIFS($B$12:$B$31,C$38,$C$12:$C$31,"C",$E$12:$E$31,"*")</f>
        <v>0</v>
      </c>
      <c r="D41" s="57">
        <f>COUNTIFS($B$12:$B$31,C$38,$C$12:$C$31,"D",$E$12:$E$31,"*")</f>
        <v>0</v>
      </c>
      <c r="E41" s="57">
        <f>COUNTIFS($B$12:$B$31,E$38,$C$12:$C$31,"C",$E$12:$E$31,"*")</f>
        <v>0</v>
      </c>
      <c r="F41" s="59">
        <f>COUNTIFS($B$12:$B$31,E$38,$C$12:$C$31,"D",$E$12:$E$31,"*")</f>
        <v>0</v>
      </c>
      <c r="G41" s="60"/>
      <c r="H41" s="61"/>
      <c r="I41" s="59">
        <f>COUNTIFS($B$12:$B$31,I$38,$C$12:$C$31,"C",$E$12:$E$31,"*")</f>
        <v>0</v>
      </c>
      <c r="J41" s="60"/>
      <c r="K41" s="61"/>
      <c r="L41" s="59">
        <f>COUNTIFS($B$12:$B$31,I$38,$C$12:$C$31,"D",$E$12:$E$31,"*")</f>
        <v>0</v>
      </c>
      <c r="M41" s="60"/>
      <c r="N41" s="61"/>
      <c r="O41" s="59">
        <f>COUNTIFS($B$12:$B$31,O$38,$C$12:$C$31,"C",$E$12:$E$31,"*")</f>
        <v>0</v>
      </c>
      <c r="P41" s="60"/>
      <c r="Q41" s="61"/>
      <c r="R41" s="59">
        <f>COUNTIFS($B$12:$B$31,O$38,$C$12:$C$31,"D",$E$12:$E$31,"*")</f>
        <v>0</v>
      </c>
      <c r="S41" s="60"/>
      <c r="T41" s="61"/>
      <c r="U41" s="59">
        <f>COUNTIFS($B$12:$B$31,U$38,$C$12:$C$31,"C",$E$12:$E$31,"*")</f>
        <v>0</v>
      </c>
      <c r="V41" s="60"/>
      <c r="W41" s="61"/>
      <c r="X41" s="59">
        <f>COUNTIFS($B$12:$B$31,U$38,$C$12:$C$31,"D",$E$12:$E$31,"*")</f>
        <v>0</v>
      </c>
      <c r="Y41" s="60"/>
      <c r="Z41" s="61"/>
      <c r="AA41" s="59">
        <f>COUNTIFS($B$12:$B$31,AA$38,$C$12:$C$31,"C",$E$12:$E$31,"*")</f>
        <v>0</v>
      </c>
      <c r="AB41" s="60"/>
      <c r="AC41" s="61"/>
      <c r="AD41" s="59">
        <f>COUNTIFS($B$12:$B$31,AA$38,$C$12:$C$31,"D",$E$12:$E$31,"*")</f>
        <v>0</v>
      </c>
      <c r="AE41" s="60"/>
      <c r="AF41" s="61"/>
      <c r="AG41" s="59">
        <f>COUNTIFS($B$12:$B$31,AG$38,$C$12:$C$31,"C",$E$12:$E$31,"*")</f>
        <v>0</v>
      </c>
      <c r="AH41" s="60"/>
      <c r="AI41" s="61"/>
      <c r="AJ41" s="59">
        <f>COUNTIFS($B$12:$B$31,AG$38,$C$12:$C$31,"D",$E$12:$E$31,"*")</f>
        <v>0</v>
      </c>
      <c r="AK41" s="61"/>
      <c r="AL41" s="57">
        <f>COUNTIFS($B$12:$B$31,AL$38,$C$12:$C$31,"C",$E$12:$E$31,"*")</f>
        <v>0</v>
      </c>
      <c r="AM41" s="57">
        <f>COUNTIFS($B$12:$B$31,AL$38,$C$12:$C$31,"D",$E$12:$E$31,"*")</f>
        <v>0</v>
      </c>
      <c r="AN41" s="5"/>
    </row>
    <row r="42" spans="1:40" ht="24.95" customHeight="1" x14ac:dyDescent="0.4">
      <c r="A42" s="5"/>
      <c r="B42" s="63" t="s">
        <v>39</v>
      </c>
      <c r="C42" s="52" t="str">
        <f>IF($AK$3="４週",SUMIFS($AK$12:$AK$31,$B$12:$B$31,C38)/4/$AH$6,IF($AK$3="歴月",SUMIFS($AK$12:$AK$31,$B$12:$B$31,C38)/$AL$6,"記載する期間を選択してください"))</f>
        <v>記載する期間を選択してください</v>
      </c>
      <c r="D42" s="55"/>
      <c r="E42" s="52" t="str">
        <f>IF($AK$3="４週",SUMIFS($AK$12:$AK$31,$B$12:$B$31,E38)/4/$AH$6,IF($AK$3="歴月",SUMIFS($AK$12:$AK$31,$B$12:$B$31,E38)/$AL$6,"記載する期間を選択してください"))</f>
        <v>記載する期間を選択してください</v>
      </c>
      <c r="F42" s="53"/>
      <c r="G42" s="53"/>
      <c r="H42" s="55"/>
      <c r="I42" s="52" t="str">
        <f>IF($AK$3="４週",SUMIFS($AK$12:$AK$31,$B$12:$B$31,I38)/4/$AH$6,IF($AK$3="歴月",SUMIFS($AK$12:$AK$31,$B$12:$B$31,I38)/$AL$6,"記載する期間を選択してください"))</f>
        <v>記載する期間を選択してください</v>
      </c>
      <c r="J42" s="53"/>
      <c r="K42" s="53"/>
      <c r="L42" s="53"/>
      <c r="M42" s="53"/>
      <c r="N42" s="55"/>
      <c r="O42" s="52" t="str">
        <f>IF($AK$3="４週",SUMIFS($AK$12:$AK$31,$B$12:$B$31,O38)/4/$AH$6,IF($AK$3="歴月",SUMIFS($AK$12:$AK$31,$B$12:$B$31,O38)/$AL$6,"記載する期間を選択してください"))</f>
        <v>記載する期間を選択してください</v>
      </c>
      <c r="P42" s="53"/>
      <c r="Q42" s="53"/>
      <c r="R42" s="53"/>
      <c r="S42" s="53"/>
      <c r="T42" s="55"/>
      <c r="U42" s="52" t="str">
        <f>IF($AK$3="４週",SUMIFS($AK$12:$AK$31,$B$12:$B$31,U38)/4/$AH$6,IF($AK$3="歴月",SUMIFS($AK$12:$AK$31,$B$12:$B$31,U38)/$AL$6,"記載する期間を選択してください"))</f>
        <v>記載する期間を選択してください</v>
      </c>
      <c r="V42" s="53"/>
      <c r="W42" s="53"/>
      <c r="X42" s="53"/>
      <c r="Y42" s="53"/>
      <c r="Z42" s="55"/>
      <c r="AA42" s="52" t="str">
        <f>IF($AK$3="４週",SUMIFS($AK$12:$AK$31,$B$12:$B$31,AA38)/4/$AH$6,IF($AK$3="歴月",SUMIFS($AK$12:$AK$31,$B$12:$B$31,AA38)/$AL$6,"記載する期間を選択してください"))</f>
        <v>記載する期間を選択してください</v>
      </c>
      <c r="AB42" s="53"/>
      <c r="AC42" s="53"/>
      <c r="AD42" s="53"/>
      <c r="AE42" s="53"/>
      <c r="AF42" s="55"/>
      <c r="AG42" s="52" t="str">
        <f>IF($AK$3="４週",SUMIFS($AK$12:$AK$31,$B$12:$B$31,AG38)/4/$AH$6,IF($AK$3="歴月",SUMIFS($AK$12:$AK$31,$B$12:$B$31,AG38)/$AL$6,"記載する期間を選択してください"))</f>
        <v>記載する期間を選択してください</v>
      </c>
      <c r="AH42" s="53"/>
      <c r="AI42" s="53"/>
      <c r="AJ42" s="53"/>
      <c r="AK42" s="55"/>
      <c r="AL42" s="52" t="str">
        <f>IF($AK$3="４週",SUMIFS($AK$12:$AK$31,$B$12:$B$31,AL38)/4/$AH$6,IF($AK$3="歴月",SUMIFS($AK$12:$AK$31,$B$12:$B$31,AL38)/$AL$6,"記載する期間を選択してください"))</f>
        <v>記載する期間を選択してください</v>
      </c>
      <c r="AM42" s="55"/>
      <c r="AN42" s="5"/>
    </row>
    <row r="43" spans="1:40" ht="5.0999999999999996" customHeight="1" x14ac:dyDescent="0.4">
      <c r="A43" s="5"/>
      <c r="B43" s="9"/>
      <c r="C43" s="64">
        <v>2</v>
      </c>
      <c r="D43" s="64"/>
      <c r="E43" s="64">
        <v>3</v>
      </c>
      <c r="F43" s="64"/>
      <c r="G43" s="64"/>
      <c r="H43" s="64"/>
      <c r="I43" s="64">
        <v>4</v>
      </c>
      <c r="J43" s="64"/>
      <c r="K43" s="64"/>
      <c r="L43" s="64"/>
      <c r="M43" s="64"/>
      <c r="N43" s="64"/>
      <c r="O43" s="64">
        <v>5</v>
      </c>
      <c r="P43" s="64"/>
      <c r="Q43" s="64"/>
      <c r="R43" s="64"/>
      <c r="S43" s="64"/>
      <c r="T43" s="64"/>
      <c r="U43" s="64">
        <v>6</v>
      </c>
      <c r="V43" s="64"/>
      <c r="W43" s="64"/>
      <c r="X43" s="64"/>
      <c r="Y43" s="64"/>
      <c r="Z43" s="64"/>
      <c r="AA43" s="64">
        <v>7</v>
      </c>
      <c r="AB43" s="64"/>
      <c r="AC43" s="64"/>
      <c r="AD43" s="64"/>
      <c r="AE43" s="64"/>
      <c r="AF43" s="64"/>
      <c r="AG43" s="64">
        <v>8</v>
      </c>
      <c r="AH43" s="64"/>
      <c r="AI43" s="64"/>
      <c r="AJ43" s="64"/>
      <c r="AK43" s="64"/>
      <c r="AL43" s="64">
        <v>9</v>
      </c>
      <c r="AM43" s="65"/>
      <c r="AN43" s="5"/>
    </row>
    <row r="44" spans="1:40" ht="15" customHeight="1" x14ac:dyDescent="0.4">
      <c r="A44" s="49" t="s">
        <v>40</v>
      </c>
      <c r="B44" s="66"/>
      <c r="C44" s="67"/>
      <c r="D44" s="67"/>
      <c r="E44" s="67"/>
      <c r="F44" s="68"/>
      <c r="G44" s="67"/>
      <c r="H44" s="64"/>
      <c r="I44" s="64"/>
      <c r="J44" s="64"/>
      <c r="K44" s="64"/>
      <c r="L44" s="64"/>
      <c r="M44" s="64"/>
      <c r="N44" s="64"/>
      <c r="O44" s="64"/>
      <c r="P44" s="64"/>
      <c r="Q44" s="64"/>
      <c r="R44" s="64">
        <v>6</v>
      </c>
      <c r="S44" s="64"/>
      <c r="T44" s="64"/>
      <c r="U44" s="64"/>
      <c r="V44" s="64"/>
      <c r="W44" s="64"/>
      <c r="X44" s="64">
        <v>7</v>
      </c>
      <c r="Y44" s="64"/>
      <c r="Z44" s="64"/>
      <c r="AA44" s="64"/>
      <c r="AB44" s="64"/>
      <c r="AC44" s="64"/>
      <c r="AD44" s="64">
        <v>8</v>
      </c>
      <c r="AE44" s="64"/>
      <c r="AF44" s="64"/>
      <c r="AG44" s="69"/>
      <c r="AH44" s="69"/>
      <c r="AI44" s="69"/>
      <c r="AJ44" s="69">
        <v>9</v>
      </c>
      <c r="AK44" s="70"/>
      <c r="AL44" s="70"/>
      <c r="AM44" s="5"/>
    </row>
    <row r="45" spans="1:40" s="49" customFormat="1" ht="15" customHeight="1" x14ac:dyDescent="0.4">
      <c r="A45" s="49" t="s">
        <v>41</v>
      </c>
      <c r="B45" s="50"/>
      <c r="C45" s="50"/>
      <c r="D45" s="50"/>
      <c r="E45" s="50"/>
      <c r="F45" s="50"/>
      <c r="G45" s="50"/>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40" s="49" customFormat="1" ht="15" customHeight="1" x14ac:dyDescent="0.4">
      <c r="A46" s="49" t="s">
        <v>42</v>
      </c>
      <c r="B46" s="50"/>
      <c r="C46" s="50"/>
      <c r="D46" s="50"/>
      <c r="E46" s="50"/>
      <c r="F46" s="50"/>
      <c r="G46" s="50"/>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49" customFormat="1" ht="15" customHeight="1" x14ac:dyDescent="0.4">
      <c r="A47" s="50" t="s">
        <v>43</v>
      </c>
      <c r="C47" s="50"/>
      <c r="D47" s="50"/>
      <c r="E47" s="50"/>
      <c r="F47" s="50"/>
      <c r="G47" s="50"/>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s="49" customFormat="1" ht="15" customHeight="1" x14ac:dyDescent="0.4">
      <c r="A48" s="49" t="s">
        <v>44</v>
      </c>
      <c r="B48" s="50"/>
      <c r="C48" s="50"/>
      <c r="D48" s="50"/>
      <c r="E48" s="50"/>
      <c r="F48" s="50"/>
      <c r="G48" s="50"/>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39" s="49" customFormat="1" ht="15" customHeight="1" x14ac:dyDescent="0.4">
      <c r="A49" s="49" t="s">
        <v>45</v>
      </c>
      <c r="B49" s="50"/>
      <c r="C49" s="50"/>
      <c r="D49" s="50"/>
      <c r="E49" s="50"/>
      <c r="F49" s="50"/>
      <c r="G49" s="50"/>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39" ht="15" customHeight="1" x14ac:dyDescent="0.4">
      <c r="A50" s="49" t="s">
        <v>46</v>
      </c>
      <c r="B50" s="71"/>
      <c r="C50" s="49"/>
      <c r="D50" s="49"/>
      <c r="E50" s="49"/>
      <c r="F50" s="49"/>
      <c r="G50" s="49"/>
    </row>
    <row r="51" spans="1:39" ht="15" customHeight="1" x14ac:dyDescent="0.4">
      <c r="A51" s="49" t="s">
        <v>47</v>
      </c>
      <c r="B51" s="71"/>
      <c r="C51" s="49"/>
      <c r="D51" s="49"/>
      <c r="E51" s="49"/>
      <c r="F51" s="49"/>
      <c r="G51" s="49"/>
    </row>
    <row r="52" spans="1:39" ht="15" customHeight="1" x14ac:dyDescent="0.4">
      <c r="A52" s="49"/>
      <c r="B52" s="62" t="s">
        <v>48</v>
      </c>
      <c r="C52" s="24" t="s">
        <v>49</v>
      </c>
      <c r="D52" s="24"/>
      <c r="E52" s="24"/>
      <c r="F52" s="49"/>
      <c r="G52" s="49"/>
    </row>
    <row r="53" spans="1:39" ht="15" customHeight="1" x14ac:dyDescent="0.4">
      <c r="A53" s="49"/>
      <c r="B53" s="72" t="s">
        <v>26</v>
      </c>
      <c r="C53" s="73" t="s">
        <v>50</v>
      </c>
      <c r="D53" s="73"/>
      <c r="E53" s="73"/>
      <c r="F53" s="49"/>
      <c r="G53" s="49"/>
    </row>
    <row r="54" spans="1:39" ht="15" customHeight="1" x14ac:dyDescent="0.4">
      <c r="A54" s="49"/>
      <c r="B54" s="72" t="s">
        <v>27</v>
      </c>
      <c r="C54" s="73" t="s">
        <v>51</v>
      </c>
      <c r="D54" s="73"/>
      <c r="E54" s="73"/>
      <c r="F54" s="49"/>
      <c r="G54" s="49"/>
    </row>
    <row r="55" spans="1:39" ht="15" customHeight="1" x14ac:dyDescent="0.4">
      <c r="A55" s="49"/>
      <c r="B55" s="72" t="s">
        <v>28</v>
      </c>
      <c r="C55" s="73" t="s">
        <v>52</v>
      </c>
      <c r="D55" s="73"/>
      <c r="E55" s="73"/>
      <c r="F55" s="49"/>
      <c r="G55" s="49"/>
    </row>
    <row r="56" spans="1:39" ht="15" customHeight="1" x14ac:dyDescent="0.4">
      <c r="A56" s="49"/>
      <c r="B56" s="72" t="s">
        <v>29</v>
      </c>
      <c r="C56" s="73" t="s">
        <v>53</v>
      </c>
      <c r="D56" s="73"/>
      <c r="E56" s="73"/>
      <c r="F56" s="49"/>
      <c r="G56" s="49"/>
    </row>
    <row r="57" spans="1:39" ht="15" customHeight="1" x14ac:dyDescent="0.4">
      <c r="A57" s="49"/>
      <c r="B57" s="49" t="s">
        <v>54</v>
      </c>
      <c r="C57" s="49"/>
      <c r="D57" s="49"/>
      <c r="E57" s="49"/>
      <c r="F57" s="49"/>
      <c r="G57" s="49"/>
    </row>
    <row r="58" spans="1:39" ht="15" customHeight="1" x14ac:dyDescent="0.4">
      <c r="A58" s="49"/>
      <c r="B58" s="49" t="s">
        <v>55</v>
      </c>
      <c r="C58" s="49"/>
      <c r="D58" s="49"/>
      <c r="E58" s="49"/>
      <c r="F58" s="49"/>
      <c r="G58" s="49"/>
    </row>
    <row r="59" spans="1:39" ht="15" customHeight="1" x14ac:dyDescent="0.4">
      <c r="A59" s="49"/>
      <c r="B59" s="49" t="s">
        <v>56</v>
      </c>
      <c r="C59" s="49"/>
      <c r="D59" s="49"/>
      <c r="E59" s="49"/>
      <c r="F59" s="49"/>
      <c r="G59" s="49"/>
    </row>
    <row r="60" spans="1:39" ht="15" customHeight="1" x14ac:dyDescent="0.4">
      <c r="A60" s="49" t="s">
        <v>57</v>
      </c>
      <c r="B60" s="71"/>
      <c r="C60" s="49"/>
      <c r="D60" s="49"/>
      <c r="E60" s="49"/>
      <c r="F60" s="49"/>
      <c r="G60" s="49"/>
    </row>
    <row r="61" spans="1:39" ht="15" customHeight="1" x14ac:dyDescent="0.4">
      <c r="A61" s="49" t="s">
        <v>58</v>
      </c>
      <c r="B61" s="71"/>
      <c r="C61" s="49"/>
      <c r="D61" s="49"/>
      <c r="E61" s="49"/>
      <c r="F61" s="49"/>
      <c r="G61" s="49"/>
    </row>
    <row r="62" spans="1:39" ht="15" customHeight="1" x14ac:dyDescent="0.4">
      <c r="A62" s="49" t="s">
        <v>59</v>
      </c>
      <c r="B62" s="71"/>
      <c r="C62" s="49"/>
      <c r="D62" s="49"/>
      <c r="E62" s="49"/>
      <c r="F62" s="49"/>
      <c r="G62" s="49"/>
    </row>
    <row r="63" spans="1:39" ht="15" customHeight="1" x14ac:dyDescent="0.4">
      <c r="A63" s="49" t="s">
        <v>60</v>
      </c>
      <c r="B63" s="71"/>
      <c r="C63" s="49"/>
      <c r="D63" s="49"/>
      <c r="E63" s="49"/>
      <c r="F63" s="49"/>
      <c r="G63" s="49"/>
    </row>
    <row r="64" spans="1:39" ht="15" customHeight="1" x14ac:dyDescent="0.4">
      <c r="A64" s="49" t="s">
        <v>61</v>
      </c>
      <c r="B64" s="71"/>
      <c r="C64" s="49"/>
      <c r="D64" s="49"/>
      <c r="E64" s="49"/>
      <c r="F64" s="49"/>
      <c r="G64" s="49"/>
    </row>
    <row r="65" spans="1:7" ht="15" customHeight="1" x14ac:dyDescent="0.4">
      <c r="A65" s="49" t="s">
        <v>62</v>
      </c>
      <c r="B65" s="71"/>
      <c r="C65" s="49"/>
      <c r="D65" s="49"/>
      <c r="E65" s="49"/>
      <c r="F65" s="49"/>
      <c r="G65" s="49"/>
    </row>
    <row r="66" spans="1:7" ht="15" customHeight="1" x14ac:dyDescent="0.4">
      <c r="A66" s="49" t="s">
        <v>63</v>
      </c>
      <c r="B66" s="71"/>
      <c r="C66" s="49"/>
      <c r="D66" s="49"/>
      <c r="E66" s="49"/>
      <c r="F66" s="49"/>
      <c r="G66" s="49"/>
    </row>
    <row r="67" spans="1:7" ht="15" customHeight="1" x14ac:dyDescent="0.4">
      <c r="A67" s="49" t="s">
        <v>64</v>
      </c>
      <c r="B67" s="71"/>
      <c r="C67" s="49"/>
      <c r="D67" s="49"/>
      <c r="E67" s="49"/>
      <c r="F67" s="49"/>
      <c r="G67" s="49"/>
    </row>
    <row r="68" spans="1:7" ht="15" customHeight="1" x14ac:dyDescent="0.4">
      <c r="A68" s="49" t="s">
        <v>65</v>
      </c>
      <c r="B68" s="71"/>
      <c r="C68" s="49"/>
      <c r="D68" s="49"/>
      <c r="E68" s="49"/>
      <c r="F68" s="49"/>
      <c r="G68" s="49"/>
    </row>
    <row r="69" spans="1:7" ht="15" customHeight="1" x14ac:dyDescent="0.4">
      <c r="A69" s="49" t="s">
        <v>66</v>
      </c>
      <c r="B69" s="71"/>
      <c r="C69" s="49"/>
      <c r="D69" s="49"/>
      <c r="E69" s="49"/>
      <c r="F69" s="49"/>
      <c r="G69" s="49"/>
    </row>
    <row r="70" spans="1:7" ht="15" customHeight="1" x14ac:dyDescent="0.4">
      <c r="A70" s="49" t="s">
        <v>67</v>
      </c>
      <c r="B70" s="71"/>
      <c r="C70" s="49"/>
      <c r="D70" s="49"/>
      <c r="E70" s="49"/>
      <c r="F70" s="49"/>
      <c r="G70" s="49"/>
    </row>
    <row r="71" spans="1:7" ht="15" customHeight="1" x14ac:dyDescent="0.4">
      <c r="A71" s="49" t="s">
        <v>68</v>
      </c>
      <c r="B71" s="71"/>
      <c r="C71" s="49"/>
      <c r="D71" s="49"/>
      <c r="E71" s="49"/>
      <c r="F71" s="49"/>
      <c r="G71" s="49"/>
    </row>
    <row r="72" spans="1:7" ht="15" customHeight="1" x14ac:dyDescent="0.4">
      <c r="A72" s="49" t="s">
        <v>69</v>
      </c>
      <c r="B72" s="71"/>
      <c r="C72" s="49"/>
      <c r="D72" s="49"/>
      <c r="E72" s="49"/>
      <c r="F72" s="49"/>
      <c r="G72" s="49"/>
    </row>
  </sheetData>
  <mergeCells count="101">
    <mergeCell ref="C56:E56"/>
    <mergeCell ref="AG42:AK42"/>
    <mergeCell ref="AL42:AM42"/>
    <mergeCell ref="C52:E52"/>
    <mergeCell ref="C53:E53"/>
    <mergeCell ref="C54:E54"/>
    <mergeCell ref="C55:E55"/>
    <mergeCell ref="C42:D42"/>
    <mergeCell ref="E42:H42"/>
    <mergeCell ref="I42:N42"/>
    <mergeCell ref="O42:T42"/>
    <mergeCell ref="U42:Z42"/>
    <mergeCell ref="AA42:AF42"/>
    <mergeCell ref="U41:W41"/>
    <mergeCell ref="X41:Z41"/>
    <mergeCell ref="AA41:AC41"/>
    <mergeCell ref="AD41:AF41"/>
    <mergeCell ref="AG41:AI41"/>
    <mergeCell ref="AJ41:AK41"/>
    <mergeCell ref="X40:Z40"/>
    <mergeCell ref="AA40:AC40"/>
    <mergeCell ref="AD40:AF40"/>
    <mergeCell ref="AG40:AI40"/>
    <mergeCell ref="AJ40:AK40"/>
    <mergeCell ref="F41:H41"/>
    <mergeCell ref="I41:K41"/>
    <mergeCell ref="L41:N41"/>
    <mergeCell ref="O41:Q41"/>
    <mergeCell ref="R41:T41"/>
    <mergeCell ref="AA39:AC39"/>
    <mergeCell ref="AD39:AF39"/>
    <mergeCell ref="AG39:AI39"/>
    <mergeCell ref="AJ39:AK39"/>
    <mergeCell ref="F40:H40"/>
    <mergeCell ref="I40:K40"/>
    <mergeCell ref="L40:N40"/>
    <mergeCell ref="O40:Q40"/>
    <mergeCell ref="R40:T40"/>
    <mergeCell ref="U40:W40"/>
    <mergeCell ref="AA38:AF38"/>
    <mergeCell ref="AG38:AK38"/>
    <mergeCell ref="AL38:AM38"/>
    <mergeCell ref="F39:H39"/>
    <mergeCell ref="I39:K39"/>
    <mergeCell ref="L39:N39"/>
    <mergeCell ref="O39:Q39"/>
    <mergeCell ref="R39:T39"/>
    <mergeCell ref="U39:W39"/>
    <mergeCell ref="X39:Z39"/>
    <mergeCell ref="AM30:AN30"/>
    <mergeCell ref="AM31:AN31"/>
    <mergeCell ref="A32:E32"/>
    <mergeCell ref="AM32:AN33"/>
    <mergeCell ref="A33:E33"/>
    <mergeCell ref="C38:D38"/>
    <mergeCell ref="E38:H38"/>
    <mergeCell ref="I38:N38"/>
    <mergeCell ref="O38:T38"/>
    <mergeCell ref="U38:Z38"/>
    <mergeCell ref="AM24:AN24"/>
    <mergeCell ref="AM25:AN25"/>
    <mergeCell ref="AM26:AN26"/>
    <mergeCell ref="AM27:AN27"/>
    <mergeCell ref="AM28:AN28"/>
    <mergeCell ref="AM29:AN29"/>
    <mergeCell ref="AM18:AN18"/>
    <mergeCell ref="AM19:AN19"/>
    <mergeCell ref="AM20:AN20"/>
    <mergeCell ref="AM21:AN21"/>
    <mergeCell ref="AM22:AN22"/>
    <mergeCell ref="AM23:AN23"/>
    <mergeCell ref="AM12:AN12"/>
    <mergeCell ref="AM13:AN13"/>
    <mergeCell ref="AM14:AN14"/>
    <mergeCell ref="AM15:AN15"/>
    <mergeCell ref="AM16:AN16"/>
    <mergeCell ref="AM17:AN17"/>
    <mergeCell ref="AK8:AK11"/>
    <mergeCell ref="AL8:AL11"/>
    <mergeCell ref="AM8:AN11"/>
    <mergeCell ref="F9:L9"/>
    <mergeCell ref="M9:S9"/>
    <mergeCell ref="T9:Z9"/>
    <mergeCell ref="AA9:AG9"/>
    <mergeCell ref="AH9:AJ9"/>
    <mergeCell ref="AK3:AN3"/>
    <mergeCell ref="AK4:AN4"/>
    <mergeCell ref="AK5:AN5"/>
    <mergeCell ref="AH6:AJ6"/>
    <mergeCell ref="A8:A11"/>
    <mergeCell ref="B8:B11"/>
    <mergeCell ref="C8:C11"/>
    <mergeCell ref="D8:D11"/>
    <mergeCell ref="E8:E11"/>
    <mergeCell ref="F8:AJ8"/>
    <mergeCell ref="AK1:AN1"/>
    <mergeCell ref="M2:P2"/>
    <mergeCell ref="Q2:R2"/>
    <mergeCell ref="S2:T2"/>
    <mergeCell ref="U2:V2"/>
    <mergeCell ref="AK2:AN2"/>
  </mergeCells>
  <phoneticPr fontId="21"/>
  <dataValidations count="4">
    <dataValidation type="list" allowBlank="1" showInputMessage="1" showErrorMessage="1" sqref="B12:B31" xr:uid="{B962471B-81FC-44CD-BF20-142973953482}">
      <formula1>INDIRECT($AK$1)</formula1>
    </dataValidation>
    <dataValidation type="list" allowBlank="1" showInputMessage="1" showErrorMessage="1" sqref="AK3:AN3" xr:uid="{3CD972ED-9ADE-4DDE-98C3-B22403F8D8FF}">
      <formula1>"４週,歴月"</formula1>
    </dataValidation>
    <dataValidation type="list" allowBlank="1" showInputMessage="1" showErrorMessage="1" sqref="AK4:AN4" xr:uid="{09A1A2E7-32E6-45A7-9E3A-BD332E2CD584}">
      <formula1>"予定,実績"</formula1>
    </dataValidation>
    <dataValidation type="list" allowBlank="1" showInputMessage="1" showErrorMessage="1" sqref="C12:C31" xr:uid="{9B08F1E4-2C18-4D54-8BB2-5493977EBF02}">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86BB8-77FF-40DB-814E-4DBEFD4CF8B9}">
  <dimension ref="A1:AN70"/>
  <sheetViews>
    <sheetView showGridLines="0" view="pageBreakPreview" zoomScaleNormal="100" zoomScaleSheetLayoutView="100" workbookViewId="0">
      <selection activeCell="E15" sqref="E15"/>
    </sheetView>
  </sheetViews>
  <sheetFormatPr defaultColWidth="8.25" defaultRowHeight="21" customHeight="1" x14ac:dyDescent="0.4"/>
  <cols>
    <col min="1" max="1" width="2.625" style="9" customWidth="1"/>
    <col min="2" max="2" width="14.25" style="2" customWidth="1"/>
    <col min="3" max="3" width="6.625" style="9" customWidth="1"/>
    <col min="4" max="5" width="7.625" style="9" customWidth="1"/>
    <col min="6" max="36" width="2.625" style="9" customWidth="1"/>
    <col min="37" max="37" width="6.625" style="9" customWidth="1"/>
    <col min="38" max="39" width="7.625" style="9" customWidth="1"/>
    <col min="40" max="40" width="5.625" style="9" customWidth="1"/>
    <col min="41" max="16384" width="8.25" style="9"/>
  </cols>
  <sheetData>
    <row r="1" spans="1:40" ht="20.100000000000001" customHeight="1" x14ac:dyDescent="0.4">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72</v>
      </c>
      <c r="AL1" s="8"/>
      <c r="AM1" s="8"/>
      <c r="AN1" s="8"/>
    </row>
    <row r="2" spans="1:40" ht="18" customHeight="1" x14ac:dyDescent="0.4">
      <c r="A2" s="5"/>
      <c r="B2" s="10"/>
      <c r="C2" s="10"/>
      <c r="D2" s="10"/>
      <c r="E2" s="10"/>
      <c r="F2" s="10"/>
      <c r="G2" s="10"/>
      <c r="H2" s="10"/>
      <c r="I2" s="10"/>
      <c r="J2" s="10"/>
      <c r="K2" s="10"/>
      <c r="L2" s="10"/>
      <c r="M2" s="11">
        <v>2025</v>
      </c>
      <c r="N2" s="11"/>
      <c r="O2" s="11"/>
      <c r="P2" s="11"/>
      <c r="Q2" s="12" t="s">
        <v>3</v>
      </c>
      <c r="R2" s="12"/>
      <c r="S2" s="11">
        <v>5</v>
      </c>
      <c r="T2" s="11"/>
      <c r="U2" s="12" t="s">
        <v>4</v>
      </c>
      <c r="V2" s="12"/>
      <c r="W2" s="10"/>
      <c r="X2" s="10"/>
      <c r="Y2" s="10"/>
      <c r="Z2" s="5"/>
      <c r="AA2" s="5"/>
      <c r="AC2" s="7"/>
      <c r="AD2" s="10"/>
      <c r="AE2" s="10"/>
      <c r="AF2" s="10"/>
      <c r="AG2" s="10"/>
      <c r="AH2" s="10"/>
      <c r="AI2" s="7" t="s">
        <v>5</v>
      </c>
      <c r="AJ2" s="7"/>
      <c r="AK2" s="13"/>
      <c r="AL2" s="13"/>
      <c r="AM2" s="13"/>
      <c r="AN2" s="13"/>
    </row>
    <row r="3" spans="1:40" ht="18" customHeight="1" x14ac:dyDescent="0.4">
      <c r="A3" s="14"/>
      <c r="B3" s="14"/>
      <c r="C3" s="14"/>
      <c r="D3" s="14"/>
      <c r="E3" s="14"/>
      <c r="F3" s="14"/>
      <c r="G3" s="14"/>
      <c r="H3" s="14"/>
      <c r="I3" s="14"/>
      <c r="J3" s="14"/>
      <c r="K3" s="14"/>
      <c r="L3" s="14"/>
      <c r="M3" s="14"/>
      <c r="N3" s="14"/>
      <c r="O3" s="14"/>
      <c r="P3" s="14"/>
      <c r="Q3" s="14"/>
      <c r="R3" s="14"/>
      <c r="S3" s="14"/>
      <c r="T3" s="14"/>
      <c r="U3" s="14"/>
      <c r="V3" s="14"/>
      <c r="W3" s="14"/>
      <c r="Y3" s="15"/>
      <c r="Z3" s="15"/>
      <c r="AA3" s="15"/>
      <c r="AB3" s="5"/>
      <c r="AC3" s="15"/>
      <c r="AD3" s="15"/>
      <c r="AE3" s="15"/>
      <c r="AF3" s="15"/>
      <c r="AG3" s="15"/>
      <c r="AH3" s="15"/>
      <c r="AI3" s="16" t="s">
        <v>6</v>
      </c>
      <c r="AJ3" s="7"/>
      <c r="AK3" s="17"/>
      <c r="AL3" s="17"/>
      <c r="AM3" s="17"/>
      <c r="AN3" s="17"/>
    </row>
    <row r="4" spans="1:40" ht="18" customHeight="1" x14ac:dyDescent="0.4">
      <c r="A4" s="14"/>
      <c r="B4" s="14"/>
      <c r="C4" s="75"/>
      <c r="D4" s="77"/>
      <c r="E4" s="14" t="s">
        <v>75</v>
      </c>
      <c r="F4" s="14"/>
      <c r="G4" s="14"/>
      <c r="H4" s="14"/>
      <c r="I4" s="14"/>
      <c r="J4" s="14"/>
      <c r="K4" s="14"/>
      <c r="L4" s="14"/>
      <c r="M4" s="14"/>
      <c r="N4" s="14"/>
      <c r="O4" s="14"/>
      <c r="P4" s="14"/>
      <c r="Q4" s="14"/>
      <c r="R4" s="14"/>
      <c r="S4" s="14"/>
      <c r="T4" s="14"/>
      <c r="U4" s="14"/>
      <c r="V4" s="14"/>
      <c r="W4" s="14"/>
      <c r="Y4" s="15"/>
      <c r="Z4" s="15"/>
      <c r="AA4" s="15"/>
      <c r="AB4" s="5"/>
      <c r="AC4" s="15"/>
      <c r="AD4" s="15"/>
      <c r="AE4" s="15"/>
      <c r="AF4" s="15"/>
      <c r="AG4" s="15"/>
      <c r="AH4" s="15"/>
      <c r="AI4" s="16" t="s">
        <v>7</v>
      </c>
      <c r="AJ4" s="7"/>
      <c r="AK4" s="17"/>
      <c r="AL4" s="17"/>
      <c r="AM4" s="17"/>
      <c r="AN4" s="17"/>
    </row>
    <row r="5" spans="1:40" ht="18" customHeight="1" x14ac:dyDescent="0.4">
      <c r="A5" s="14"/>
      <c r="B5" s="14"/>
      <c r="C5" s="76"/>
      <c r="D5" s="78"/>
      <c r="E5" s="14" t="s">
        <v>76</v>
      </c>
      <c r="F5" s="14"/>
      <c r="G5" s="14"/>
      <c r="H5" s="14"/>
      <c r="I5" s="14"/>
      <c r="J5" s="14"/>
      <c r="K5" s="14"/>
      <c r="L5" s="14"/>
      <c r="M5" s="14"/>
      <c r="N5" s="14"/>
      <c r="O5" s="14"/>
      <c r="P5" s="14"/>
      <c r="Q5" s="14"/>
      <c r="R5" s="14"/>
      <c r="S5" s="14"/>
      <c r="U5" s="14"/>
      <c r="V5" s="14"/>
      <c r="W5" s="14"/>
      <c r="Y5" s="15"/>
      <c r="Z5" s="15"/>
      <c r="AA5" s="15"/>
      <c r="AB5" s="5"/>
      <c r="AC5" s="15"/>
      <c r="AD5" s="15"/>
      <c r="AE5" s="15"/>
      <c r="AF5" s="15"/>
      <c r="AG5" s="16" t="s">
        <v>9</v>
      </c>
      <c r="AH5" s="20"/>
      <c r="AI5" s="20"/>
      <c r="AJ5" s="20"/>
      <c r="AK5" s="15" t="s">
        <v>10</v>
      </c>
      <c r="AL5" s="74"/>
      <c r="AM5" s="15" t="s">
        <v>11</v>
      </c>
      <c r="AN5" s="5"/>
    </row>
    <row r="6" spans="1:40" ht="9.9499999999999993" customHeight="1" x14ac:dyDescent="0.4">
      <c r="A6" s="5"/>
      <c r="B6" s="22"/>
      <c r="C6" s="22"/>
      <c r="D6" s="22"/>
      <c r="E6" s="22"/>
      <c r="F6" s="22"/>
      <c r="G6" s="22"/>
      <c r="H6" s="22"/>
      <c r="I6" s="22"/>
      <c r="J6" s="22"/>
      <c r="K6" s="22"/>
      <c r="L6" s="22"/>
      <c r="M6" s="22"/>
      <c r="N6" s="22"/>
      <c r="O6" s="22"/>
      <c r="P6" s="22"/>
      <c r="Q6" s="22"/>
      <c r="R6" s="22"/>
      <c r="S6" s="22"/>
      <c r="T6" s="22"/>
      <c r="U6" s="22"/>
      <c r="V6" s="22"/>
      <c r="W6" s="22"/>
      <c r="X6" s="10"/>
      <c r="Y6" s="10"/>
      <c r="Z6" s="10"/>
      <c r="AA6" s="10"/>
      <c r="AB6" s="10"/>
      <c r="AC6" s="10"/>
      <c r="AD6" s="10"/>
      <c r="AE6" s="10"/>
      <c r="AF6" s="10"/>
      <c r="AG6" s="10"/>
      <c r="AH6" s="10"/>
      <c r="AI6" s="10"/>
      <c r="AJ6" s="10"/>
      <c r="AK6" s="10"/>
      <c r="AL6" s="10"/>
      <c r="AM6" s="5"/>
      <c r="AN6" s="5"/>
    </row>
    <row r="7" spans="1:40" ht="15" customHeight="1" x14ac:dyDescent="0.4">
      <c r="A7" s="23" t="s">
        <v>12</v>
      </c>
      <c r="B7" s="24" t="s">
        <v>13</v>
      </c>
      <c r="C7" s="25" t="s">
        <v>14</v>
      </c>
      <c r="D7" s="24" t="s">
        <v>15</v>
      </c>
      <c r="E7" s="26" t="s">
        <v>16</v>
      </c>
      <c r="F7" s="27" t="s">
        <v>17</v>
      </c>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8" t="s">
        <v>18</v>
      </c>
      <c r="AL7" s="29" t="s">
        <v>19</v>
      </c>
      <c r="AM7" s="30" t="s">
        <v>20</v>
      </c>
      <c r="AN7" s="30"/>
    </row>
    <row r="8" spans="1:40" ht="15" customHeight="1" x14ac:dyDescent="0.4">
      <c r="A8" s="23"/>
      <c r="B8" s="24"/>
      <c r="C8" s="31"/>
      <c r="D8" s="24"/>
      <c r="E8" s="26"/>
      <c r="F8" s="24" t="s">
        <v>21</v>
      </c>
      <c r="G8" s="24"/>
      <c r="H8" s="24"/>
      <c r="I8" s="24"/>
      <c r="J8" s="24"/>
      <c r="K8" s="24"/>
      <c r="L8" s="24"/>
      <c r="M8" s="24" t="s">
        <v>22</v>
      </c>
      <c r="N8" s="24"/>
      <c r="O8" s="24"/>
      <c r="P8" s="24"/>
      <c r="Q8" s="24"/>
      <c r="R8" s="24"/>
      <c r="S8" s="24"/>
      <c r="T8" s="24" t="s">
        <v>23</v>
      </c>
      <c r="U8" s="24"/>
      <c r="V8" s="24"/>
      <c r="W8" s="24"/>
      <c r="X8" s="24"/>
      <c r="Y8" s="24"/>
      <c r="Z8" s="24"/>
      <c r="AA8" s="24" t="s">
        <v>24</v>
      </c>
      <c r="AB8" s="24"/>
      <c r="AC8" s="24"/>
      <c r="AD8" s="24"/>
      <c r="AE8" s="24"/>
      <c r="AF8" s="24"/>
      <c r="AG8" s="24"/>
      <c r="AH8" s="24" t="s">
        <v>25</v>
      </c>
      <c r="AI8" s="24"/>
      <c r="AJ8" s="24"/>
      <c r="AK8" s="28"/>
      <c r="AL8" s="29"/>
      <c r="AM8" s="30"/>
      <c r="AN8" s="30"/>
    </row>
    <row r="9" spans="1:40" ht="15" customHeight="1" x14ac:dyDescent="0.4">
      <c r="A9" s="23"/>
      <c r="B9" s="24"/>
      <c r="C9" s="31"/>
      <c r="D9" s="24"/>
      <c r="E9" s="26"/>
      <c r="F9" s="32">
        <f>DATE($M$2,$S$2,1)</f>
        <v>45778</v>
      </c>
      <c r="G9" s="32">
        <f>DATE($M$2,$S$2,2)</f>
        <v>45779</v>
      </c>
      <c r="H9" s="32">
        <f>DATE($M$2,$S$2,3)</f>
        <v>45780</v>
      </c>
      <c r="I9" s="32">
        <f>DATE($M$2,$S$2,4)</f>
        <v>45781</v>
      </c>
      <c r="J9" s="32">
        <f>DATE($M$2,$S$2,5)</f>
        <v>45782</v>
      </c>
      <c r="K9" s="32">
        <f>DATE($M$2,$S$2,6)</f>
        <v>45783</v>
      </c>
      <c r="L9" s="32">
        <f>DATE($M$2,$S$2,7)</f>
        <v>45784</v>
      </c>
      <c r="M9" s="32">
        <f>DATE($M$2,$S$2,8)</f>
        <v>45785</v>
      </c>
      <c r="N9" s="32">
        <f>DATE($M$2,$S$2,9)</f>
        <v>45786</v>
      </c>
      <c r="O9" s="32">
        <f>DATE($M$2,$S$2,10)</f>
        <v>45787</v>
      </c>
      <c r="P9" s="32">
        <f>DATE($M$2,$S$2,11)</f>
        <v>45788</v>
      </c>
      <c r="Q9" s="32">
        <f>DATE($M$2,$S$2,12)</f>
        <v>45789</v>
      </c>
      <c r="R9" s="32">
        <f>DATE($M$2,$S$2,13)</f>
        <v>45790</v>
      </c>
      <c r="S9" s="32">
        <f>DATE($M$2,$S$2,14)</f>
        <v>45791</v>
      </c>
      <c r="T9" s="32">
        <f>DATE($M$2,$S$2,15)</f>
        <v>45792</v>
      </c>
      <c r="U9" s="32">
        <f>DATE($M$2,$S$2,16)</f>
        <v>45793</v>
      </c>
      <c r="V9" s="32">
        <f>DATE($M$2,$S$2,17)</f>
        <v>45794</v>
      </c>
      <c r="W9" s="32">
        <f>DATE($M$2,$S$2,18)</f>
        <v>45795</v>
      </c>
      <c r="X9" s="32">
        <f>DATE($M$2,$S$2,19)</f>
        <v>45796</v>
      </c>
      <c r="Y9" s="32">
        <f>DATE($M$2,$S$2,20)</f>
        <v>45797</v>
      </c>
      <c r="Z9" s="32">
        <f>DATE($M$2,$S$2,21)</f>
        <v>45798</v>
      </c>
      <c r="AA9" s="32">
        <f>DATE($M$2,$S$2,22)</f>
        <v>45799</v>
      </c>
      <c r="AB9" s="32">
        <f>DATE($M$2,$S$2,23)</f>
        <v>45800</v>
      </c>
      <c r="AC9" s="32">
        <f>DATE($M$2,$S$2,24)</f>
        <v>45801</v>
      </c>
      <c r="AD9" s="32">
        <f>DATE($M$2,$S$2,25)</f>
        <v>45802</v>
      </c>
      <c r="AE9" s="32">
        <f>DATE($M$2,$S$2,26)</f>
        <v>45803</v>
      </c>
      <c r="AF9" s="32">
        <f>DATE($M$2,$S$2,27)</f>
        <v>45804</v>
      </c>
      <c r="AG9" s="32">
        <f>DATE($M$2,$S$2,28)</f>
        <v>45805</v>
      </c>
      <c r="AH9" s="32">
        <f>IF(DAY(EOMONTH(F9,0))&lt;29,"",DATE($M$2,$S$2,29))</f>
        <v>45806</v>
      </c>
      <c r="AI9" s="32">
        <f>IF(DAY(EOMONTH(F9,0))&lt;30,"",DATE($M$2,$S$2,30))</f>
        <v>45807</v>
      </c>
      <c r="AJ9" s="32">
        <f>IF(DAY(EOMONTH(F9,0))&lt;31,"",DATE($M$2,$S$2,31))</f>
        <v>45808</v>
      </c>
      <c r="AK9" s="28"/>
      <c r="AL9" s="29"/>
      <c r="AM9" s="30"/>
      <c r="AN9" s="30"/>
    </row>
    <row r="10" spans="1:40" ht="15" customHeight="1" x14ac:dyDescent="0.4">
      <c r="A10" s="23"/>
      <c r="B10" s="24"/>
      <c r="C10" s="33"/>
      <c r="D10" s="24"/>
      <c r="E10" s="26"/>
      <c r="F10" s="34">
        <f>DATE($M$2,$S$2,1)</f>
        <v>45778</v>
      </c>
      <c r="G10" s="34">
        <f>DATE($M$2,$S$2,2)</f>
        <v>45779</v>
      </c>
      <c r="H10" s="34">
        <f>DATE($M$2,$S$2,3)</f>
        <v>45780</v>
      </c>
      <c r="I10" s="34">
        <f>DATE($M$2,$S$2,4)</f>
        <v>45781</v>
      </c>
      <c r="J10" s="34">
        <f>DATE($M$2,$S$2,5)</f>
        <v>45782</v>
      </c>
      <c r="K10" s="34">
        <f>DATE($M$2,$S$2,6)</f>
        <v>45783</v>
      </c>
      <c r="L10" s="34">
        <f>DATE($M$2,$S$2,7)</f>
        <v>45784</v>
      </c>
      <c r="M10" s="34">
        <f>DATE($M$2,$S$2,8)</f>
        <v>45785</v>
      </c>
      <c r="N10" s="34">
        <f>DATE($M$2,$S$2,9)</f>
        <v>45786</v>
      </c>
      <c r="O10" s="34">
        <f>DATE($M$2,$S$2,10)</f>
        <v>45787</v>
      </c>
      <c r="P10" s="34">
        <f>DATE($M$2,$S$2,11)</f>
        <v>45788</v>
      </c>
      <c r="Q10" s="34">
        <f>DATE($M$2,$S$2,12)</f>
        <v>45789</v>
      </c>
      <c r="R10" s="34">
        <f>DATE($M$2,$S$2,13)</f>
        <v>45790</v>
      </c>
      <c r="S10" s="34">
        <f>DATE($M$2,$S$2,14)</f>
        <v>45791</v>
      </c>
      <c r="T10" s="34">
        <f>DATE($M$2,$S$2,15)</f>
        <v>45792</v>
      </c>
      <c r="U10" s="34">
        <f>DATE($M$2,$S$2,16)</f>
        <v>45793</v>
      </c>
      <c r="V10" s="34">
        <f>DATE($M$2,$S$2,17)</f>
        <v>45794</v>
      </c>
      <c r="W10" s="34">
        <f>DATE($M$2,$S$2,18)</f>
        <v>45795</v>
      </c>
      <c r="X10" s="34">
        <f>DATE($M$2,$S$2,19)</f>
        <v>45796</v>
      </c>
      <c r="Y10" s="34">
        <f>DATE($M$2,$S$2,20)</f>
        <v>45797</v>
      </c>
      <c r="Z10" s="34">
        <f>DATE($M$2,$S$2,21)</f>
        <v>45798</v>
      </c>
      <c r="AA10" s="34">
        <f>DATE($M$2,$S$2,22)</f>
        <v>45799</v>
      </c>
      <c r="AB10" s="34">
        <f>DATE($M$2,$S$2,23)</f>
        <v>45800</v>
      </c>
      <c r="AC10" s="34">
        <f>DATE($M$2,$S$2,24)</f>
        <v>45801</v>
      </c>
      <c r="AD10" s="34">
        <f>DATE($M$2,$S$2,25)</f>
        <v>45802</v>
      </c>
      <c r="AE10" s="34">
        <f>DATE($M$2,$S$2,26)</f>
        <v>45803</v>
      </c>
      <c r="AF10" s="34">
        <f>DATE($M$2,$S$2,27)</f>
        <v>45804</v>
      </c>
      <c r="AG10" s="34">
        <f>DATE($M$2,$S$2,28)</f>
        <v>45805</v>
      </c>
      <c r="AH10" s="34">
        <f>IF(DAY(EOMONTH(F10,0))&lt;29,"",DATE($M$2,$S$2,29))</f>
        <v>45806</v>
      </c>
      <c r="AI10" s="34">
        <f>IF(DAY(EOMONTH(F10,0))&lt;30,"",DATE($M$2,$S$2,30))</f>
        <v>45807</v>
      </c>
      <c r="AJ10" s="34">
        <f>IF(DAY(EOMONTH(F10,0))&lt;31,"",DATE($M$2,$S$2,31))</f>
        <v>45808</v>
      </c>
      <c r="AK10" s="28"/>
      <c r="AL10" s="29"/>
      <c r="AM10" s="30"/>
      <c r="AN10" s="30"/>
    </row>
    <row r="11" spans="1:40" ht="18" customHeight="1" x14ac:dyDescent="0.4">
      <c r="A11" s="35">
        <v>1</v>
      </c>
      <c r="B11" s="36"/>
      <c r="C11" s="37"/>
      <c r="D11" s="38"/>
      <c r="E11" s="39"/>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1">
        <f>+SUM(F11:AJ11)</f>
        <v>0</v>
      </c>
      <c r="AL11" s="42">
        <f>IF($AK$3="４週",AK11/4,AK11/(DAY(EOMONTH($F$9,0))/7))</f>
        <v>0</v>
      </c>
      <c r="AM11" s="43"/>
      <c r="AN11" s="43"/>
    </row>
    <row r="12" spans="1:40" ht="18" customHeight="1" x14ac:dyDescent="0.4">
      <c r="A12" s="35">
        <v>2</v>
      </c>
      <c r="B12" s="36"/>
      <c r="C12" s="37"/>
      <c r="D12" s="38"/>
      <c r="E12" s="39"/>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1">
        <f t="shared" ref="AK12:AK31" si="0">+SUM(F12:AJ12)</f>
        <v>0</v>
      </c>
      <c r="AL12" s="42">
        <f>IF($AK$3="４週",AK12/4,AK12/(DAY(EOMONTH($F$9,0))/7))</f>
        <v>0</v>
      </c>
      <c r="AM12" s="43"/>
      <c r="AN12" s="43"/>
    </row>
    <row r="13" spans="1:40" ht="18" customHeight="1" x14ac:dyDescent="0.4">
      <c r="A13" s="35">
        <v>3</v>
      </c>
      <c r="B13" s="36"/>
      <c r="C13" s="37"/>
      <c r="D13" s="38"/>
      <c r="E13" s="39"/>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1">
        <f t="shared" si="0"/>
        <v>0</v>
      </c>
      <c r="AL13" s="42">
        <f>IF($AK$3="４週",AK13/4,AK13/(DAY(EOMONTH($F$9,0))/7))</f>
        <v>0</v>
      </c>
      <c r="AM13" s="43"/>
      <c r="AN13" s="43"/>
    </row>
    <row r="14" spans="1:40" ht="18" customHeight="1" x14ac:dyDescent="0.4">
      <c r="A14" s="35">
        <v>4</v>
      </c>
      <c r="B14" s="36"/>
      <c r="C14" s="37"/>
      <c r="D14" s="38"/>
      <c r="E14" s="39"/>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1">
        <f t="shared" si="0"/>
        <v>0</v>
      </c>
      <c r="AL14" s="42">
        <f>IF($AK$3="４週",AK14/4,AK14/(DAY(EOMONTH($F$9,0))/7))</f>
        <v>0</v>
      </c>
      <c r="AM14" s="43"/>
      <c r="AN14" s="43"/>
    </row>
    <row r="15" spans="1:40" ht="18" customHeight="1" x14ac:dyDescent="0.4">
      <c r="A15" s="35">
        <v>5</v>
      </c>
      <c r="B15" s="36"/>
      <c r="C15" s="37"/>
      <c r="D15" s="38"/>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1">
        <f t="shared" si="0"/>
        <v>0</v>
      </c>
      <c r="AL15" s="42">
        <f t="shared" ref="AL15:AL30" si="1">IF($AK$3="４週",AK15/4,AK15/(DAY(EOMONTH($F$9,0))/7))</f>
        <v>0</v>
      </c>
      <c r="AM15" s="43"/>
      <c r="AN15" s="43"/>
    </row>
    <row r="16" spans="1:40" ht="18" customHeight="1" x14ac:dyDescent="0.4">
      <c r="A16" s="35">
        <v>6</v>
      </c>
      <c r="B16" s="36"/>
      <c r="C16" s="37"/>
      <c r="D16" s="38"/>
      <c r="E16" s="39"/>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1">
        <f t="shared" si="0"/>
        <v>0</v>
      </c>
      <c r="AL16" s="42">
        <f t="shared" si="1"/>
        <v>0</v>
      </c>
      <c r="AM16" s="43"/>
      <c r="AN16" s="43"/>
    </row>
    <row r="17" spans="1:40" ht="18" customHeight="1" x14ac:dyDescent="0.4">
      <c r="A17" s="35">
        <v>7</v>
      </c>
      <c r="B17" s="36"/>
      <c r="C17" s="37"/>
      <c r="D17" s="38"/>
      <c r="E17" s="39"/>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1">
        <f t="shared" si="0"/>
        <v>0</v>
      </c>
      <c r="AL17" s="42">
        <f t="shared" si="1"/>
        <v>0</v>
      </c>
      <c r="AM17" s="43"/>
      <c r="AN17" s="43"/>
    </row>
    <row r="18" spans="1:40" ht="18" customHeight="1" x14ac:dyDescent="0.4">
      <c r="A18" s="35">
        <v>8</v>
      </c>
      <c r="B18" s="36"/>
      <c r="C18" s="37"/>
      <c r="D18" s="38"/>
      <c r="E18" s="39"/>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1">
        <f t="shared" si="0"/>
        <v>0</v>
      </c>
      <c r="AL18" s="42">
        <f t="shared" si="1"/>
        <v>0</v>
      </c>
      <c r="AM18" s="43"/>
      <c r="AN18" s="43"/>
    </row>
    <row r="19" spans="1:40" ht="18" customHeight="1" x14ac:dyDescent="0.4">
      <c r="A19" s="35">
        <v>9</v>
      </c>
      <c r="B19" s="36"/>
      <c r="C19" s="37"/>
      <c r="D19" s="38"/>
      <c r="E19" s="39"/>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1">
        <f t="shared" si="0"/>
        <v>0</v>
      </c>
      <c r="AL19" s="42">
        <f t="shared" si="1"/>
        <v>0</v>
      </c>
      <c r="AM19" s="43"/>
      <c r="AN19" s="43"/>
    </row>
    <row r="20" spans="1:40" ht="18" customHeight="1" x14ac:dyDescent="0.4">
      <c r="A20" s="35">
        <v>10</v>
      </c>
      <c r="B20" s="36"/>
      <c r="C20" s="37"/>
      <c r="D20" s="38"/>
      <c r="E20" s="39"/>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1">
        <f t="shared" si="0"/>
        <v>0</v>
      </c>
      <c r="AL20" s="42">
        <f t="shared" si="1"/>
        <v>0</v>
      </c>
      <c r="AM20" s="43"/>
      <c r="AN20" s="43"/>
    </row>
    <row r="21" spans="1:40" ht="18" customHeight="1" x14ac:dyDescent="0.4">
      <c r="A21" s="35">
        <v>11</v>
      </c>
      <c r="B21" s="36"/>
      <c r="C21" s="37"/>
      <c r="D21" s="38"/>
      <c r="E21" s="39"/>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1">
        <f t="shared" si="0"/>
        <v>0</v>
      </c>
      <c r="AL21" s="42">
        <f t="shared" si="1"/>
        <v>0</v>
      </c>
      <c r="AM21" s="43"/>
      <c r="AN21" s="43"/>
    </row>
    <row r="22" spans="1:40" ht="18" customHeight="1" x14ac:dyDescent="0.4">
      <c r="A22" s="35">
        <v>12</v>
      </c>
      <c r="B22" s="36"/>
      <c r="C22" s="37"/>
      <c r="D22" s="38"/>
      <c r="E22" s="3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1">
        <f t="shared" si="0"/>
        <v>0</v>
      </c>
      <c r="AL22" s="42">
        <f t="shared" si="1"/>
        <v>0</v>
      </c>
      <c r="AM22" s="43"/>
      <c r="AN22" s="43"/>
    </row>
    <row r="23" spans="1:40" ht="18" customHeight="1" x14ac:dyDescent="0.4">
      <c r="A23" s="35">
        <v>13</v>
      </c>
      <c r="B23" s="36"/>
      <c r="C23" s="37"/>
      <c r="D23" s="38"/>
      <c r="E23" s="39"/>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1">
        <f t="shared" si="0"/>
        <v>0</v>
      </c>
      <c r="AL23" s="42">
        <f t="shared" si="1"/>
        <v>0</v>
      </c>
      <c r="AM23" s="43"/>
      <c r="AN23" s="43"/>
    </row>
    <row r="24" spans="1:40" ht="18" customHeight="1" x14ac:dyDescent="0.4">
      <c r="A24" s="35">
        <v>14</v>
      </c>
      <c r="B24" s="36"/>
      <c r="C24" s="37"/>
      <c r="D24" s="38"/>
      <c r="E24" s="39"/>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1">
        <f t="shared" si="0"/>
        <v>0</v>
      </c>
      <c r="AL24" s="42">
        <f t="shared" si="1"/>
        <v>0</v>
      </c>
      <c r="AM24" s="43"/>
      <c r="AN24" s="43"/>
    </row>
    <row r="25" spans="1:40" ht="18" customHeight="1" x14ac:dyDescent="0.4">
      <c r="A25" s="35">
        <v>15</v>
      </c>
      <c r="B25" s="36"/>
      <c r="C25" s="37"/>
      <c r="D25" s="38"/>
      <c r="E25" s="39"/>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1">
        <f t="shared" si="0"/>
        <v>0</v>
      </c>
      <c r="AL25" s="42">
        <f t="shared" si="1"/>
        <v>0</v>
      </c>
      <c r="AM25" s="43"/>
      <c r="AN25" s="43"/>
    </row>
    <row r="26" spans="1:40" ht="18" customHeight="1" x14ac:dyDescent="0.4">
      <c r="A26" s="35">
        <v>16</v>
      </c>
      <c r="B26" s="36"/>
      <c r="C26" s="37"/>
      <c r="D26" s="38"/>
      <c r="E26" s="39"/>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 t="shared" si="0"/>
        <v>0</v>
      </c>
      <c r="AL26" s="42">
        <f t="shared" si="1"/>
        <v>0</v>
      </c>
      <c r="AM26" s="43"/>
      <c r="AN26" s="43"/>
    </row>
    <row r="27" spans="1:40" ht="18" customHeight="1" x14ac:dyDescent="0.4">
      <c r="A27" s="35">
        <v>17</v>
      </c>
      <c r="B27" s="36"/>
      <c r="C27" s="37"/>
      <c r="D27" s="38"/>
      <c r="E27" s="39"/>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1">
        <f t="shared" si="0"/>
        <v>0</v>
      </c>
      <c r="AL27" s="42">
        <f t="shared" si="1"/>
        <v>0</v>
      </c>
      <c r="AM27" s="43"/>
      <c r="AN27" s="43"/>
    </row>
    <row r="28" spans="1:40" ht="18" customHeight="1" x14ac:dyDescent="0.4">
      <c r="A28" s="35">
        <v>18</v>
      </c>
      <c r="B28" s="36"/>
      <c r="C28" s="37"/>
      <c r="D28" s="38"/>
      <c r="E28" s="39"/>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1">
        <f t="shared" si="0"/>
        <v>0</v>
      </c>
      <c r="AL28" s="42">
        <f t="shared" si="1"/>
        <v>0</v>
      </c>
      <c r="AM28" s="43"/>
      <c r="AN28" s="43"/>
    </row>
    <row r="29" spans="1:40" ht="18" customHeight="1" x14ac:dyDescent="0.4">
      <c r="A29" s="35">
        <v>19</v>
      </c>
      <c r="B29" s="36"/>
      <c r="C29" s="37"/>
      <c r="D29" s="38"/>
      <c r="E29" s="39"/>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1">
        <f t="shared" si="0"/>
        <v>0</v>
      </c>
      <c r="AL29" s="42">
        <f t="shared" si="1"/>
        <v>0</v>
      </c>
      <c r="AM29" s="43"/>
      <c r="AN29" s="43"/>
    </row>
    <row r="30" spans="1:40" ht="18" customHeight="1" x14ac:dyDescent="0.4">
      <c r="A30" s="35">
        <v>20</v>
      </c>
      <c r="B30" s="36"/>
      <c r="C30" s="37"/>
      <c r="D30" s="38"/>
      <c r="E30" s="39"/>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1">
        <f t="shared" si="0"/>
        <v>0</v>
      </c>
      <c r="AL30" s="42">
        <f t="shared" si="1"/>
        <v>0</v>
      </c>
      <c r="AM30" s="43"/>
      <c r="AN30" s="43"/>
    </row>
    <row r="31" spans="1:40" ht="18" customHeight="1" x14ac:dyDescent="0.4">
      <c r="A31" s="26" t="s">
        <v>30</v>
      </c>
      <c r="B31" s="44"/>
      <c r="C31" s="44"/>
      <c r="D31" s="44"/>
      <c r="E31" s="44"/>
      <c r="F31" s="45">
        <f>+SUM(F11:F30)</f>
        <v>0</v>
      </c>
      <c r="G31" s="45">
        <f t="shared" ref="G31:AJ31" si="2">+SUM(G11:G30)</f>
        <v>0</v>
      </c>
      <c r="H31" s="45">
        <f t="shared" si="2"/>
        <v>0</v>
      </c>
      <c r="I31" s="45">
        <f t="shared" si="2"/>
        <v>0</v>
      </c>
      <c r="J31" s="45">
        <f t="shared" si="2"/>
        <v>0</v>
      </c>
      <c r="K31" s="45">
        <f t="shared" si="2"/>
        <v>0</v>
      </c>
      <c r="L31" s="45">
        <f t="shared" si="2"/>
        <v>0</v>
      </c>
      <c r="M31" s="45">
        <f t="shared" si="2"/>
        <v>0</v>
      </c>
      <c r="N31" s="45">
        <f t="shared" si="2"/>
        <v>0</v>
      </c>
      <c r="O31" s="45">
        <f t="shared" si="2"/>
        <v>0</v>
      </c>
      <c r="P31" s="45">
        <f t="shared" si="2"/>
        <v>0</v>
      </c>
      <c r="Q31" s="45">
        <f t="shared" si="2"/>
        <v>0</v>
      </c>
      <c r="R31" s="45">
        <f t="shared" si="2"/>
        <v>0</v>
      </c>
      <c r="S31" s="45">
        <f t="shared" si="2"/>
        <v>0</v>
      </c>
      <c r="T31" s="45">
        <f t="shared" si="2"/>
        <v>0</v>
      </c>
      <c r="U31" s="45">
        <f t="shared" si="2"/>
        <v>0</v>
      </c>
      <c r="V31" s="45">
        <f t="shared" si="2"/>
        <v>0</v>
      </c>
      <c r="W31" s="45">
        <f t="shared" si="2"/>
        <v>0</v>
      </c>
      <c r="X31" s="45">
        <f t="shared" si="2"/>
        <v>0</v>
      </c>
      <c r="Y31" s="45">
        <f t="shared" si="2"/>
        <v>0</v>
      </c>
      <c r="Z31" s="45">
        <f t="shared" si="2"/>
        <v>0</v>
      </c>
      <c r="AA31" s="45">
        <f t="shared" si="2"/>
        <v>0</v>
      </c>
      <c r="AB31" s="45">
        <f t="shared" si="2"/>
        <v>0</v>
      </c>
      <c r="AC31" s="45">
        <f t="shared" si="2"/>
        <v>0</v>
      </c>
      <c r="AD31" s="45">
        <f t="shared" si="2"/>
        <v>0</v>
      </c>
      <c r="AE31" s="45">
        <f t="shared" si="2"/>
        <v>0</v>
      </c>
      <c r="AF31" s="45">
        <f t="shared" si="2"/>
        <v>0</v>
      </c>
      <c r="AG31" s="45">
        <f t="shared" si="2"/>
        <v>0</v>
      </c>
      <c r="AH31" s="45">
        <f t="shared" si="2"/>
        <v>0</v>
      </c>
      <c r="AI31" s="45">
        <f t="shared" si="2"/>
        <v>0</v>
      </c>
      <c r="AJ31" s="45">
        <f t="shared" si="2"/>
        <v>0</v>
      </c>
      <c r="AK31" s="41">
        <f t="shared" si="0"/>
        <v>0</v>
      </c>
      <c r="AL31" s="42">
        <f>IF($AK$3="４週",AK31/4,AK31/(DAY(EOMONTH($F$9,0))/7))</f>
        <v>0</v>
      </c>
      <c r="AM31" s="23"/>
      <c r="AN31" s="23"/>
    </row>
    <row r="32" spans="1:40" ht="18" customHeight="1" x14ac:dyDescent="0.4">
      <c r="A32" s="44" t="s">
        <v>31</v>
      </c>
      <c r="B32" s="44"/>
      <c r="C32" s="44"/>
      <c r="D32" s="44"/>
      <c r="E32" s="46"/>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5"/>
      <c r="AL32" s="48"/>
      <c r="AM32" s="23"/>
      <c r="AN32" s="23"/>
    </row>
    <row r="33" spans="1:40" ht="15" customHeight="1" x14ac:dyDescent="0.4">
      <c r="A33" s="22"/>
      <c r="B33" s="22"/>
      <c r="C33" s="22"/>
      <c r="D33" s="22"/>
      <c r="E33" s="22"/>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22"/>
      <c r="AL33" s="22"/>
      <c r="AM33" s="5"/>
    </row>
    <row r="34" spans="1:40" ht="15" customHeight="1" x14ac:dyDescent="0.4">
      <c r="A34" s="22"/>
      <c r="B34" s="22"/>
      <c r="C34" s="22"/>
      <c r="D34" s="22"/>
      <c r="E34" s="22"/>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22"/>
      <c r="AL34" s="22"/>
      <c r="AM34" s="5"/>
    </row>
    <row r="35" spans="1:40" ht="15" customHeight="1" x14ac:dyDescent="0.4">
      <c r="A35" s="22"/>
      <c r="B35" s="22"/>
      <c r="C35" s="22"/>
      <c r="D35" s="22"/>
      <c r="E35" s="22"/>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22"/>
      <c r="AL35" s="22"/>
      <c r="AM35" s="5"/>
    </row>
    <row r="36" spans="1:40" ht="21" customHeight="1" x14ac:dyDescent="0.4">
      <c r="A36" s="4" t="s">
        <v>32</v>
      </c>
      <c r="B36" s="9"/>
      <c r="C36" s="10"/>
      <c r="D36" s="10"/>
      <c r="E36" s="10"/>
      <c r="F36" s="10"/>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10"/>
      <c r="AM36" s="10"/>
      <c r="AN36" s="5"/>
    </row>
    <row r="37" spans="1:40" ht="24.95" customHeight="1" x14ac:dyDescent="0.4">
      <c r="A37" s="5"/>
      <c r="B37" s="22"/>
      <c r="C37" s="52" t="str">
        <f>IF(VLOOKUP($AK$1,[1]選択肢!$A$1:$J$31,C42,FALSE)=0,"-",VLOOKUP($AK$1,[1]選択肢!$A$1:$J$31,C42,FALSE))</f>
        <v>管理者</v>
      </c>
      <c r="D37" s="53"/>
      <c r="E37" s="54" t="str">
        <f>IF(VLOOKUP($AK$1,[1]選択肢!$A$1:$J$31,E42,FALSE)=0,"-",VLOOKUP($AK$1,[1]選択肢!$A$1:$J$31,E42,FALSE))</f>
        <v>児童発達支援管理責任者</v>
      </c>
      <c r="F37" s="54"/>
      <c r="G37" s="54"/>
      <c r="H37" s="54"/>
      <c r="I37" s="52" t="str">
        <f>IF(VLOOKUP($AK$1,[1]選択肢!$A$1:$J$31,I42,FALSE)=0,"-",VLOOKUP($AK$1,[1]選択肢!$A$1:$J$31,I42,FALSE))</f>
        <v>訪問支援員</v>
      </c>
      <c r="J37" s="53"/>
      <c r="K37" s="53"/>
      <c r="L37" s="53"/>
      <c r="M37" s="53"/>
      <c r="N37" s="55"/>
      <c r="O37" s="52" t="str">
        <f>IF(VLOOKUP($AK$1,[1]選択肢!$A$1:$J$31,O42,FALSE)=0,"-",VLOOKUP($AK$1,[1]選択肢!$A$1:$J$31,O42,FALSE))</f>
        <v>-</v>
      </c>
      <c r="P37" s="53"/>
      <c r="Q37" s="53"/>
      <c r="R37" s="53"/>
      <c r="S37" s="53"/>
      <c r="T37" s="55"/>
      <c r="U37" s="52" t="str">
        <f>IF(VLOOKUP($AK$1,[1]選択肢!$A$1:$J$31,U42,FALSE)=0,"-",VLOOKUP($AK$1,[1]選択肢!$A$1:$J$31,U42,FALSE))</f>
        <v>-</v>
      </c>
      <c r="V37" s="53"/>
      <c r="W37" s="53"/>
      <c r="X37" s="53"/>
      <c r="Y37" s="53"/>
      <c r="Z37" s="55"/>
      <c r="AA37" s="52" t="str">
        <f>IF(VLOOKUP($AK$1,[1]選択肢!$A$1:$J$31,AA42,FALSE)=0,"-",VLOOKUP($AK$1,[1]選択肢!$A$1:$J$31,AA42,FALSE))</f>
        <v>-</v>
      </c>
      <c r="AB37" s="53"/>
      <c r="AC37" s="53"/>
      <c r="AD37" s="53"/>
      <c r="AE37" s="53"/>
      <c r="AF37" s="55"/>
      <c r="AG37" s="54" t="str">
        <f>IF(VLOOKUP($AK$1,[1]選択肢!$A$1:$J$31,AG42,FALSE)=0,"-",VLOOKUP($AK$1,[1]選択肢!$A$1:$J$31,AG42,FALSE))</f>
        <v>-</v>
      </c>
      <c r="AH37" s="54"/>
      <c r="AI37" s="54"/>
      <c r="AJ37" s="54"/>
      <c r="AK37" s="54"/>
      <c r="AL37" s="54" t="str">
        <f>IF(VLOOKUP($AK$1,[1]選択肢!$A$1:$J$31,AL42,FALSE)=0,"-",VLOOKUP($AK$1,[1]選択肢!$A$1:$J$31,AL42,FALSE))</f>
        <v>-</v>
      </c>
      <c r="AM37" s="54"/>
      <c r="AN37" s="5"/>
    </row>
    <row r="38" spans="1:40" ht="18" customHeight="1" x14ac:dyDescent="0.4">
      <c r="A38" s="5"/>
      <c r="B38" s="22"/>
      <c r="C38" s="56" t="s">
        <v>33</v>
      </c>
      <c r="D38" s="56" t="s">
        <v>34</v>
      </c>
      <c r="E38" s="57" t="s">
        <v>33</v>
      </c>
      <c r="F38" s="58" t="s">
        <v>34</v>
      </c>
      <c r="G38" s="58"/>
      <c r="H38" s="58"/>
      <c r="I38" s="59" t="s">
        <v>33</v>
      </c>
      <c r="J38" s="60"/>
      <c r="K38" s="61"/>
      <c r="L38" s="59" t="s">
        <v>34</v>
      </c>
      <c r="M38" s="60"/>
      <c r="N38" s="61"/>
      <c r="O38" s="59" t="s">
        <v>33</v>
      </c>
      <c r="P38" s="60"/>
      <c r="Q38" s="61"/>
      <c r="R38" s="59" t="s">
        <v>34</v>
      </c>
      <c r="S38" s="60"/>
      <c r="T38" s="61"/>
      <c r="U38" s="59" t="s">
        <v>33</v>
      </c>
      <c r="V38" s="60"/>
      <c r="W38" s="61"/>
      <c r="X38" s="59" t="s">
        <v>34</v>
      </c>
      <c r="Y38" s="60"/>
      <c r="Z38" s="61"/>
      <c r="AA38" s="59" t="s">
        <v>33</v>
      </c>
      <c r="AB38" s="60"/>
      <c r="AC38" s="61"/>
      <c r="AD38" s="59" t="s">
        <v>34</v>
      </c>
      <c r="AE38" s="60"/>
      <c r="AF38" s="61"/>
      <c r="AG38" s="59" t="s">
        <v>33</v>
      </c>
      <c r="AH38" s="60"/>
      <c r="AI38" s="61"/>
      <c r="AJ38" s="59" t="s">
        <v>34</v>
      </c>
      <c r="AK38" s="61"/>
      <c r="AL38" s="57" t="s">
        <v>35</v>
      </c>
      <c r="AM38" s="57" t="s">
        <v>36</v>
      </c>
      <c r="AN38" s="5"/>
    </row>
    <row r="39" spans="1:40" ht="18" customHeight="1" x14ac:dyDescent="0.4">
      <c r="A39" s="5"/>
      <c r="B39" s="62" t="s">
        <v>37</v>
      </c>
      <c r="C39" s="57">
        <f>COUNTIFS($B$11:$B$30,C$37,$C$11:$C$30,"A",$E$11:$E$30,"*")</f>
        <v>0</v>
      </c>
      <c r="D39" s="57">
        <f>COUNTIFS($B$11:$B$30,C$37,$C$11:$C$30,"B",$E$11:$E$30,"*")</f>
        <v>0</v>
      </c>
      <c r="E39" s="57">
        <f>COUNTIFS($B$11:$B$30,E$37,$C$11:$C$30,"A",$E$11:$E$30,"*")</f>
        <v>0</v>
      </c>
      <c r="F39" s="59">
        <f>COUNTIFS($B$11:$B$30,E$37,$C$11:$C$30,"B",$E$11:$E$30,"*")</f>
        <v>0</v>
      </c>
      <c r="G39" s="60"/>
      <c r="H39" s="61"/>
      <c r="I39" s="59">
        <f>COUNTIFS($B$11:$B$30,I$37,$C$11:$C$30,"A",$E$11:$E$30,"*")</f>
        <v>0</v>
      </c>
      <c r="J39" s="60"/>
      <c r="K39" s="61"/>
      <c r="L39" s="59">
        <f>COUNTIFS($B$11:$B$30,I$37,$C$11:$C$30,"B",$E$11:$E$30,"*")</f>
        <v>0</v>
      </c>
      <c r="M39" s="60"/>
      <c r="N39" s="61"/>
      <c r="O39" s="59">
        <f>COUNTIFS($B$11:$B$30,O$37,$C$11:$C$30,"A",$E$11:$E$30,"*")</f>
        <v>0</v>
      </c>
      <c r="P39" s="60"/>
      <c r="Q39" s="61"/>
      <c r="R39" s="59">
        <f>COUNTIFS($B$11:$B$30,O$37,$C$11:$C$30,"B",$E$11:$E$30,"*")</f>
        <v>0</v>
      </c>
      <c r="S39" s="60"/>
      <c r="T39" s="61"/>
      <c r="U39" s="59">
        <f>COUNTIFS($B$11:$B$30,U$37,$C$11:$C$30,"A",$E$11:$E$30,"*")</f>
        <v>0</v>
      </c>
      <c r="V39" s="60"/>
      <c r="W39" s="61"/>
      <c r="X39" s="59">
        <f>COUNTIFS($B$11:$B$30,U$37,$C$11:$C$30,"B",$E$11:$E$30,"*")</f>
        <v>0</v>
      </c>
      <c r="Y39" s="60"/>
      <c r="Z39" s="61"/>
      <c r="AA39" s="59">
        <f>COUNTIFS($B$11:$B$30,AA$37,$C$11:$C$30,"A",$E$11:$E$30,"*")</f>
        <v>0</v>
      </c>
      <c r="AB39" s="60"/>
      <c r="AC39" s="61"/>
      <c r="AD39" s="59">
        <f>COUNTIFS($B$11:$B$30,AA$37,$C$11:$C$30,"B",$E$11:$E$30,"*")</f>
        <v>0</v>
      </c>
      <c r="AE39" s="60"/>
      <c r="AF39" s="61"/>
      <c r="AG39" s="59">
        <f>COUNTIFS($B$11:$B$30,AG$37,$C$11:$C$30,"A",$E$11:$E$30,"*")</f>
        <v>0</v>
      </c>
      <c r="AH39" s="60"/>
      <c r="AI39" s="61"/>
      <c r="AJ39" s="59">
        <f>COUNTIFS($B$11:$B$30,AG$37,$C$11:$C$30,"B",$E$11:$E$30,"*")</f>
        <v>0</v>
      </c>
      <c r="AK39" s="61"/>
      <c r="AL39" s="57">
        <f>COUNTIFS($B$11:$B$30,AL$37,$C$11:$C$30,"A",$E$11:$E$30,"*")</f>
        <v>0</v>
      </c>
      <c r="AM39" s="57">
        <f>COUNTIFS($B$11:$B$30,AL$37,$C$11:$C$30,"B",$E$11:$E$30,"*")</f>
        <v>0</v>
      </c>
      <c r="AN39" s="5"/>
    </row>
    <row r="40" spans="1:40" ht="18" customHeight="1" x14ac:dyDescent="0.4">
      <c r="A40" s="5"/>
      <c r="B40" s="63" t="s">
        <v>38</v>
      </c>
      <c r="C40" s="57">
        <f>COUNTIFS($B$11:$B$30,C$37,$C$11:$C$30,"C",$E$11:$E$30,"*")</f>
        <v>0</v>
      </c>
      <c r="D40" s="57">
        <f>COUNTIFS($B$11:$B$30,C$37,$C$11:$C$30,"D",$E$11:$E$30,"*")</f>
        <v>0</v>
      </c>
      <c r="E40" s="57">
        <f>COUNTIFS($B$11:$B$30,E$37,$C$11:$C$30,"C",$E$11:$E$30,"*")</f>
        <v>0</v>
      </c>
      <c r="F40" s="59">
        <f>COUNTIFS($B$11:$B$30,E$37,$C$11:$C$30,"D",$E$11:$E$30,"*")</f>
        <v>0</v>
      </c>
      <c r="G40" s="60"/>
      <c r="H40" s="61"/>
      <c r="I40" s="59">
        <f>COUNTIFS($B$11:$B$30,I$37,$C$11:$C$30,"C",$E$11:$E$30,"*")</f>
        <v>0</v>
      </c>
      <c r="J40" s="60"/>
      <c r="K40" s="61"/>
      <c r="L40" s="59">
        <f>COUNTIFS($B$11:$B$30,I$37,$C$11:$C$30,"D",$E$11:$E$30,"*")</f>
        <v>0</v>
      </c>
      <c r="M40" s="60"/>
      <c r="N40" s="61"/>
      <c r="O40" s="59">
        <f>COUNTIFS($B$11:$B$30,O$37,$C$11:$C$30,"C",$E$11:$E$30,"*")</f>
        <v>0</v>
      </c>
      <c r="P40" s="60"/>
      <c r="Q40" s="61"/>
      <c r="R40" s="59">
        <f>COUNTIFS($B$11:$B$30,O$37,$C$11:$C$30,"D",$E$11:$E$30,"*")</f>
        <v>0</v>
      </c>
      <c r="S40" s="60"/>
      <c r="T40" s="61"/>
      <c r="U40" s="59">
        <f>COUNTIFS($B$11:$B$30,U$37,$C$11:$C$30,"C",$E$11:$E$30,"*")</f>
        <v>0</v>
      </c>
      <c r="V40" s="60"/>
      <c r="W40" s="61"/>
      <c r="X40" s="59">
        <f>COUNTIFS($B$11:$B$30,U$37,$C$11:$C$30,"D",$E$11:$E$30,"*")</f>
        <v>0</v>
      </c>
      <c r="Y40" s="60"/>
      <c r="Z40" s="61"/>
      <c r="AA40" s="59">
        <f>COUNTIFS($B$11:$B$30,AA$37,$C$11:$C$30,"C",$E$11:$E$30,"*")</f>
        <v>0</v>
      </c>
      <c r="AB40" s="60"/>
      <c r="AC40" s="61"/>
      <c r="AD40" s="59">
        <f>COUNTIFS($B$11:$B$30,AA$37,$C$11:$C$30,"D",$E$11:$E$30,"*")</f>
        <v>0</v>
      </c>
      <c r="AE40" s="60"/>
      <c r="AF40" s="61"/>
      <c r="AG40" s="59">
        <f>COUNTIFS($B$11:$B$30,AG$37,$C$11:$C$30,"C",$E$11:$E$30,"*")</f>
        <v>0</v>
      </c>
      <c r="AH40" s="60"/>
      <c r="AI40" s="61"/>
      <c r="AJ40" s="59">
        <f>COUNTIFS($B$11:$B$30,AG$37,$C$11:$C$30,"D",$E$11:$E$30,"*")</f>
        <v>0</v>
      </c>
      <c r="AK40" s="61"/>
      <c r="AL40" s="57">
        <f>COUNTIFS($B$11:$B$30,AL$37,$C$11:$C$30,"C",$E$11:$E$30,"*")</f>
        <v>0</v>
      </c>
      <c r="AM40" s="57">
        <f>COUNTIFS($B$11:$B$30,AL$37,$C$11:$C$30,"D",$E$11:$E$30,"*")</f>
        <v>0</v>
      </c>
      <c r="AN40" s="5"/>
    </row>
    <row r="41" spans="1:40" ht="24.95" customHeight="1" x14ac:dyDescent="0.4">
      <c r="A41" s="5"/>
      <c r="B41" s="63" t="s">
        <v>39</v>
      </c>
      <c r="C41" s="52" t="str">
        <f>IF($AK$3="４週",SUMIFS($AK$11:$AK$30,$B$11:$B$30,C37)/4/$AH$5,IF($AK$3="歴月",SUMIFS($AK$11:$AK$30,$B$11:$B$30,C37)/$AL$5,"記載する期間を選択してください"))</f>
        <v>記載する期間を選択してください</v>
      </c>
      <c r="D41" s="55"/>
      <c r="E41" s="52" t="str">
        <f>IF($AK$3="４週",SUMIFS($AK$11:$AK$30,$B$11:$B$30,E37)/4/$AH$5,IF($AK$3="歴月",SUMIFS($AK$11:$AK$30,$B$11:$B$30,E37)/$AL$5,"記載する期間を選択してください"))</f>
        <v>記載する期間を選択してください</v>
      </c>
      <c r="F41" s="53"/>
      <c r="G41" s="53"/>
      <c r="H41" s="55"/>
      <c r="I41" s="52" t="str">
        <f>IF($AK$3="４週",SUMIFS($AK$11:$AK$30,$B$11:$B$30,I37)/4/$AH$5,IF($AK$3="歴月",SUMIFS($AK$11:$AK$30,$B$11:$B$30,I37)/$AL$5,"記載する期間を選択してください"))</f>
        <v>記載する期間を選択してください</v>
      </c>
      <c r="J41" s="53"/>
      <c r="K41" s="53"/>
      <c r="L41" s="53"/>
      <c r="M41" s="53"/>
      <c r="N41" s="55"/>
      <c r="O41" s="52" t="str">
        <f>IF($AK$3="４週",SUMIFS($AK$11:$AK$30,$B$11:$B$30,O37)/4/$AH$5,IF($AK$3="歴月",SUMIFS($AK$11:$AK$30,$B$11:$B$30,O37)/$AL$5,"記載する期間を選択してください"))</f>
        <v>記載する期間を選択してください</v>
      </c>
      <c r="P41" s="53"/>
      <c r="Q41" s="53"/>
      <c r="R41" s="53"/>
      <c r="S41" s="53"/>
      <c r="T41" s="55"/>
      <c r="U41" s="52" t="str">
        <f>IF($AK$3="４週",SUMIFS($AK$11:$AK$30,$B$11:$B$30,U37)/4/$AH$5,IF($AK$3="歴月",SUMIFS($AK$11:$AK$30,$B$11:$B$30,U37)/$AL$5,"記載する期間を選択してください"))</f>
        <v>記載する期間を選択してください</v>
      </c>
      <c r="V41" s="53"/>
      <c r="W41" s="53"/>
      <c r="X41" s="53"/>
      <c r="Y41" s="53"/>
      <c r="Z41" s="55"/>
      <c r="AA41" s="52" t="str">
        <f>IF($AK$3="４週",SUMIFS($AK$11:$AK$30,$B$11:$B$30,AA37)/4/$AH$5,IF($AK$3="歴月",SUMIFS($AK$11:$AK$30,$B$11:$B$30,AA37)/$AL$5,"記載する期間を選択してください"))</f>
        <v>記載する期間を選択してください</v>
      </c>
      <c r="AB41" s="53"/>
      <c r="AC41" s="53"/>
      <c r="AD41" s="53"/>
      <c r="AE41" s="53"/>
      <c r="AF41" s="55"/>
      <c r="AG41" s="52" t="str">
        <f>IF($AK$3="４週",SUMIFS($AK$11:$AK$30,$B$11:$B$30,AG37)/4/$AH$5,IF($AK$3="歴月",SUMIFS($AK$11:$AK$30,$B$11:$B$30,AG37)/$AL$5,"記載する期間を選択してください"))</f>
        <v>記載する期間を選択してください</v>
      </c>
      <c r="AH41" s="53"/>
      <c r="AI41" s="53"/>
      <c r="AJ41" s="53"/>
      <c r="AK41" s="55"/>
      <c r="AL41" s="52" t="str">
        <f>IF($AK$3="４週",SUMIFS($AK$11:$AK$30,$B$11:$B$30,AL37)/4/$AH$5,IF($AK$3="歴月",SUMIFS($AK$11:$AK$30,$B$11:$B$30,AL37)/$AL$5,"記載する期間を選択してください"))</f>
        <v>記載する期間を選択してください</v>
      </c>
      <c r="AM41" s="55"/>
      <c r="AN41" s="5"/>
    </row>
    <row r="42" spans="1:40" ht="5.0999999999999996" customHeight="1" x14ac:dyDescent="0.4">
      <c r="A42" s="5"/>
      <c r="B42" s="9"/>
      <c r="C42" s="64">
        <v>2</v>
      </c>
      <c r="D42" s="64"/>
      <c r="E42" s="64">
        <v>3</v>
      </c>
      <c r="F42" s="64"/>
      <c r="G42" s="64"/>
      <c r="H42" s="64"/>
      <c r="I42" s="64">
        <v>4</v>
      </c>
      <c r="J42" s="64"/>
      <c r="K42" s="64"/>
      <c r="L42" s="64"/>
      <c r="M42" s="64"/>
      <c r="N42" s="64"/>
      <c r="O42" s="64">
        <v>5</v>
      </c>
      <c r="P42" s="64"/>
      <c r="Q42" s="64"/>
      <c r="R42" s="64"/>
      <c r="S42" s="64"/>
      <c r="T42" s="64"/>
      <c r="U42" s="64">
        <v>6</v>
      </c>
      <c r="V42" s="64"/>
      <c r="W42" s="64"/>
      <c r="X42" s="64"/>
      <c r="Y42" s="64"/>
      <c r="Z42" s="64"/>
      <c r="AA42" s="64">
        <v>7</v>
      </c>
      <c r="AB42" s="64"/>
      <c r="AC42" s="64"/>
      <c r="AD42" s="64"/>
      <c r="AE42" s="64"/>
      <c r="AF42" s="64"/>
      <c r="AG42" s="64">
        <v>8</v>
      </c>
      <c r="AH42" s="64"/>
      <c r="AI42" s="64"/>
      <c r="AJ42" s="64"/>
      <c r="AK42" s="64"/>
      <c r="AL42" s="64">
        <v>9</v>
      </c>
      <c r="AM42" s="65"/>
      <c r="AN42" s="5"/>
    </row>
    <row r="43" spans="1:40" ht="15" customHeight="1" x14ac:dyDescent="0.4">
      <c r="A43" s="49" t="s">
        <v>40</v>
      </c>
      <c r="B43" s="66"/>
      <c r="C43" s="67"/>
      <c r="D43" s="67"/>
      <c r="E43" s="67"/>
      <c r="F43" s="68"/>
      <c r="G43" s="67"/>
      <c r="H43" s="64"/>
      <c r="I43" s="64"/>
      <c r="J43" s="64"/>
      <c r="K43" s="64"/>
      <c r="L43" s="64"/>
      <c r="M43" s="64"/>
      <c r="N43" s="64"/>
      <c r="O43" s="64"/>
      <c r="P43" s="64"/>
      <c r="Q43" s="64"/>
      <c r="R43" s="64">
        <v>6</v>
      </c>
      <c r="S43" s="64"/>
      <c r="T43" s="64"/>
      <c r="U43" s="64"/>
      <c r="V43" s="64"/>
      <c r="W43" s="64"/>
      <c r="X43" s="64">
        <v>7</v>
      </c>
      <c r="Y43" s="64"/>
      <c r="Z43" s="64"/>
      <c r="AA43" s="64"/>
      <c r="AB43" s="64"/>
      <c r="AC43" s="64"/>
      <c r="AD43" s="64">
        <v>8</v>
      </c>
      <c r="AE43" s="64"/>
      <c r="AF43" s="64"/>
      <c r="AG43" s="69"/>
      <c r="AH43" s="69"/>
      <c r="AI43" s="69"/>
      <c r="AJ43" s="69">
        <v>9</v>
      </c>
      <c r="AK43" s="70"/>
      <c r="AL43" s="70"/>
      <c r="AM43" s="5"/>
    </row>
    <row r="44" spans="1:40" s="49" customFormat="1" ht="15" customHeight="1" x14ac:dyDescent="0.4">
      <c r="A44" s="49" t="s">
        <v>41</v>
      </c>
      <c r="B44" s="50"/>
      <c r="C44" s="50"/>
      <c r="D44" s="50"/>
      <c r="E44" s="50"/>
      <c r="F44" s="50"/>
      <c r="G44" s="50"/>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40" s="49" customFormat="1" ht="15" customHeight="1" x14ac:dyDescent="0.4">
      <c r="A45" s="49" t="s">
        <v>42</v>
      </c>
      <c r="B45" s="50"/>
      <c r="C45" s="50"/>
      <c r="D45" s="50"/>
      <c r="E45" s="50"/>
      <c r="F45" s="50"/>
      <c r="G45" s="50"/>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40" s="49" customFormat="1" ht="15" customHeight="1" x14ac:dyDescent="0.4">
      <c r="A46" s="49" t="s">
        <v>44</v>
      </c>
      <c r="B46" s="50"/>
      <c r="C46" s="50"/>
      <c r="D46" s="50"/>
      <c r="E46" s="50"/>
      <c r="F46" s="50"/>
      <c r="G46" s="50"/>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49" customFormat="1" ht="15" customHeight="1" x14ac:dyDescent="0.4">
      <c r="A47" s="49" t="s">
        <v>45</v>
      </c>
      <c r="B47" s="50"/>
      <c r="C47" s="50"/>
      <c r="D47" s="50"/>
      <c r="E47" s="50"/>
      <c r="F47" s="50"/>
      <c r="G47" s="50"/>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ht="15" customHeight="1" x14ac:dyDescent="0.4">
      <c r="A48" s="49" t="s">
        <v>46</v>
      </c>
      <c r="B48" s="71"/>
      <c r="C48" s="49"/>
      <c r="D48" s="49"/>
      <c r="E48" s="49"/>
      <c r="F48" s="49"/>
      <c r="G48" s="49"/>
    </row>
    <row r="49" spans="1:7" ht="15" customHeight="1" x14ac:dyDescent="0.4">
      <c r="A49" s="49" t="s">
        <v>47</v>
      </c>
      <c r="B49" s="71"/>
      <c r="C49" s="49"/>
      <c r="D49" s="49"/>
      <c r="E49" s="49"/>
      <c r="F49" s="49"/>
      <c r="G49" s="49"/>
    </row>
    <row r="50" spans="1:7" ht="15" customHeight="1" x14ac:dyDescent="0.4">
      <c r="A50" s="49"/>
      <c r="B50" s="62" t="s">
        <v>48</v>
      </c>
      <c r="C50" s="24" t="s">
        <v>49</v>
      </c>
      <c r="D50" s="24"/>
      <c r="E50" s="24"/>
      <c r="F50" s="49"/>
      <c r="G50" s="49"/>
    </row>
    <row r="51" spans="1:7" ht="15" customHeight="1" x14ac:dyDescent="0.4">
      <c r="A51" s="49"/>
      <c r="B51" s="72" t="s">
        <v>26</v>
      </c>
      <c r="C51" s="73" t="s">
        <v>50</v>
      </c>
      <c r="D51" s="73"/>
      <c r="E51" s="73"/>
      <c r="F51" s="49"/>
      <c r="G51" s="49"/>
    </row>
    <row r="52" spans="1:7" ht="15" customHeight="1" x14ac:dyDescent="0.4">
      <c r="A52" s="49"/>
      <c r="B52" s="72" t="s">
        <v>27</v>
      </c>
      <c r="C52" s="73" t="s">
        <v>51</v>
      </c>
      <c r="D52" s="73"/>
      <c r="E52" s="73"/>
      <c r="F52" s="49"/>
      <c r="G52" s="49"/>
    </row>
    <row r="53" spans="1:7" ht="15" customHeight="1" x14ac:dyDescent="0.4">
      <c r="A53" s="49"/>
      <c r="B53" s="72" t="s">
        <v>28</v>
      </c>
      <c r="C53" s="73" t="s">
        <v>52</v>
      </c>
      <c r="D53" s="73"/>
      <c r="E53" s="73"/>
      <c r="F53" s="49"/>
      <c r="G53" s="49"/>
    </row>
    <row r="54" spans="1:7" ht="15" customHeight="1" x14ac:dyDescent="0.4">
      <c r="A54" s="49"/>
      <c r="B54" s="72" t="s">
        <v>29</v>
      </c>
      <c r="C54" s="73" t="s">
        <v>53</v>
      </c>
      <c r="D54" s="73"/>
      <c r="E54" s="73"/>
      <c r="F54" s="49"/>
      <c r="G54" s="49"/>
    </row>
    <row r="55" spans="1:7" ht="15" customHeight="1" x14ac:dyDescent="0.4">
      <c r="A55" s="49"/>
      <c r="B55" s="49" t="s">
        <v>54</v>
      </c>
      <c r="C55" s="49"/>
      <c r="D55" s="49"/>
      <c r="E55" s="49"/>
      <c r="F55" s="49"/>
      <c r="G55" s="49"/>
    </row>
    <row r="56" spans="1:7" ht="15" customHeight="1" x14ac:dyDescent="0.4">
      <c r="A56" s="49"/>
      <c r="B56" s="49" t="s">
        <v>55</v>
      </c>
      <c r="C56" s="49"/>
      <c r="D56" s="49"/>
      <c r="E56" s="49"/>
      <c r="F56" s="49"/>
      <c r="G56" s="49"/>
    </row>
    <row r="57" spans="1:7" ht="15" customHeight="1" x14ac:dyDescent="0.4">
      <c r="A57" s="49"/>
      <c r="B57" s="49" t="s">
        <v>56</v>
      </c>
      <c r="C57" s="49"/>
      <c r="D57" s="49"/>
      <c r="E57" s="49"/>
      <c r="F57" s="49"/>
      <c r="G57" s="49"/>
    </row>
    <row r="58" spans="1:7" ht="15" customHeight="1" x14ac:dyDescent="0.4">
      <c r="A58" s="49" t="s">
        <v>57</v>
      </c>
      <c r="B58" s="71"/>
      <c r="C58" s="49"/>
      <c r="D58" s="49"/>
      <c r="E58" s="49"/>
      <c r="F58" s="49"/>
      <c r="G58" s="49"/>
    </row>
    <row r="59" spans="1:7" ht="15" customHeight="1" x14ac:dyDescent="0.4">
      <c r="A59" s="49" t="s">
        <v>73</v>
      </c>
      <c r="B59" s="71"/>
      <c r="C59" s="49"/>
      <c r="D59" s="49"/>
      <c r="E59" s="49"/>
      <c r="F59" s="49"/>
      <c r="G59" s="49"/>
    </row>
    <row r="60" spans="1:7" ht="15" customHeight="1" x14ac:dyDescent="0.4">
      <c r="A60" s="49" t="s">
        <v>59</v>
      </c>
      <c r="B60" s="71"/>
      <c r="C60" s="49"/>
      <c r="D60" s="49"/>
      <c r="E60" s="49"/>
      <c r="F60" s="49"/>
      <c r="G60" s="49"/>
    </row>
    <row r="61" spans="1:7" ht="15" customHeight="1" x14ac:dyDescent="0.4">
      <c r="A61" s="49" t="s">
        <v>60</v>
      </c>
      <c r="B61" s="71"/>
      <c r="C61" s="49"/>
      <c r="D61" s="49"/>
      <c r="E61" s="49"/>
      <c r="F61" s="49"/>
      <c r="G61" s="49"/>
    </row>
    <row r="62" spans="1:7" ht="15" customHeight="1" x14ac:dyDescent="0.4">
      <c r="A62" s="49" t="s">
        <v>61</v>
      </c>
      <c r="B62" s="71"/>
      <c r="C62" s="49"/>
      <c r="D62" s="49"/>
      <c r="E62" s="49"/>
      <c r="F62" s="49"/>
      <c r="G62" s="49"/>
    </row>
    <row r="63" spans="1:7" ht="15" customHeight="1" x14ac:dyDescent="0.4">
      <c r="A63" s="49" t="s">
        <v>62</v>
      </c>
      <c r="B63" s="71"/>
      <c r="C63" s="49"/>
      <c r="D63" s="49"/>
      <c r="E63" s="49"/>
      <c r="F63" s="49"/>
      <c r="G63" s="49"/>
    </row>
    <row r="64" spans="1:7" ht="15" customHeight="1" x14ac:dyDescent="0.4">
      <c r="A64" s="49" t="s">
        <v>63</v>
      </c>
      <c r="B64" s="71"/>
      <c r="C64" s="49"/>
      <c r="D64" s="49"/>
      <c r="E64" s="49"/>
      <c r="F64" s="49"/>
      <c r="G64" s="49"/>
    </row>
    <row r="65" spans="1:7" ht="15" customHeight="1" x14ac:dyDescent="0.4">
      <c r="A65" s="49" t="s">
        <v>64</v>
      </c>
      <c r="B65" s="71"/>
      <c r="C65" s="49"/>
      <c r="D65" s="49"/>
      <c r="E65" s="49"/>
      <c r="F65" s="49"/>
      <c r="G65" s="49"/>
    </row>
    <row r="66" spans="1:7" ht="15" customHeight="1" x14ac:dyDescent="0.4">
      <c r="A66" s="49" t="s">
        <v>65</v>
      </c>
      <c r="B66" s="71"/>
      <c r="C66" s="49"/>
      <c r="D66" s="49"/>
      <c r="E66" s="49"/>
      <c r="F66" s="49"/>
      <c r="G66" s="49"/>
    </row>
    <row r="67" spans="1:7" ht="15" customHeight="1" x14ac:dyDescent="0.4">
      <c r="A67" s="49" t="s">
        <v>66</v>
      </c>
      <c r="B67" s="71"/>
      <c r="C67" s="49"/>
      <c r="D67" s="49"/>
      <c r="E67" s="49"/>
      <c r="F67" s="49"/>
      <c r="G67" s="49"/>
    </row>
    <row r="68" spans="1:7" ht="15" customHeight="1" x14ac:dyDescent="0.4">
      <c r="A68" s="49" t="s">
        <v>67</v>
      </c>
      <c r="B68" s="71"/>
      <c r="C68" s="49"/>
      <c r="D68" s="49"/>
      <c r="E68" s="49"/>
      <c r="F68" s="49"/>
      <c r="G68" s="49"/>
    </row>
    <row r="69" spans="1:7" ht="15" customHeight="1" x14ac:dyDescent="0.4">
      <c r="A69" s="49" t="s">
        <v>68</v>
      </c>
      <c r="B69" s="71"/>
      <c r="C69" s="49"/>
      <c r="D69" s="49"/>
      <c r="E69" s="49"/>
      <c r="F69" s="49"/>
      <c r="G69" s="49"/>
    </row>
    <row r="70" spans="1:7" ht="15" customHeight="1" x14ac:dyDescent="0.4">
      <c r="A70" s="49" t="s">
        <v>69</v>
      </c>
      <c r="B70" s="71"/>
      <c r="C70" s="49"/>
      <c r="D70" s="49"/>
      <c r="E70" s="49"/>
      <c r="F70" s="49"/>
      <c r="G70" s="49"/>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U40:W40"/>
    <mergeCell ref="X40:Z40"/>
    <mergeCell ref="AA40:AC40"/>
    <mergeCell ref="AD40:AF40"/>
    <mergeCell ref="AG40:AI40"/>
    <mergeCell ref="AJ40:AK40"/>
    <mergeCell ref="X39:Z39"/>
    <mergeCell ref="AA39:AC39"/>
    <mergeCell ref="AD39:AF39"/>
    <mergeCell ref="AG39:AI39"/>
    <mergeCell ref="AJ39:AK39"/>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AA37:AF37"/>
    <mergeCell ref="AG37:AK37"/>
    <mergeCell ref="AL37:AM37"/>
    <mergeCell ref="F38:H38"/>
    <mergeCell ref="I38:K38"/>
    <mergeCell ref="L38:N38"/>
    <mergeCell ref="O38:Q38"/>
    <mergeCell ref="R38:T38"/>
    <mergeCell ref="U38:W38"/>
    <mergeCell ref="X38:Z38"/>
    <mergeCell ref="AM29:AN29"/>
    <mergeCell ref="AM30:AN30"/>
    <mergeCell ref="A31:E31"/>
    <mergeCell ref="AM31:AN32"/>
    <mergeCell ref="A32:E32"/>
    <mergeCell ref="C37:D37"/>
    <mergeCell ref="E37:H37"/>
    <mergeCell ref="I37:N37"/>
    <mergeCell ref="O37:T37"/>
    <mergeCell ref="U37:Z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1"/>
  <dataValidations count="4">
    <dataValidation type="list" allowBlank="1" showInputMessage="1" showErrorMessage="1" sqref="C11:C30" xr:uid="{2198DE1B-4B5E-4874-89B5-2FA268A64926}">
      <formula1>"A,B,C,D"</formula1>
    </dataValidation>
    <dataValidation type="list" allowBlank="1" showInputMessage="1" showErrorMessage="1" sqref="AK4:AN4" xr:uid="{394F554B-D5CD-4908-B8C3-B3DA4098FAB2}">
      <formula1>"予定,実績"</formula1>
    </dataValidation>
    <dataValidation type="list" allowBlank="1" showInputMessage="1" showErrorMessage="1" sqref="AK3:AN3" xr:uid="{A66305A8-5F59-4136-A798-A4C198AE3568}">
      <formula1>"４週,歴月"</formula1>
    </dataValidation>
    <dataValidation type="list" allowBlank="1" showInputMessage="1" showErrorMessage="1" sqref="B11:B30" xr:uid="{7AB3177B-49F0-48CF-AD28-2FAE38E1B2F7}">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CACC2-1597-4759-A467-697378139181}">
  <dimension ref="A1:AN70"/>
  <sheetViews>
    <sheetView showGridLines="0" view="pageBreakPreview" zoomScale="80" zoomScaleNormal="100" zoomScaleSheetLayoutView="80" workbookViewId="0">
      <selection activeCell="M3" sqref="M3"/>
    </sheetView>
  </sheetViews>
  <sheetFormatPr defaultColWidth="8.25" defaultRowHeight="21" customHeight="1" x14ac:dyDescent="0.4"/>
  <cols>
    <col min="1" max="1" width="2.625" style="9" customWidth="1"/>
    <col min="2" max="2" width="15" style="2" customWidth="1"/>
    <col min="3" max="3" width="6.625" style="9" customWidth="1"/>
    <col min="4" max="5" width="7.625" style="9" customWidth="1"/>
    <col min="6" max="36" width="2.625" style="9" customWidth="1"/>
    <col min="37" max="37" width="6.625" style="9" customWidth="1"/>
    <col min="38" max="39" width="7.625" style="9" customWidth="1"/>
    <col min="40" max="40" width="5.625" style="9" customWidth="1"/>
    <col min="41" max="16384" width="8.25" style="9"/>
  </cols>
  <sheetData>
    <row r="1" spans="1:40" ht="20.100000000000001" customHeight="1" x14ac:dyDescent="0.4">
      <c r="A1" s="1" t="s">
        <v>0</v>
      </c>
      <c r="C1" s="3"/>
      <c r="D1" s="3"/>
      <c r="E1" s="3"/>
      <c r="F1" s="3"/>
      <c r="G1" s="3"/>
      <c r="H1" s="3"/>
      <c r="I1" s="3"/>
      <c r="J1" s="3"/>
      <c r="K1" s="3"/>
      <c r="L1" s="3"/>
      <c r="M1" s="3"/>
      <c r="N1" s="3"/>
      <c r="O1" s="3"/>
      <c r="P1" s="3"/>
      <c r="Q1" s="3"/>
      <c r="R1" s="3"/>
      <c r="S1" s="3"/>
      <c r="T1" s="3"/>
      <c r="U1" s="3"/>
      <c r="V1" s="3"/>
      <c r="W1" s="3"/>
      <c r="X1" s="4"/>
      <c r="Y1" s="4"/>
      <c r="Z1" s="5"/>
      <c r="AA1" s="5"/>
      <c r="AB1" s="5"/>
      <c r="AC1" s="5"/>
      <c r="AD1" s="6"/>
      <c r="AE1" s="6"/>
      <c r="AF1" s="6"/>
      <c r="AG1" s="6"/>
      <c r="AH1" s="6"/>
      <c r="AI1" s="7" t="s">
        <v>1</v>
      </c>
      <c r="AJ1" s="7"/>
      <c r="AK1" s="8" t="s">
        <v>74</v>
      </c>
      <c r="AL1" s="8"/>
      <c r="AM1" s="8"/>
      <c r="AN1" s="8"/>
    </row>
    <row r="2" spans="1:40" ht="18" customHeight="1" x14ac:dyDescent="0.4">
      <c r="A2" s="5"/>
      <c r="B2" s="10"/>
      <c r="C2" s="10"/>
      <c r="D2" s="10"/>
      <c r="E2" s="10"/>
      <c r="F2" s="10"/>
      <c r="G2" s="10"/>
      <c r="H2" s="10"/>
      <c r="I2" s="10"/>
      <c r="J2" s="10"/>
      <c r="K2" s="10"/>
      <c r="L2" s="10"/>
      <c r="M2" s="11">
        <v>2025</v>
      </c>
      <c r="N2" s="11"/>
      <c r="O2" s="11"/>
      <c r="P2" s="11"/>
      <c r="Q2" s="12" t="s">
        <v>3</v>
      </c>
      <c r="R2" s="12"/>
      <c r="S2" s="11">
        <v>5</v>
      </c>
      <c r="T2" s="11"/>
      <c r="U2" s="12" t="s">
        <v>4</v>
      </c>
      <c r="V2" s="12"/>
      <c r="W2" s="10"/>
      <c r="X2" s="10"/>
      <c r="Y2" s="10"/>
      <c r="Z2" s="5"/>
      <c r="AA2" s="5"/>
      <c r="AC2" s="7"/>
      <c r="AD2" s="10"/>
      <c r="AE2" s="10"/>
      <c r="AF2" s="10"/>
      <c r="AG2" s="10"/>
      <c r="AH2" s="10"/>
      <c r="AI2" s="7" t="s">
        <v>5</v>
      </c>
      <c r="AJ2" s="7"/>
      <c r="AK2" s="13"/>
      <c r="AL2" s="13"/>
      <c r="AM2" s="13"/>
      <c r="AN2" s="13"/>
    </row>
    <row r="3" spans="1:40" ht="18" customHeight="1" x14ac:dyDescent="0.4">
      <c r="A3" s="14"/>
      <c r="B3" s="14"/>
      <c r="C3" s="14"/>
      <c r="D3" s="14"/>
      <c r="E3" s="14"/>
      <c r="F3" s="14"/>
      <c r="G3" s="14"/>
      <c r="H3" s="14"/>
      <c r="I3" s="14"/>
      <c r="J3" s="14"/>
      <c r="K3" s="14"/>
      <c r="L3" s="14"/>
      <c r="M3" s="14"/>
      <c r="N3" s="14"/>
      <c r="O3" s="14"/>
      <c r="P3" s="14"/>
      <c r="Q3" s="14"/>
      <c r="R3" s="14"/>
      <c r="S3" s="14"/>
      <c r="T3" s="14"/>
      <c r="U3" s="14"/>
      <c r="V3" s="14"/>
      <c r="W3" s="14"/>
      <c r="Y3" s="15"/>
      <c r="Z3" s="15"/>
      <c r="AA3" s="15"/>
      <c r="AB3" s="5"/>
      <c r="AC3" s="15"/>
      <c r="AD3" s="15"/>
      <c r="AE3" s="15"/>
      <c r="AF3" s="15"/>
      <c r="AG3" s="15"/>
      <c r="AH3" s="15"/>
      <c r="AI3" s="16" t="s">
        <v>6</v>
      </c>
      <c r="AJ3" s="7"/>
      <c r="AK3" s="17"/>
      <c r="AL3" s="17"/>
      <c r="AM3" s="17"/>
      <c r="AN3" s="17"/>
    </row>
    <row r="4" spans="1:40" ht="18" customHeight="1" x14ac:dyDescent="0.4">
      <c r="A4" s="14"/>
      <c r="B4" s="14"/>
      <c r="C4" s="75"/>
      <c r="D4" s="77"/>
      <c r="E4" s="14" t="s">
        <v>75</v>
      </c>
      <c r="F4" s="14"/>
      <c r="G4" s="14"/>
      <c r="H4" s="14"/>
      <c r="I4" s="14"/>
      <c r="J4" s="14"/>
      <c r="K4" s="14"/>
      <c r="L4" s="14"/>
      <c r="M4" s="14"/>
      <c r="N4" s="14"/>
      <c r="O4" s="14"/>
      <c r="P4" s="14"/>
      <c r="Q4" s="14"/>
      <c r="R4" s="14"/>
      <c r="S4" s="14"/>
      <c r="T4" s="14"/>
      <c r="U4" s="14"/>
      <c r="V4" s="14"/>
      <c r="W4" s="14"/>
      <c r="Y4" s="15"/>
      <c r="Z4" s="15"/>
      <c r="AA4" s="15"/>
      <c r="AB4" s="5"/>
      <c r="AC4" s="15"/>
      <c r="AD4" s="15"/>
      <c r="AE4" s="15"/>
      <c r="AF4" s="15"/>
      <c r="AG4" s="15"/>
      <c r="AH4" s="15"/>
      <c r="AI4" s="16" t="s">
        <v>7</v>
      </c>
      <c r="AJ4" s="7"/>
      <c r="AK4" s="17"/>
      <c r="AL4" s="17"/>
      <c r="AM4" s="17"/>
      <c r="AN4" s="17"/>
    </row>
    <row r="5" spans="1:40" ht="18" customHeight="1" x14ac:dyDescent="0.4">
      <c r="A5" s="14"/>
      <c r="B5" s="14"/>
      <c r="C5" s="76"/>
      <c r="D5" s="78"/>
      <c r="E5" s="14" t="s">
        <v>76</v>
      </c>
      <c r="F5" s="14"/>
      <c r="G5" s="14"/>
      <c r="H5" s="14"/>
      <c r="I5" s="14"/>
      <c r="J5" s="14"/>
      <c r="K5" s="14"/>
      <c r="L5" s="14"/>
      <c r="M5" s="14"/>
      <c r="N5" s="14"/>
      <c r="O5" s="14"/>
      <c r="P5" s="14"/>
      <c r="Q5" s="14"/>
      <c r="R5" s="14"/>
      <c r="S5" s="14"/>
      <c r="U5" s="14"/>
      <c r="V5" s="14"/>
      <c r="W5" s="14"/>
      <c r="Y5" s="15"/>
      <c r="Z5" s="15"/>
      <c r="AA5" s="15"/>
      <c r="AB5" s="5"/>
      <c r="AC5" s="15"/>
      <c r="AD5" s="15"/>
      <c r="AE5" s="15"/>
      <c r="AF5" s="15"/>
      <c r="AG5" s="16" t="s">
        <v>9</v>
      </c>
      <c r="AH5" s="20"/>
      <c r="AI5" s="20"/>
      <c r="AJ5" s="20"/>
      <c r="AK5" s="15" t="s">
        <v>10</v>
      </c>
      <c r="AL5" s="74"/>
      <c r="AM5" s="15" t="s">
        <v>11</v>
      </c>
      <c r="AN5" s="5"/>
    </row>
    <row r="6" spans="1:40" ht="9.9499999999999993" customHeight="1" x14ac:dyDescent="0.4">
      <c r="A6" s="5"/>
      <c r="B6" s="22"/>
      <c r="C6" s="22"/>
      <c r="D6" s="22"/>
      <c r="E6" s="22"/>
      <c r="F6" s="22"/>
      <c r="G6" s="22"/>
      <c r="H6" s="22"/>
      <c r="I6" s="22"/>
      <c r="J6" s="22"/>
      <c r="K6" s="22"/>
      <c r="L6" s="22"/>
      <c r="M6" s="22"/>
      <c r="N6" s="22"/>
      <c r="O6" s="22"/>
      <c r="P6" s="22"/>
      <c r="Q6" s="22"/>
      <c r="R6" s="22"/>
      <c r="S6" s="22"/>
      <c r="T6" s="22"/>
      <c r="U6" s="22"/>
      <c r="V6" s="22"/>
      <c r="W6" s="22"/>
      <c r="X6" s="10"/>
      <c r="Y6" s="10"/>
      <c r="Z6" s="10"/>
      <c r="AA6" s="10"/>
      <c r="AB6" s="10"/>
      <c r="AC6" s="10"/>
      <c r="AD6" s="10"/>
      <c r="AE6" s="10"/>
      <c r="AF6" s="10"/>
      <c r="AG6" s="10"/>
      <c r="AH6" s="10"/>
      <c r="AI6" s="10"/>
      <c r="AJ6" s="10"/>
      <c r="AK6" s="10"/>
      <c r="AL6" s="10"/>
      <c r="AM6" s="5"/>
      <c r="AN6" s="5"/>
    </row>
    <row r="7" spans="1:40" ht="15" customHeight="1" x14ac:dyDescent="0.4">
      <c r="A7" s="23" t="s">
        <v>12</v>
      </c>
      <c r="B7" s="24" t="s">
        <v>13</v>
      </c>
      <c r="C7" s="25" t="s">
        <v>14</v>
      </c>
      <c r="D7" s="24" t="s">
        <v>15</v>
      </c>
      <c r="E7" s="26" t="s">
        <v>16</v>
      </c>
      <c r="F7" s="27" t="s">
        <v>17</v>
      </c>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8" t="s">
        <v>18</v>
      </c>
      <c r="AL7" s="29" t="s">
        <v>19</v>
      </c>
      <c r="AM7" s="30" t="s">
        <v>20</v>
      </c>
      <c r="AN7" s="30"/>
    </row>
    <row r="8" spans="1:40" ht="15" customHeight="1" x14ac:dyDescent="0.4">
      <c r="A8" s="23"/>
      <c r="B8" s="24"/>
      <c r="C8" s="31"/>
      <c r="D8" s="24"/>
      <c r="E8" s="26"/>
      <c r="F8" s="24" t="s">
        <v>21</v>
      </c>
      <c r="G8" s="24"/>
      <c r="H8" s="24"/>
      <c r="I8" s="24"/>
      <c r="J8" s="24"/>
      <c r="K8" s="24"/>
      <c r="L8" s="24"/>
      <c r="M8" s="24" t="s">
        <v>22</v>
      </c>
      <c r="N8" s="24"/>
      <c r="O8" s="24"/>
      <c r="P8" s="24"/>
      <c r="Q8" s="24"/>
      <c r="R8" s="24"/>
      <c r="S8" s="24"/>
      <c r="T8" s="24" t="s">
        <v>23</v>
      </c>
      <c r="U8" s="24"/>
      <c r="V8" s="24"/>
      <c r="W8" s="24"/>
      <c r="X8" s="24"/>
      <c r="Y8" s="24"/>
      <c r="Z8" s="24"/>
      <c r="AA8" s="24" t="s">
        <v>24</v>
      </c>
      <c r="AB8" s="24"/>
      <c r="AC8" s="24"/>
      <c r="AD8" s="24"/>
      <c r="AE8" s="24"/>
      <c r="AF8" s="24"/>
      <c r="AG8" s="24"/>
      <c r="AH8" s="24" t="s">
        <v>25</v>
      </c>
      <c r="AI8" s="24"/>
      <c r="AJ8" s="24"/>
      <c r="AK8" s="28"/>
      <c r="AL8" s="29"/>
      <c r="AM8" s="30"/>
      <c r="AN8" s="30"/>
    </row>
    <row r="9" spans="1:40" ht="15" customHeight="1" x14ac:dyDescent="0.4">
      <c r="A9" s="23"/>
      <c r="B9" s="24"/>
      <c r="C9" s="31"/>
      <c r="D9" s="24"/>
      <c r="E9" s="26"/>
      <c r="F9" s="32">
        <f>DATE($M$2,$S$2,1)</f>
        <v>45778</v>
      </c>
      <c r="G9" s="32">
        <f>DATE($M$2,$S$2,2)</f>
        <v>45779</v>
      </c>
      <c r="H9" s="32">
        <f>DATE($M$2,$S$2,3)</f>
        <v>45780</v>
      </c>
      <c r="I9" s="32">
        <f>DATE($M$2,$S$2,4)</f>
        <v>45781</v>
      </c>
      <c r="J9" s="32">
        <f>DATE($M$2,$S$2,5)</f>
        <v>45782</v>
      </c>
      <c r="K9" s="32">
        <f>DATE($M$2,$S$2,6)</f>
        <v>45783</v>
      </c>
      <c r="L9" s="32">
        <f>DATE($M$2,$S$2,7)</f>
        <v>45784</v>
      </c>
      <c r="M9" s="32">
        <f>DATE($M$2,$S$2,8)</f>
        <v>45785</v>
      </c>
      <c r="N9" s="32">
        <f>DATE($M$2,$S$2,9)</f>
        <v>45786</v>
      </c>
      <c r="O9" s="32">
        <f>DATE($M$2,$S$2,10)</f>
        <v>45787</v>
      </c>
      <c r="P9" s="32">
        <f>DATE($M$2,$S$2,11)</f>
        <v>45788</v>
      </c>
      <c r="Q9" s="32">
        <f>DATE($M$2,$S$2,12)</f>
        <v>45789</v>
      </c>
      <c r="R9" s="32">
        <f>DATE($M$2,$S$2,13)</f>
        <v>45790</v>
      </c>
      <c r="S9" s="32">
        <f>DATE($M$2,$S$2,14)</f>
        <v>45791</v>
      </c>
      <c r="T9" s="32">
        <f>DATE($M$2,$S$2,15)</f>
        <v>45792</v>
      </c>
      <c r="U9" s="32">
        <f>DATE($M$2,$S$2,16)</f>
        <v>45793</v>
      </c>
      <c r="V9" s="32">
        <f>DATE($M$2,$S$2,17)</f>
        <v>45794</v>
      </c>
      <c r="W9" s="32">
        <f>DATE($M$2,$S$2,18)</f>
        <v>45795</v>
      </c>
      <c r="X9" s="32">
        <f>DATE($M$2,$S$2,19)</f>
        <v>45796</v>
      </c>
      <c r="Y9" s="32">
        <f>DATE($M$2,$S$2,20)</f>
        <v>45797</v>
      </c>
      <c r="Z9" s="32">
        <f>DATE($M$2,$S$2,21)</f>
        <v>45798</v>
      </c>
      <c r="AA9" s="32">
        <f>DATE($M$2,$S$2,22)</f>
        <v>45799</v>
      </c>
      <c r="AB9" s="32">
        <f>DATE($M$2,$S$2,23)</f>
        <v>45800</v>
      </c>
      <c r="AC9" s="32">
        <f>DATE($M$2,$S$2,24)</f>
        <v>45801</v>
      </c>
      <c r="AD9" s="32">
        <f>DATE($M$2,$S$2,25)</f>
        <v>45802</v>
      </c>
      <c r="AE9" s="32">
        <f>DATE($M$2,$S$2,26)</f>
        <v>45803</v>
      </c>
      <c r="AF9" s="32">
        <f>DATE($M$2,$S$2,27)</f>
        <v>45804</v>
      </c>
      <c r="AG9" s="32">
        <f>DATE($M$2,$S$2,28)</f>
        <v>45805</v>
      </c>
      <c r="AH9" s="32">
        <f>IF(DAY(EOMONTH(F9,0))&lt;29,"",DATE($M$2,$S$2,29))</f>
        <v>45806</v>
      </c>
      <c r="AI9" s="32">
        <f>IF(DAY(EOMONTH(F9,0))&lt;30,"",DATE($M$2,$S$2,30))</f>
        <v>45807</v>
      </c>
      <c r="AJ9" s="32">
        <f>IF(DAY(EOMONTH(F9,0))&lt;31,"",DATE($M$2,$S$2,31))</f>
        <v>45808</v>
      </c>
      <c r="AK9" s="28"/>
      <c r="AL9" s="29"/>
      <c r="AM9" s="30"/>
      <c r="AN9" s="30"/>
    </row>
    <row r="10" spans="1:40" ht="15" customHeight="1" x14ac:dyDescent="0.4">
      <c r="A10" s="23"/>
      <c r="B10" s="24"/>
      <c r="C10" s="33"/>
      <c r="D10" s="24"/>
      <c r="E10" s="26"/>
      <c r="F10" s="34">
        <f>DATE($M$2,$S$2,1)</f>
        <v>45778</v>
      </c>
      <c r="G10" s="34">
        <f>DATE($M$2,$S$2,2)</f>
        <v>45779</v>
      </c>
      <c r="H10" s="34">
        <f>DATE($M$2,$S$2,3)</f>
        <v>45780</v>
      </c>
      <c r="I10" s="34">
        <f>DATE($M$2,$S$2,4)</f>
        <v>45781</v>
      </c>
      <c r="J10" s="34">
        <f>DATE($M$2,$S$2,5)</f>
        <v>45782</v>
      </c>
      <c r="K10" s="34">
        <f>DATE($M$2,$S$2,6)</f>
        <v>45783</v>
      </c>
      <c r="L10" s="34">
        <f>DATE($M$2,$S$2,7)</f>
        <v>45784</v>
      </c>
      <c r="M10" s="34">
        <f>DATE($M$2,$S$2,8)</f>
        <v>45785</v>
      </c>
      <c r="N10" s="34">
        <f>DATE($M$2,$S$2,9)</f>
        <v>45786</v>
      </c>
      <c r="O10" s="34">
        <f>DATE($M$2,$S$2,10)</f>
        <v>45787</v>
      </c>
      <c r="P10" s="34">
        <f>DATE($M$2,$S$2,11)</f>
        <v>45788</v>
      </c>
      <c r="Q10" s="34">
        <f>DATE($M$2,$S$2,12)</f>
        <v>45789</v>
      </c>
      <c r="R10" s="34">
        <f>DATE($M$2,$S$2,13)</f>
        <v>45790</v>
      </c>
      <c r="S10" s="34">
        <f>DATE($M$2,$S$2,14)</f>
        <v>45791</v>
      </c>
      <c r="T10" s="34">
        <f>DATE($M$2,$S$2,15)</f>
        <v>45792</v>
      </c>
      <c r="U10" s="34">
        <f>DATE($M$2,$S$2,16)</f>
        <v>45793</v>
      </c>
      <c r="V10" s="34">
        <f>DATE($M$2,$S$2,17)</f>
        <v>45794</v>
      </c>
      <c r="W10" s="34">
        <f>DATE($M$2,$S$2,18)</f>
        <v>45795</v>
      </c>
      <c r="X10" s="34">
        <f>DATE($M$2,$S$2,19)</f>
        <v>45796</v>
      </c>
      <c r="Y10" s="34">
        <f>DATE($M$2,$S$2,20)</f>
        <v>45797</v>
      </c>
      <c r="Z10" s="34">
        <f>DATE($M$2,$S$2,21)</f>
        <v>45798</v>
      </c>
      <c r="AA10" s="34">
        <f>DATE($M$2,$S$2,22)</f>
        <v>45799</v>
      </c>
      <c r="AB10" s="34">
        <f>DATE($M$2,$S$2,23)</f>
        <v>45800</v>
      </c>
      <c r="AC10" s="34">
        <f>DATE($M$2,$S$2,24)</f>
        <v>45801</v>
      </c>
      <c r="AD10" s="34">
        <f>DATE($M$2,$S$2,25)</f>
        <v>45802</v>
      </c>
      <c r="AE10" s="34">
        <f>DATE($M$2,$S$2,26)</f>
        <v>45803</v>
      </c>
      <c r="AF10" s="34">
        <f>DATE($M$2,$S$2,27)</f>
        <v>45804</v>
      </c>
      <c r="AG10" s="34">
        <f>DATE($M$2,$S$2,28)</f>
        <v>45805</v>
      </c>
      <c r="AH10" s="34">
        <f>IF(DAY(EOMONTH(F10,0))&lt;29,"",DATE($M$2,$S$2,29))</f>
        <v>45806</v>
      </c>
      <c r="AI10" s="34">
        <f>IF(DAY(EOMONTH(F10,0))&lt;30,"",DATE($M$2,$S$2,30))</f>
        <v>45807</v>
      </c>
      <c r="AJ10" s="34">
        <f>IF(DAY(EOMONTH(F10,0))&lt;31,"",DATE($M$2,$S$2,31))</f>
        <v>45808</v>
      </c>
      <c r="AK10" s="28"/>
      <c r="AL10" s="29"/>
      <c r="AM10" s="30"/>
      <c r="AN10" s="30"/>
    </row>
    <row r="11" spans="1:40" ht="18" customHeight="1" x14ac:dyDescent="0.4">
      <c r="A11" s="35">
        <v>1</v>
      </c>
      <c r="B11" s="36"/>
      <c r="C11" s="37"/>
      <c r="D11" s="38"/>
      <c r="E11" s="39"/>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1">
        <f>+SUM(F11:AJ11)</f>
        <v>0</v>
      </c>
      <c r="AL11" s="42">
        <f>IF($AK$3="４週",AK11/4,AK11/(DAY(EOMONTH($F$9,0))/7))</f>
        <v>0</v>
      </c>
      <c r="AM11" s="43"/>
      <c r="AN11" s="43"/>
    </row>
    <row r="12" spans="1:40" ht="18" customHeight="1" x14ac:dyDescent="0.4">
      <c r="A12" s="35">
        <v>2</v>
      </c>
      <c r="B12" s="36"/>
      <c r="C12" s="37"/>
      <c r="D12" s="38"/>
      <c r="E12" s="39"/>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1">
        <f t="shared" ref="AK12:AK31" si="0">+SUM(F12:AJ12)</f>
        <v>0</v>
      </c>
      <c r="AL12" s="42">
        <f>IF($AK$3="４週",AK12/4,AK12/(DAY(EOMONTH($F$9,0))/7))</f>
        <v>0</v>
      </c>
      <c r="AM12" s="43"/>
      <c r="AN12" s="43"/>
    </row>
    <row r="13" spans="1:40" ht="18" customHeight="1" x14ac:dyDescent="0.4">
      <c r="A13" s="35">
        <v>3</v>
      </c>
      <c r="B13" s="36"/>
      <c r="C13" s="37"/>
      <c r="D13" s="38"/>
      <c r="E13" s="39"/>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1">
        <f t="shared" si="0"/>
        <v>0</v>
      </c>
      <c r="AL13" s="42">
        <f>IF($AK$3="４週",AK13/4,AK13/(DAY(EOMONTH($F$9,0))/7))</f>
        <v>0</v>
      </c>
      <c r="AM13" s="43"/>
      <c r="AN13" s="43"/>
    </row>
    <row r="14" spans="1:40" ht="18" customHeight="1" x14ac:dyDescent="0.4">
      <c r="A14" s="35">
        <v>4</v>
      </c>
      <c r="B14" s="36"/>
      <c r="C14" s="37"/>
      <c r="D14" s="38"/>
      <c r="E14" s="39"/>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1">
        <f t="shared" si="0"/>
        <v>0</v>
      </c>
      <c r="AL14" s="42">
        <f>IF($AK$3="４週",AK14/4,AK14/(DAY(EOMONTH($F$9,0))/7))</f>
        <v>0</v>
      </c>
      <c r="AM14" s="43"/>
      <c r="AN14" s="43"/>
    </row>
    <row r="15" spans="1:40" ht="18" customHeight="1" x14ac:dyDescent="0.4">
      <c r="A15" s="35">
        <v>5</v>
      </c>
      <c r="B15" s="36"/>
      <c r="C15" s="37"/>
      <c r="D15" s="38"/>
      <c r="E15" s="39"/>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1">
        <f t="shared" si="0"/>
        <v>0</v>
      </c>
      <c r="AL15" s="42">
        <f t="shared" ref="AL15:AL30" si="1">IF($AK$3="４週",AK15/4,AK15/(DAY(EOMONTH($F$9,0))/7))</f>
        <v>0</v>
      </c>
      <c r="AM15" s="43"/>
      <c r="AN15" s="43"/>
    </row>
    <row r="16" spans="1:40" ht="18" customHeight="1" x14ac:dyDescent="0.4">
      <c r="A16" s="35">
        <v>6</v>
      </c>
      <c r="B16" s="36"/>
      <c r="C16" s="37"/>
      <c r="D16" s="38"/>
      <c r="E16" s="39"/>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1">
        <f t="shared" si="0"/>
        <v>0</v>
      </c>
      <c r="AL16" s="42">
        <f t="shared" si="1"/>
        <v>0</v>
      </c>
      <c r="AM16" s="43"/>
      <c r="AN16" s="43"/>
    </row>
    <row r="17" spans="1:40" ht="18" customHeight="1" x14ac:dyDescent="0.4">
      <c r="A17" s="35">
        <v>7</v>
      </c>
      <c r="B17" s="36"/>
      <c r="C17" s="37"/>
      <c r="D17" s="38"/>
      <c r="E17" s="39"/>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1">
        <f t="shared" si="0"/>
        <v>0</v>
      </c>
      <c r="AL17" s="42">
        <f t="shared" si="1"/>
        <v>0</v>
      </c>
      <c r="AM17" s="43"/>
      <c r="AN17" s="43"/>
    </row>
    <row r="18" spans="1:40" ht="18" customHeight="1" x14ac:dyDescent="0.4">
      <c r="A18" s="35">
        <v>8</v>
      </c>
      <c r="B18" s="36"/>
      <c r="C18" s="37"/>
      <c r="D18" s="38"/>
      <c r="E18" s="39"/>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1">
        <f t="shared" si="0"/>
        <v>0</v>
      </c>
      <c r="AL18" s="42">
        <f t="shared" si="1"/>
        <v>0</v>
      </c>
      <c r="AM18" s="43"/>
      <c r="AN18" s="43"/>
    </row>
    <row r="19" spans="1:40" ht="18" customHeight="1" x14ac:dyDescent="0.4">
      <c r="A19" s="35">
        <v>9</v>
      </c>
      <c r="B19" s="36"/>
      <c r="C19" s="37"/>
      <c r="D19" s="38"/>
      <c r="E19" s="39"/>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1">
        <f t="shared" si="0"/>
        <v>0</v>
      </c>
      <c r="AL19" s="42">
        <f t="shared" si="1"/>
        <v>0</v>
      </c>
      <c r="AM19" s="43"/>
      <c r="AN19" s="43"/>
    </row>
    <row r="20" spans="1:40" ht="18" customHeight="1" x14ac:dyDescent="0.4">
      <c r="A20" s="35">
        <v>10</v>
      </c>
      <c r="B20" s="36"/>
      <c r="C20" s="37"/>
      <c r="D20" s="38"/>
      <c r="E20" s="39"/>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1">
        <f t="shared" si="0"/>
        <v>0</v>
      </c>
      <c r="AL20" s="42">
        <f t="shared" si="1"/>
        <v>0</v>
      </c>
      <c r="AM20" s="43"/>
      <c r="AN20" s="43"/>
    </row>
    <row r="21" spans="1:40" ht="18" customHeight="1" x14ac:dyDescent="0.4">
      <c r="A21" s="35">
        <v>11</v>
      </c>
      <c r="B21" s="36"/>
      <c r="C21" s="37"/>
      <c r="D21" s="38"/>
      <c r="E21" s="39"/>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1">
        <f t="shared" si="0"/>
        <v>0</v>
      </c>
      <c r="AL21" s="42">
        <f t="shared" si="1"/>
        <v>0</v>
      </c>
      <c r="AM21" s="43"/>
      <c r="AN21" s="43"/>
    </row>
    <row r="22" spans="1:40" ht="18" customHeight="1" x14ac:dyDescent="0.4">
      <c r="A22" s="35">
        <v>12</v>
      </c>
      <c r="B22" s="36"/>
      <c r="C22" s="37"/>
      <c r="D22" s="38"/>
      <c r="E22" s="3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1">
        <f t="shared" si="0"/>
        <v>0</v>
      </c>
      <c r="AL22" s="42">
        <f t="shared" si="1"/>
        <v>0</v>
      </c>
      <c r="AM22" s="43"/>
      <c r="AN22" s="43"/>
    </row>
    <row r="23" spans="1:40" ht="18" customHeight="1" x14ac:dyDescent="0.4">
      <c r="A23" s="35">
        <v>13</v>
      </c>
      <c r="B23" s="36"/>
      <c r="C23" s="37"/>
      <c r="D23" s="38"/>
      <c r="E23" s="39"/>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1">
        <f t="shared" si="0"/>
        <v>0</v>
      </c>
      <c r="AL23" s="42">
        <f t="shared" si="1"/>
        <v>0</v>
      </c>
      <c r="AM23" s="43"/>
      <c r="AN23" s="43"/>
    </row>
    <row r="24" spans="1:40" ht="18" customHeight="1" x14ac:dyDescent="0.4">
      <c r="A24" s="35">
        <v>14</v>
      </c>
      <c r="B24" s="36"/>
      <c r="C24" s="37"/>
      <c r="D24" s="38"/>
      <c r="E24" s="39"/>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1">
        <f t="shared" si="0"/>
        <v>0</v>
      </c>
      <c r="AL24" s="42">
        <f t="shared" si="1"/>
        <v>0</v>
      </c>
      <c r="AM24" s="43"/>
      <c r="AN24" s="43"/>
    </row>
    <row r="25" spans="1:40" ht="18" customHeight="1" x14ac:dyDescent="0.4">
      <c r="A25" s="35">
        <v>15</v>
      </c>
      <c r="B25" s="36"/>
      <c r="C25" s="37"/>
      <c r="D25" s="38"/>
      <c r="E25" s="39"/>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1">
        <f t="shared" si="0"/>
        <v>0</v>
      </c>
      <c r="AL25" s="42">
        <f t="shared" si="1"/>
        <v>0</v>
      </c>
      <c r="AM25" s="43"/>
      <c r="AN25" s="43"/>
    </row>
    <row r="26" spans="1:40" ht="18" customHeight="1" x14ac:dyDescent="0.4">
      <c r="A26" s="35">
        <v>16</v>
      </c>
      <c r="B26" s="36"/>
      <c r="C26" s="37"/>
      <c r="D26" s="38"/>
      <c r="E26" s="39"/>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 t="shared" si="0"/>
        <v>0</v>
      </c>
      <c r="AL26" s="42">
        <f t="shared" si="1"/>
        <v>0</v>
      </c>
      <c r="AM26" s="43"/>
      <c r="AN26" s="43"/>
    </row>
    <row r="27" spans="1:40" ht="18" customHeight="1" x14ac:dyDescent="0.4">
      <c r="A27" s="35">
        <v>17</v>
      </c>
      <c r="B27" s="36"/>
      <c r="C27" s="37"/>
      <c r="D27" s="38"/>
      <c r="E27" s="39"/>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1">
        <f t="shared" si="0"/>
        <v>0</v>
      </c>
      <c r="AL27" s="42">
        <f t="shared" si="1"/>
        <v>0</v>
      </c>
      <c r="AM27" s="43"/>
      <c r="AN27" s="43"/>
    </row>
    <row r="28" spans="1:40" ht="18" customHeight="1" x14ac:dyDescent="0.4">
      <c r="A28" s="35">
        <v>18</v>
      </c>
      <c r="B28" s="36"/>
      <c r="C28" s="37"/>
      <c r="D28" s="38"/>
      <c r="E28" s="39"/>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1">
        <f t="shared" si="0"/>
        <v>0</v>
      </c>
      <c r="AL28" s="42">
        <f t="shared" si="1"/>
        <v>0</v>
      </c>
      <c r="AM28" s="43"/>
      <c r="AN28" s="43"/>
    </row>
    <row r="29" spans="1:40" ht="18" customHeight="1" x14ac:dyDescent="0.4">
      <c r="A29" s="35">
        <v>19</v>
      </c>
      <c r="B29" s="36"/>
      <c r="C29" s="37"/>
      <c r="D29" s="38"/>
      <c r="E29" s="39"/>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1">
        <f t="shared" si="0"/>
        <v>0</v>
      </c>
      <c r="AL29" s="42">
        <f t="shared" si="1"/>
        <v>0</v>
      </c>
      <c r="AM29" s="43"/>
      <c r="AN29" s="43"/>
    </row>
    <row r="30" spans="1:40" ht="18" customHeight="1" x14ac:dyDescent="0.4">
      <c r="A30" s="35">
        <v>20</v>
      </c>
      <c r="B30" s="36"/>
      <c r="C30" s="37"/>
      <c r="D30" s="38"/>
      <c r="E30" s="39"/>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1">
        <f t="shared" si="0"/>
        <v>0</v>
      </c>
      <c r="AL30" s="42">
        <f t="shared" si="1"/>
        <v>0</v>
      </c>
      <c r="AM30" s="43"/>
      <c r="AN30" s="43"/>
    </row>
    <row r="31" spans="1:40" ht="18" customHeight="1" x14ac:dyDescent="0.4">
      <c r="A31" s="26" t="s">
        <v>30</v>
      </c>
      <c r="B31" s="44"/>
      <c r="C31" s="44"/>
      <c r="D31" s="44"/>
      <c r="E31" s="44"/>
      <c r="F31" s="45">
        <f>+SUM(F11:F30)</f>
        <v>0</v>
      </c>
      <c r="G31" s="45">
        <f t="shared" ref="G31:AJ31" si="2">+SUM(G11:G30)</f>
        <v>0</v>
      </c>
      <c r="H31" s="45">
        <f t="shared" si="2"/>
        <v>0</v>
      </c>
      <c r="I31" s="45">
        <f t="shared" si="2"/>
        <v>0</v>
      </c>
      <c r="J31" s="45">
        <f t="shared" si="2"/>
        <v>0</v>
      </c>
      <c r="K31" s="45">
        <f t="shared" si="2"/>
        <v>0</v>
      </c>
      <c r="L31" s="45">
        <f t="shared" si="2"/>
        <v>0</v>
      </c>
      <c r="M31" s="45">
        <f t="shared" si="2"/>
        <v>0</v>
      </c>
      <c r="N31" s="45">
        <f t="shared" si="2"/>
        <v>0</v>
      </c>
      <c r="O31" s="45">
        <f t="shared" si="2"/>
        <v>0</v>
      </c>
      <c r="P31" s="45">
        <f t="shared" si="2"/>
        <v>0</v>
      </c>
      <c r="Q31" s="45">
        <f t="shared" si="2"/>
        <v>0</v>
      </c>
      <c r="R31" s="45">
        <f t="shared" si="2"/>
        <v>0</v>
      </c>
      <c r="S31" s="45">
        <f t="shared" si="2"/>
        <v>0</v>
      </c>
      <c r="T31" s="45">
        <f t="shared" si="2"/>
        <v>0</v>
      </c>
      <c r="U31" s="45">
        <f t="shared" si="2"/>
        <v>0</v>
      </c>
      <c r="V31" s="45">
        <f t="shared" si="2"/>
        <v>0</v>
      </c>
      <c r="W31" s="45">
        <f t="shared" si="2"/>
        <v>0</v>
      </c>
      <c r="X31" s="45">
        <f t="shared" si="2"/>
        <v>0</v>
      </c>
      <c r="Y31" s="45">
        <f t="shared" si="2"/>
        <v>0</v>
      </c>
      <c r="Z31" s="45">
        <f t="shared" si="2"/>
        <v>0</v>
      </c>
      <c r="AA31" s="45">
        <f t="shared" si="2"/>
        <v>0</v>
      </c>
      <c r="AB31" s="45">
        <f t="shared" si="2"/>
        <v>0</v>
      </c>
      <c r="AC31" s="45">
        <f t="shared" si="2"/>
        <v>0</v>
      </c>
      <c r="AD31" s="45">
        <f t="shared" si="2"/>
        <v>0</v>
      </c>
      <c r="AE31" s="45">
        <f t="shared" si="2"/>
        <v>0</v>
      </c>
      <c r="AF31" s="45">
        <f t="shared" si="2"/>
        <v>0</v>
      </c>
      <c r="AG31" s="45">
        <f t="shared" si="2"/>
        <v>0</v>
      </c>
      <c r="AH31" s="45">
        <f t="shared" si="2"/>
        <v>0</v>
      </c>
      <c r="AI31" s="45">
        <f t="shared" si="2"/>
        <v>0</v>
      </c>
      <c r="AJ31" s="45">
        <f t="shared" si="2"/>
        <v>0</v>
      </c>
      <c r="AK31" s="41">
        <f t="shared" si="0"/>
        <v>0</v>
      </c>
      <c r="AL31" s="42">
        <f>IF($AK$3="４週",AK31/4,AK31/(DAY(EOMONTH($F$9,0))/7))</f>
        <v>0</v>
      </c>
      <c r="AM31" s="23"/>
      <c r="AN31" s="23"/>
    </row>
    <row r="32" spans="1:40" ht="18" customHeight="1" x14ac:dyDescent="0.4">
      <c r="A32" s="44" t="s">
        <v>31</v>
      </c>
      <c r="B32" s="44"/>
      <c r="C32" s="44"/>
      <c r="D32" s="44"/>
      <c r="E32" s="46"/>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5"/>
      <c r="AL32" s="48"/>
      <c r="AM32" s="23"/>
      <c r="AN32" s="23"/>
    </row>
    <row r="33" spans="1:40" ht="15" customHeight="1" x14ac:dyDescent="0.4">
      <c r="A33" s="22"/>
      <c r="B33" s="22"/>
      <c r="C33" s="22"/>
      <c r="D33" s="22"/>
      <c r="E33" s="22"/>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22"/>
      <c r="AL33" s="22"/>
      <c r="AM33" s="5"/>
    </row>
    <row r="34" spans="1:40" ht="15" customHeight="1" x14ac:dyDescent="0.4">
      <c r="A34" s="22"/>
      <c r="B34" s="22"/>
      <c r="C34" s="22"/>
      <c r="D34" s="22"/>
      <c r="E34" s="22"/>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22"/>
      <c r="AL34" s="22"/>
      <c r="AM34" s="5"/>
    </row>
    <row r="35" spans="1:40" ht="15" customHeight="1" x14ac:dyDescent="0.4">
      <c r="A35" s="22"/>
      <c r="B35" s="22"/>
      <c r="C35" s="22"/>
      <c r="D35" s="22"/>
      <c r="E35" s="22"/>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22"/>
      <c r="AL35" s="22"/>
      <c r="AM35" s="5"/>
    </row>
    <row r="36" spans="1:40" ht="21" customHeight="1" x14ac:dyDescent="0.4">
      <c r="A36" s="4" t="s">
        <v>32</v>
      </c>
      <c r="B36" s="9"/>
      <c r="C36" s="10"/>
      <c r="D36" s="10"/>
      <c r="E36" s="10"/>
      <c r="F36" s="10"/>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10"/>
      <c r="AM36" s="10"/>
      <c r="AN36" s="5"/>
    </row>
    <row r="37" spans="1:40" ht="24.95" customHeight="1" x14ac:dyDescent="0.4">
      <c r="A37" s="5"/>
      <c r="B37" s="22"/>
      <c r="C37" s="52" t="str">
        <f>IF(VLOOKUP($AK$1,[1]選択肢!$A$1:$J$31,C42,FALSE)=0,"-",VLOOKUP($AK$1,[1]選択肢!$A$1:$J$31,C42,FALSE))</f>
        <v>管理者</v>
      </c>
      <c r="D37" s="53"/>
      <c r="E37" s="54" t="str">
        <f>IF(VLOOKUP($AK$1,[1]選択肢!$A$1:$J$31,E42,FALSE)=0,"-",VLOOKUP($AK$1,[1]選択肢!$A$1:$J$31,E42,FALSE))</f>
        <v>児童発達支援管理責任者</v>
      </c>
      <c r="F37" s="54"/>
      <c r="G37" s="54"/>
      <c r="H37" s="54"/>
      <c r="I37" s="52" t="str">
        <f>IF(VLOOKUP($AK$1,[1]選択肢!$A$1:$J$31,I42,FALSE)=0,"-",VLOOKUP($AK$1,[1]選択肢!$A$1:$J$31,I42,FALSE))</f>
        <v>訪問支援員</v>
      </c>
      <c r="J37" s="53"/>
      <c r="K37" s="53"/>
      <c r="L37" s="53"/>
      <c r="M37" s="53"/>
      <c r="N37" s="55"/>
      <c r="O37" s="52" t="str">
        <f>IF(VLOOKUP($AK$1,[1]選択肢!$A$1:$J$31,O42,FALSE)=0,"-",VLOOKUP($AK$1,[1]選択肢!$A$1:$J$31,O42,FALSE))</f>
        <v>-</v>
      </c>
      <c r="P37" s="53"/>
      <c r="Q37" s="53"/>
      <c r="R37" s="53"/>
      <c r="S37" s="53"/>
      <c r="T37" s="55"/>
      <c r="U37" s="52" t="str">
        <f>IF(VLOOKUP($AK$1,[1]選択肢!$A$1:$J$31,U42,FALSE)=0,"-",VLOOKUP($AK$1,[1]選択肢!$A$1:$J$31,U42,FALSE))</f>
        <v>-</v>
      </c>
      <c r="V37" s="53"/>
      <c r="W37" s="53"/>
      <c r="X37" s="53"/>
      <c r="Y37" s="53"/>
      <c r="Z37" s="55"/>
      <c r="AA37" s="52" t="str">
        <f>IF(VLOOKUP($AK$1,[1]選択肢!$A$1:$J$31,AA42,FALSE)=0,"-",VLOOKUP($AK$1,[1]選択肢!$A$1:$J$31,AA42,FALSE))</f>
        <v>-</v>
      </c>
      <c r="AB37" s="53"/>
      <c r="AC37" s="53"/>
      <c r="AD37" s="53"/>
      <c r="AE37" s="53"/>
      <c r="AF37" s="55"/>
      <c r="AG37" s="54" t="str">
        <f>IF(VLOOKUP($AK$1,[1]選択肢!$A$1:$J$31,AG42,FALSE)=0,"-",VLOOKUP($AK$1,[1]選択肢!$A$1:$J$31,AG42,FALSE))</f>
        <v>-</v>
      </c>
      <c r="AH37" s="54"/>
      <c r="AI37" s="54"/>
      <c r="AJ37" s="54"/>
      <c r="AK37" s="54"/>
      <c r="AL37" s="54" t="str">
        <f>IF(VLOOKUP($AK$1,[1]選択肢!$A$1:$J$31,AL42,FALSE)=0,"-",VLOOKUP($AK$1,[1]選択肢!$A$1:$J$31,AL42,FALSE))</f>
        <v>-</v>
      </c>
      <c r="AM37" s="54"/>
      <c r="AN37" s="5"/>
    </row>
    <row r="38" spans="1:40" ht="18" customHeight="1" x14ac:dyDescent="0.4">
      <c r="A38" s="5"/>
      <c r="B38" s="22"/>
      <c r="C38" s="56" t="s">
        <v>33</v>
      </c>
      <c r="D38" s="56" t="s">
        <v>34</v>
      </c>
      <c r="E38" s="57" t="s">
        <v>33</v>
      </c>
      <c r="F38" s="58" t="s">
        <v>34</v>
      </c>
      <c r="G38" s="58"/>
      <c r="H38" s="58"/>
      <c r="I38" s="59" t="s">
        <v>33</v>
      </c>
      <c r="J38" s="60"/>
      <c r="K38" s="61"/>
      <c r="L38" s="59" t="s">
        <v>34</v>
      </c>
      <c r="M38" s="60"/>
      <c r="N38" s="61"/>
      <c r="O38" s="59" t="s">
        <v>33</v>
      </c>
      <c r="P38" s="60"/>
      <c r="Q38" s="61"/>
      <c r="R38" s="59" t="s">
        <v>34</v>
      </c>
      <c r="S38" s="60"/>
      <c r="T38" s="61"/>
      <c r="U38" s="59" t="s">
        <v>33</v>
      </c>
      <c r="V38" s="60"/>
      <c r="W38" s="61"/>
      <c r="X38" s="59" t="s">
        <v>34</v>
      </c>
      <c r="Y38" s="60"/>
      <c r="Z38" s="61"/>
      <c r="AA38" s="59" t="s">
        <v>33</v>
      </c>
      <c r="AB38" s="60"/>
      <c r="AC38" s="61"/>
      <c r="AD38" s="59" t="s">
        <v>34</v>
      </c>
      <c r="AE38" s="60"/>
      <c r="AF38" s="61"/>
      <c r="AG38" s="59" t="s">
        <v>33</v>
      </c>
      <c r="AH38" s="60"/>
      <c r="AI38" s="61"/>
      <c r="AJ38" s="59" t="s">
        <v>34</v>
      </c>
      <c r="AK38" s="61"/>
      <c r="AL38" s="57" t="s">
        <v>35</v>
      </c>
      <c r="AM38" s="57" t="s">
        <v>36</v>
      </c>
      <c r="AN38" s="5"/>
    </row>
    <row r="39" spans="1:40" ht="18" customHeight="1" x14ac:dyDescent="0.4">
      <c r="A39" s="5"/>
      <c r="B39" s="62" t="s">
        <v>37</v>
      </c>
      <c r="C39" s="57">
        <f>COUNTIFS($B$11:$B$30,C$37,$C$11:$C$30,"A",$E$11:$E$30,"*")</f>
        <v>0</v>
      </c>
      <c r="D39" s="57">
        <f>COUNTIFS($B$11:$B$30,C$37,$C$11:$C$30,"B",$E$11:$E$30,"*")</f>
        <v>0</v>
      </c>
      <c r="E39" s="57">
        <f>COUNTIFS($B$11:$B$30,E$37,$C$11:$C$30,"A",$E$11:$E$30,"*")</f>
        <v>0</v>
      </c>
      <c r="F39" s="59">
        <f>COUNTIFS($B$11:$B$30,E$37,$C$11:$C$30,"B",$E$11:$E$30,"*")</f>
        <v>0</v>
      </c>
      <c r="G39" s="60"/>
      <c r="H39" s="61"/>
      <c r="I39" s="59">
        <f>COUNTIFS($B$11:$B$30,I$37,$C$11:$C$30,"A",$E$11:$E$30,"*")</f>
        <v>0</v>
      </c>
      <c r="J39" s="60"/>
      <c r="K39" s="61"/>
      <c r="L39" s="59">
        <f>COUNTIFS($B$11:$B$30,I$37,$C$11:$C$30,"B",$E$11:$E$30,"*")</f>
        <v>0</v>
      </c>
      <c r="M39" s="60"/>
      <c r="N39" s="61"/>
      <c r="O39" s="59">
        <f>COUNTIFS($B$11:$B$30,O$37,$C$11:$C$30,"A",$E$11:$E$30,"*")</f>
        <v>0</v>
      </c>
      <c r="P39" s="60"/>
      <c r="Q39" s="61"/>
      <c r="R39" s="59">
        <f>COUNTIFS($B$11:$B$30,O$37,$C$11:$C$30,"B",$E$11:$E$30,"*")</f>
        <v>0</v>
      </c>
      <c r="S39" s="60"/>
      <c r="T39" s="61"/>
      <c r="U39" s="59">
        <f>COUNTIFS($B$11:$B$30,U$37,$C$11:$C$30,"A",$E$11:$E$30,"*")</f>
        <v>0</v>
      </c>
      <c r="V39" s="60"/>
      <c r="W39" s="61"/>
      <c r="X39" s="59">
        <f>COUNTIFS($B$11:$B$30,U$37,$C$11:$C$30,"B",$E$11:$E$30,"*")</f>
        <v>0</v>
      </c>
      <c r="Y39" s="60"/>
      <c r="Z39" s="61"/>
      <c r="AA39" s="59">
        <f>COUNTIFS($B$11:$B$30,AA$37,$C$11:$C$30,"A",$E$11:$E$30,"*")</f>
        <v>0</v>
      </c>
      <c r="AB39" s="60"/>
      <c r="AC39" s="61"/>
      <c r="AD39" s="59">
        <f>COUNTIFS($B$11:$B$30,AA$37,$C$11:$C$30,"B",$E$11:$E$30,"*")</f>
        <v>0</v>
      </c>
      <c r="AE39" s="60"/>
      <c r="AF39" s="61"/>
      <c r="AG39" s="59">
        <f>COUNTIFS($B$11:$B$30,AG$37,$C$11:$C$30,"A",$E$11:$E$30,"*")</f>
        <v>0</v>
      </c>
      <c r="AH39" s="60"/>
      <c r="AI39" s="61"/>
      <c r="AJ39" s="59">
        <f>COUNTIFS($B$11:$B$30,AG$37,$C$11:$C$30,"B",$E$11:$E$30,"*")</f>
        <v>0</v>
      </c>
      <c r="AK39" s="61"/>
      <c r="AL39" s="57">
        <f>COUNTIFS($B$11:$B$30,AL$37,$C$11:$C$30,"A",$E$11:$E$30,"*")</f>
        <v>0</v>
      </c>
      <c r="AM39" s="57">
        <f>COUNTIFS($B$11:$B$30,AL$37,$C$11:$C$30,"B",$E$11:$E$30,"*")</f>
        <v>0</v>
      </c>
      <c r="AN39" s="5"/>
    </row>
    <row r="40" spans="1:40" ht="18" customHeight="1" x14ac:dyDescent="0.4">
      <c r="A40" s="5"/>
      <c r="B40" s="63" t="s">
        <v>38</v>
      </c>
      <c r="C40" s="57">
        <f>COUNTIFS($B$11:$B$30,C$37,$C$11:$C$30,"C",$E$11:$E$30,"*")</f>
        <v>0</v>
      </c>
      <c r="D40" s="57">
        <f>COUNTIFS($B$11:$B$30,C$37,$C$11:$C$30,"D",$E$11:$E$30,"*")</f>
        <v>0</v>
      </c>
      <c r="E40" s="57">
        <f>COUNTIFS($B$11:$B$30,E$37,$C$11:$C$30,"C",$E$11:$E$30,"*")</f>
        <v>0</v>
      </c>
      <c r="F40" s="59">
        <f>COUNTIFS($B$11:$B$30,E$37,$C$11:$C$30,"D",$E$11:$E$30,"*")</f>
        <v>0</v>
      </c>
      <c r="G40" s="60"/>
      <c r="H40" s="61"/>
      <c r="I40" s="59">
        <f>COUNTIFS($B$11:$B$30,I$37,$C$11:$C$30,"C",$E$11:$E$30,"*")</f>
        <v>0</v>
      </c>
      <c r="J40" s="60"/>
      <c r="K40" s="61"/>
      <c r="L40" s="59">
        <f>COUNTIFS($B$11:$B$30,I$37,$C$11:$C$30,"D",$E$11:$E$30,"*")</f>
        <v>0</v>
      </c>
      <c r="M40" s="60"/>
      <c r="N40" s="61"/>
      <c r="O40" s="59">
        <f>COUNTIFS($B$11:$B$30,O$37,$C$11:$C$30,"C",$E$11:$E$30,"*")</f>
        <v>0</v>
      </c>
      <c r="P40" s="60"/>
      <c r="Q40" s="61"/>
      <c r="R40" s="59">
        <f>COUNTIFS($B$11:$B$30,O$37,$C$11:$C$30,"D",$E$11:$E$30,"*")</f>
        <v>0</v>
      </c>
      <c r="S40" s="60"/>
      <c r="T40" s="61"/>
      <c r="U40" s="59">
        <f>COUNTIFS($B$11:$B$30,U$37,$C$11:$C$30,"C",$E$11:$E$30,"*")</f>
        <v>0</v>
      </c>
      <c r="V40" s="60"/>
      <c r="W40" s="61"/>
      <c r="X40" s="59">
        <f>COUNTIFS($B$11:$B$30,U$37,$C$11:$C$30,"D",$E$11:$E$30,"*")</f>
        <v>0</v>
      </c>
      <c r="Y40" s="60"/>
      <c r="Z40" s="61"/>
      <c r="AA40" s="59">
        <f>COUNTIFS($B$11:$B$30,AA$37,$C$11:$C$30,"C",$E$11:$E$30,"*")</f>
        <v>0</v>
      </c>
      <c r="AB40" s="60"/>
      <c r="AC40" s="61"/>
      <c r="AD40" s="59">
        <f>COUNTIFS($B$11:$B$30,AA$37,$C$11:$C$30,"D",$E$11:$E$30,"*")</f>
        <v>0</v>
      </c>
      <c r="AE40" s="60"/>
      <c r="AF40" s="61"/>
      <c r="AG40" s="59">
        <f>COUNTIFS($B$11:$B$30,AG$37,$C$11:$C$30,"C",$E$11:$E$30,"*")</f>
        <v>0</v>
      </c>
      <c r="AH40" s="60"/>
      <c r="AI40" s="61"/>
      <c r="AJ40" s="59">
        <f>COUNTIFS($B$11:$B$30,AG$37,$C$11:$C$30,"D",$E$11:$E$30,"*")</f>
        <v>0</v>
      </c>
      <c r="AK40" s="61"/>
      <c r="AL40" s="57">
        <f>COUNTIFS($B$11:$B$30,AL$37,$C$11:$C$30,"C",$E$11:$E$30,"*")</f>
        <v>0</v>
      </c>
      <c r="AM40" s="57">
        <f>COUNTIFS($B$11:$B$30,AL$37,$C$11:$C$30,"D",$E$11:$E$30,"*")</f>
        <v>0</v>
      </c>
      <c r="AN40" s="5"/>
    </row>
    <row r="41" spans="1:40" ht="24.95" customHeight="1" x14ac:dyDescent="0.4">
      <c r="A41" s="5"/>
      <c r="B41" s="63" t="s">
        <v>39</v>
      </c>
      <c r="C41" s="52" t="str">
        <f>IF($AK$3="４週",SUMIFS($AK$11:$AK$30,$B$11:$B$30,C37)/4/$AH$5,IF($AK$3="歴月",SUMIFS($AK$11:$AK$30,$B$11:$B$30,C37)/$AL$5,"記載する期間を選択してください"))</f>
        <v>記載する期間を選択してください</v>
      </c>
      <c r="D41" s="55"/>
      <c r="E41" s="52" t="str">
        <f>IF($AK$3="４週",SUMIFS($AK$11:$AK$30,$B$11:$B$30,E37)/4/$AH$5,IF($AK$3="歴月",SUMIFS($AK$11:$AK$30,$B$11:$B$30,E37)/$AL$5,"記載する期間を選択してください"))</f>
        <v>記載する期間を選択してください</v>
      </c>
      <c r="F41" s="53"/>
      <c r="G41" s="53"/>
      <c r="H41" s="55"/>
      <c r="I41" s="52" t="str">
        <f>IF($AK$3="４週",SUMIFS($AK$11:$AK$30,$B$11:$B$30,I37)/4/$AH$5,IF($AK$3="歴月",SUMIFS($AK$11:$AK$30,$B$11:$B$30,I37)/$AL$5,"記載する期間を選択してください"))</f>
        <v>記載する期間を選択してください</v>
      </c>
      <c r="J41" s="53"/>
      <c r="K41" s="53"/>
      <c r="L41" s="53"/>
      <c r="M41" s="53"/>
      <c r="N41" s="55"/>
      <c r="O41" s="52" t="str">
        <f>IF($AK$3="４週",SUMIFS($AK$11:$AK$30,$B$11:$B$30,O37)/4/$AH$5,IF($AK$3="歴月",SUMIFS($AK$11:$AK$30,$B$11:$B$30,O37)/$AL$5,"記載する期間を選択してください"))</f>
        <v>記載する期間を選択してください</v>
      </c>
      <c r="P41" s="53"/>
      <c r="Q41" s="53"/>
      <c r="R41" s="53"/>
      <c r="S41" s="53"/>
      <c r="T41" s="55"/>
      <c r="U41" s="52" t="str">
        <f>IF($AK$3="４週",SUMIFS($AK$11:$AK$30,$B$11:$B$30,U37)/4/$AH$5,IF($AK$3="歴月",SUMIFS($AK$11:$AK$30,$B$11:$B$30,U37)/$AL$5,"記載する期間を選択してください"))</f>
        <v>記載する期間を選択してください</v>
      </c>
      <c r="V41" s="53"/>
      <c r="W41" s="53"/>
      <c r="X41" s="53"/>
      <c r="Y41" s="53"/>
      <c r="Z41" s="55"/>
      <c r="AA41" s="52" t="str">
        <f>IF($AK$3="４週",SUMIFS($AK$11:$AK$30,$B$11:$B$30,AA37)/4/$AH$5,IF($AK$3="歴月",SUMIFS($AK$11:$AK$30,$B$11:$B$30,AA37)/$AL$5,"記載する期間を選択してください"))</f>
        <v>記載する期間を選択してください</v>
      </c>
      <c r="AB41" s="53"/>
      <c r="AC41" s="53"/>
      <c r="AD41" s="53"/>
      <c r="AE41" s="53"/>
      <c r="AF41" s="55"/>
      <c r="AG41" s="52" t="str">
        <f>IF($AK$3="４週",SUMIFS($AK$11:$AK$30,$B$11:$B$30,AG37)/4/$AH$5,IF($AK$3="歴月",SUMIFS($AK$11:$AK$30,$B$11:$B$30,AG37)/$AL$5,"記載する期間を選択してください"))</f>
        <v>記載する期間を選択してください</v>
      </c>
      <c r="AH41" s="53"/>
      <c r="AI41" s="53"/>
      <c r="AJ41" s="53"/>
      <c r="AK41" s="55"/>
      <c r="AL41" s="52" t="str">
        <f>IF($AK$3="４週",SUMIFS($AK$11:$AK$30,$B$11:$B$30,AL37)/4/$AH$5,IF($AK$3="歴月",SUMIFS($AK$11:$AK$30,$B$11:$B$30,AL37)/$AL$5,"記載する期間を選択してください"))</f>
        <v>記載する期間を選択してください</v>
      </c>
      <c r="AM41" s="55"/>
      <c r="AN41" s="5"/>
    </row>
    <row r="42" spans="1:40" ht="5.0999999999999996" customHeight="1" x14ac:dyDescent="0.4">
      <c r="A42" s="5"/>
      <c r="B42" s="9"/>
      <c r="C42" s="64">
        <v>2</v>
      </c>
      <c r="D42" s="64"/>
      <c r="E42" s="64">
        <v>3</v>
      </c>
      <c r="F42" s="64"/>
      <c r="G42" s="64"/>
      <c r="H42" s="64"/>
      <c r="I42" s="64">
        <v>4</v>
      </c>
      <c r="J42" s="64"/>
      <c r="K42" s="64"/>
      <c r="L42" s="64"/>
      <c r="M42" s="64"/>
      <c r="N42" s="64"/>
      <c r="O42" s="64">
        <v>5</v>
      </c>
      <c r="P42" s="64"/>
      <c r="Q42" s="64"/>
      <c r="R42" s="64"/>
      <c r="S42" s="64"/>
      <c r="T42" s="64"/>
      <c r="U42" s="64">
        <v>6</v>
      </c>
      <c r="V42" s="64"/>
      <c r="W42" s="64"/>
      <c r="X42" s="64"/>
      <c r="Y42" s="64"/>
      <c r="Z42" s="64"/>
      <c r="AA42" s="64">
        <v>7</v>
      </c>
      <c r="AB42" s="64"/>
      <c r="AC42" s="64"/>
      <c r="AD42" s="64"/>
      <c r="AE42" s="64"/>
      <c r="AF42" s="64"/>
      <c r="AG42" s="64">
        <v>8</v>
      </c>
      <c r="AH42" s="64"/>
      <c r="AI42" s="64"/>
      <c r="AJ42" s="64"/>
      <c r="AK42" s="64"/>
      <c r="AL42" s="64">
        <v>9</v>
      </c>
      <c r="AM42" s="65"/>
      <c r="AN42" s="5"/>
    </row>
    <row r="43" spans="1:40" ht="15" customHeight="1" x14ac:dyDescent="0.4">
      <c r="A43" s="49" t="s">
        <v>40</v>
      </c>
      <c r="B43" s="66"/>
      <c r="C43" s="67"/>
      <c r="D43" s="67"/>
      <c r="E43" s="67"/>
      <c r="F43" s="68"/>
      <c r="G43" s="67"/>
      <c r="H43" s="64"/>
      <c r="I43" s="64"/>
      <c r="J43" s="64"/>
      <c r="K43" s="64"/>
      <c r="L43" s="64"/>
      <c r="M43" s="64"/>
      <c r="N43" s="64"/>
      <c r="O43" s="64"/>
      <c r="P43" s="64"/>
      <c r="Q43" s="64"/>
      <c r="R43" s="64">
        <v>6</v>
      </c>
      <c r="S43" s="64"/>
      <c r="T43" s="64"/>
      <c r="U43" s="64"/>
      <c r="V43" s="64"/>
      <c r="W43" s="64"/>
      <c r="X43" s="64">
        <v>7</v>
      </c>
      <c r="Y43" s="64"/>
      <c r="Z43" s="64"/>
      <c r="AA43" s="64"/>
      <c r="AB43" s="64"/>
      <c r="AC43" s="64"/>
      <c r="AD43" s="64">
        <v>8</v>
      </c>
      <c r="AE43" s="64"/>
      <c r="AF43" s="64"/>
      <c r="AG43" s="69"/>
      <c r="AH43" s="69"/>
      <c r="AI43" s="69"/>
      <c r="AJ43" s="69">
        <v>9</v>
      </c>
      <c r="AK43" s="70"/>
      <c r="AL43" s="70"/>
      <c r="AM43" s="5"/>
    </row>
    <row r="44" spans="1:40" s="49" customFormat="1" ht="15" customHeight="1" x14ac:dyDescent="0.4">
      <c r="A44" s="49" t="s">
        <v>41</v>
      </c>
      <c r="B44" s="50"/>
      <c r="C44" s="50"/>
      <c r="D44" s="50"/>
      <c r="E44" s="50"/>
      <c r="F44" s="50"/>
      <c r="G44" s="50"/>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40" s="49" customFormat="1" ht="15" customHeight="1" x14ac:dyDescent="0.4">
      <c r="A45" s="49" t="s">
        <v>42</v>
      </c>
      <c r="B45" s="50"/>
      <c r="C45" s="50"/>
      <c r="D45" s="50"/>
      <c r="E45" s="50"/>
      <c r="F45" s="50"/>
      <c r="G45" s="50"/>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40" s="49" customFormat="1" ht="15" customHeight="1" x14ac:dyDescent="0.4">
      <c r="A46" s="49" t="s">
        <v>44</v>
      </c>
      <c r="B46" s="50"/>
      <c r="C46" s="50"/>
      <c r="D46" s="50"/>
      <c r="E46" s="50"/>
      <c r="F46" s="50"/>
      <c r="G46" s="50"/>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40" s="49" customFormat="1" ht="15" customHeight="1" x14ac:dyDescent="0.4">
      <c r="A47" s="49" t="s">
        <v>45</v>
      </c>
      <c r="B47" s="50"/>
      <c r="C47" s="50"/>
      <c r="D47" s="50"/>
      <c r="E47" s="50"/>
      <c r="F47" s="50"/>
      <c r="G47" s="50"/>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40" ht="15" customHeight="1" x14ac:dyDescent="0.4">
      <c r="A48" s="49" t="s">
        <v>46</v>
      </c>
      <c r="B48" s="71"/>
      <c r="C48" s="49"/>
      <c r="D48" s="49"/>
      <c r="E48" s="49"/>
      <c r="F48" s="49"/>
      <c r="G48" s="49"/>
    </row>
    <row r="49" spans="1:7" ht="15" customHeight="1" x14ac:dyDescent="0.4">
      <c r="A49" s="49" t="s">
        <v>47</v>
      </c>
      <c r="B49" s="71"/>
      <c r="C49" s="49"/>
      <c r="D49" s="49"/>
      <c r="E49" s="49"/>
      <c r="F49" s="49"/>
      <c r="G49" s="49"/>
    </row>
    <row r="50" spans="1:7" ht="15" customHeight="1" x14ac:dyDescent="0.4">
      <c r="A50" s="49"/>
      <c r="B50" s="62" t="s">
        <v>48</v>
      </c>
      <c r="C50" s="24" t="s">
        <v>49</v>
      </c>
      <c r="D50" s="24"/>
      <c r="E50" s="24"/>
      <c r="F50" s="49"/>
      <c r="G50" s="49"/>
    </row>
    <row r="51" spans="1:7" ht="15" customHeight="1" x14ac:dyDescent="0.4">
      <c r="A51" s="49"/>
      <c r="B51" s="72" t="s">
        <v>26</v>
      </c>
      <c r="C51" s="73" t="s">
        <v>50</v>
      </c>
      <c r="D51" s="73"/>
      <c r="E51" s="73"/>
      <c r="F51" s="49"/>
      <c r="G51" s="49"/>
    </row>
    <row r="52" spans="1:7" ht="15" customHeight="1" x14ac:dyDescent="0.4">
      <c r="A52" s="49"/>
      <c r="B52" s="72" t="s">
        <v>27</v>
      </c>
      <c r="C52" s="73" t="s">
        <v>51</v>
      </c>
      <c r="D52" s="73"/>
      <c r="E52" s="73"/>
      <c r="F52" s="49"/>
      <c r="G52" s="49"/>
    </row>
    <row r="53" spans="1:7" ht="15" customHeight="1" x14ac:dyDescent="0.4">
      <c r="A53" s="49"/>
      <c r="B53" s="72" t="s">
        <v>28</v>
      </c>
      <c r="C53" s="73" t="s">
        <v>52</v>
      </c>
      <c r="D53" s="73"/>
      <c r="E53" s="73"/>
      <c r="F53" s="49"/>
      <c r="G53" s="49"/>
    </row>
    <row r="54" spans="1:7" ht="15" customHeight="1" x14ac:dyDescent="0.4">
      <c r="A54" s="49"/>
      <c r="B54" s="72" t="s">
        <v>29</v>
      </c>
      <c r="C54" s="73" t="s">
        <v>53</v>
      </c>
      <c r="D54" s="73"/>
      <c r="E54" s="73"/>
      <c r="F54" s="49"/>
      <c r="G54" s="49"/>
    </row>
    <row r="55" spans="1:7" ht="15" customHeight="1" x14ac:dyDescent="0.4">
      <c r="A55" s="49"/>
      <c r="B55" s="49" t="s">
        <v>54</v>
      </c>
      <c r="C55" s="49"/>
      <c r="D55" s="49"/>
      <c r="E55" s="49"/>
      <c r="F55" s="49"/>
      <c r="G55" s="49"/>
    </row>
    <row r="56" spans="1:7" ht="15" customHeight="1" x14ac:dyDescent="0.4">
      <c r="A56" s="49"/>
      <c r="B56" s="49" t="s">
        <v>55</v>
      </c>
      <c r="C56" s="49"/>
      <c r="D56" s="49"/>
      <c r="E56" s="49"/>
      <c r="F56" s="49"/>
      <c r="G56" s="49"/>
    </row>
    <row r="57" spans="1:7" ht="15" customHeight="1" x14ac:dyDescent="0.4">
      <c r="A57" s="49"/>
      <c r="B57" s="49" t="s">
        <v>56</v>
      </c>
      <c r="C57" s="49"/>
      <c r="D57" s="49"/>
      <c r="E57" s="49"/>
      <c r="F57" s="49"/>
      <c r="G57" s="49"/>
    </row>
    <row r="58" spans="1:7" ht="15" customHeight="1" x14ac:dyDescent="0.4">
      <c r="A58" s="49" t="s">
        <v>57</v>
      </c>
      <c r="B58" s="71"/>
      <c r="C58" s="49"/>
      <c r="D58" s="49"/>
      <c r="E58" s="49"/>
      <c r="F58" s="49"/>
      <c r="G58" s="49"/>
    </row>
    <row r="59" spans="1:7" ht="15" customHeight="1" x14ac:dyDescent="0.4">
      <c r="A59" s="49" t="s">
        <v>73</v>
      </c>
      <c r="B59" s="71"/>
      <c r="C59" s="49"/>
      <c r="D59" s="49"/>
      <c r="E59" s="49"/>
      <c r="F59" s="49"/>
      <c r="G59" s="49"/>
    </row>
    <row r="60" spans="1:7" ht="15" customHeight="1" x14ac:dyDescent="0.4">
      <c r="A60" s="49" t="s">
        <v>59</v>
      </c>
      <c r="B60" s="71"/>
      <c r="C60" s="49"/>
      <c r="D60" s="49"/>
      <c r="E60" s="49"/>
      <c r="F60" s="49"/>
      <c r="G60" s="49"/>
    </row>
    <row r="61" spans="1:7" ht="15" customHeight="1" x14ac:dyDescent="0.4">
      <c r="A61" s="49" t="s">
        <v>60</v>
      </c>
      <c r="B61" s="71"/>
      <c r="C61" s="49"/>
      <c r="D61" s="49"/>
      <c r="E61" s="49"/>
      <c r="F61" s="49"/>
      <c r="G61" s="49"/>
    </row>
    <row r="62" spans="1:7" ht="15" customHeight="1" x14ac:dyDescent="0.4">
      <c r="A62" s="49" t="s">
        <v>61</v>
      </c>
      <c r="B62" s="71"/>
      <c r="C62" s="49"/>
      <c r="D62" s="49"/>
      <c r="E62" s="49"/>
      <c r="F62" s="49"/>
      <c r="G62" s="49"/>
    </row>
    <row r="63" spans="1:7" ht="15" customHeight="1" x14ac:dyDescent="0.4">
      <c r="A63" s="49" t="s">
        <v>62</v>
      </c>
      <c r="B63" s="71"/>
      <c r="C63" s="49"/>
      <c r="D63" s="49"/>
      <c r="E63" s="49"/>
      <c r="F63" s="49"/>
      <c r="G63" s="49"/>
    </row>
    <row r="64" spans="1:7" ht="15" customHeight="1" x14ac:dyDescent="0.4">
      <c r="A64" s="49" t="s">
        <v>63</v>
      </c>
      <c r="B64" s="71"/>
      <c r="C64" s="49"/>
      <c r="D64" s="49"/>
      <c r="E64" s="49"/>
      <c r="F64" s="49"/>
      <c r="G64" s="49"/>
    </row>
    <row r="65" spans="1:7" ht="15" customHeight="1" x14ac:dyDescent="0.4">
      <c r="A65" s="49" t="s">
        <v>64</v>
      </c>
      <c r="B65" s="71"/>
      <c r="C65" s="49"/>
      <c r="D65" s="49"/>
      <c r="E65" s="49"/>
      <c r="F65" s="49"/>
      <c r="G65" s="49"/>
    </row>
    <row r="66" spans="1:7" ht="15" customHeight="1" x14ac:dyDescent="0.4">
      <c r="A66" s="49" t="s">
        <v>65</v>
      </c>
      <c r="B66" s="71"/>
      <c r="C66" s="49"/>
      <c r="D66" s="49"/>
      <c r="E66" s="49"/>
      <c r="F66" s="49"/>
      <c r="G66" s="49"/>
    </row>
    <row r="67" spans="1:7" ht="15" customHeight="1" x14ac:dyDescent="0.4">
      <c r="A67" s="49" t="s">
        <v>66</v>
      </c>
      <c r="B67" s="71"/>
      <c r="C67" s="49"/>
      <c r="D67" s="49"/>
      <c r="E67" s="49"/>
      <c r="F67" s="49"/>
      <c r="G67" s="49"/>
    </row>
    <row r="68" spans="1:7" ht="15" customHeight="1" x14ac:dyDescent="0.4">
      <c r="A68" s="49" t="s">
        <v>67</v>
      </c>
      <c r="B68" s="71"/>
      <c r="C68" s="49"/>
      <c r="D68" s="49"/>
      <c r="E68" s="49"/>
      <c r="F68" s="49"/>
      <c r="G68" s="49"/>
    </row>
    <row r="69" spans="1:7" ht="15" customHeight="1" x14ac:dyDescent="0.4">
      <c r="A69" s="49" t="s">
        <v>68</v>
      </c>
      <c r="B69" s="71"/>
      <c r="C69" s="49"/>
      <c r="D69" s="49"/>
      <c r="E69" s="49"/>
      <c r="F69" s="49"/>
      <c r="G69" s="49"/>
    </row>
    <row r="70" spans="1:7" ht="15" customHeight="1" x14ac:dyDescent="0.4">
      <c r="A70" s="49" t="s">
        <v>69</v>
      </c>
      <c r="B70" s="71"/>
      <c r="C70" s="49"/>
      <c r="D70" s="49"/>
      <c r="E70" s="49"/>
      <c r="F70" s="49"/>
      <c r="G70" s="49"/>
    </row>
  </sheetData>
  <mergeCells count="100">
    <mergeCell ref="C54:E54"/>
    <mergeCell ref="AG41:AK41"/>
    <mergeCell ref="AL41:AM41"/>
    <mergeCell ref="C50:E50"/>
    <mergeCell ref="C51:E51"/>
    <mergeCell ref="C52:E52"/>
    <mergeCell ref="C53:E53"/>
    <mergeCell ref="C41:D41"/>
    <mergeCell ref="E41:H41"/>
    <mergeCell ref="I41:N41"/>
    <mergeCell ref="O41:T41"/>
    <mergeCell ref="U41:Z41"/>
    <mergeCell ref="AA41:AF41"/>
    <mergeCell ref="U40:W40"/>
    <mergeCell ref="X40:Z40"/>
    <mergeCell ref="AA40:AC40"/>
    <mergeCell ref="AD40:AF40"/>
    <mergeCell ref="AG40:AI40"/>
    <mergeCell ref="AJ40:AK40"/>
    <mergeCell ref="X39:Z39"/>
    <mergeCell ref="AA39:AC39"/>
    <mergeCell ref="AD39:AF39"/>
    <mergeCell ref="AG39:AI39"/>
    <mergeCell ref="AJ39:AK39"/>
    <mergeCell ref="F40:H40"/>
    <mergeCell ref="I40:K40"/>
    <mergeCell ref="L40:N40"/>
    <mergeCell ref="O40:Q40"/>
    <mergeCell ref="R40:T40"/>
    <mergeCell ref="AA38:AC38"/>
    <mergeCell ref="AD38:AF38"/>
    <mergeCell ref="AG38:AI38"/>
    <mergeCell ref="AJ38:AK38"/>
    <mergeCell ref="F39:H39"/>
    <mergeCell ref="I39:K39"/>
    <mergeCell ref="L39:N39"/>
    <mergeCell ref="O39:Q39"/>
    <mergeCell ref="R39:T39"/>
    <mergeCell ref="U39:W39"/>
    <mergeCell ref="AA37:AF37"/>
    <mergeCell ref="AG37:AK37"/>
    <mergeCell ref="AL37:AM37"/>
    <mergeCell ref="F38:H38"/>
    <mergeCell ref="I38:K38"/>
    <mergeCell ref="L38:N38"/>
    <mergeCell ref="O38:Q38"/>
    <mergeCell ref="R38:T38"/>
    <mergeCell ref="U38:W38"/>
    <mergeCell ref="X38:Z38"/>
    <mergeCell ref="AM29:AN29"/>
    <mergeCell ref="AM30:AN30"/>
    <mergeCell ref="A31:E31"/>
    <mergeCell ref="AM31:AN32"/>
    <mergeCell ref="A32:E32"/>
    <mergeCell ref="C37:D37"/>
    <mergeCell ref="E37:H37"/>
    <mergeCell ref="I37:N37"/>
    <mergeCell ref="O37:T37"/>
    <mergeCell ref="U37:Z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1"/>
  <dataValidations count="4">
    <dataValidation type="list" allowBlank="1" showInputMessage="1" showErrorMessage="1" sqref="B11:B30" xr:uid="{827F89FD-5019-4B9D-B989-61EBE5333B8B}">
      <formula1>INDIRECT($AK$1)</formula1>
    </dataValidation>
    <dataValidation type="list" allowBlank="1" showInputMessage="1" showErrorMessage="1" sqref="AK3:AN3" xr:uid="{799F39C5-D480-43BE-AFAF-FADD7A2F8413}">
      <formula1>"４週,歴月"</formula1>
    </dataValidation>
    <dataValidation type="list" allowBlank="1" showInputMessage="1" showErrorMessage="1" sqref="AK4:AN4" xr:uid="{220DFEEE-90A1-4B90-9808-49DC6C9E6ABF}">
      <formula1>"予定,実績"</formula1>
    </dataValidation>
    <dataValidation type="list" allowBlank="1" showInputMessage="1" showErrorMessage="1" sqref="C11:C30" xr:uid="{9D13BDA2-FA8B-4522-84D1-18FA7F7E1C87}">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9" orientation="landscape" r:id="rId1"/>
  <headerFooter alignWithMargins="0">
    <oddHeader>&amp;L&amp;"ＭＳ ゴシック,標準"&amp;10（参考様式）</oddHeader>
  </headerFooter>
  <rowBreaks count="1" manualBreakCount="1">
    <brk id="35"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'勤務形態一覧表（居宅訪問型児童発達支援）'!Print_Area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'勤務形態一覧表（保育所等訪問支援）'!Print_Area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dcterms:created xsi:type="dcterms:W3CDTF">2025-05-16T01:47:26Z</dcterms:created>
  <dcterms:modified xsi:type="dcterms:W3CDTF">2025-05-16T01:52:46Z</dcterms:modified>
</cp:coreProperties>
</file>