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人員配置体制加算（共同生活援助）" sheetId="1" state="visible" r:id="rId2"/>
    <sheet name="別添参考様式（人員配置体制確認表）" sheetId="2" state="visible" r:id="rId3"/>
    <sheet name="別添参考様式（人員配置体制確認表 （記載例））" sheetId="3" state="visible" r:id="rId4"/>
    <sheet name="参考表" sheetId="4" state="visible" r:id="rId5"/>
  </sheets>
  <definedNames>
    <definedName function="false" hidden="false" localSheetId="3" name="_xlnm.Print_Area" vbProcedure="false">参考表!$A$1:$CC$38</definedName>
    <definedName function="false" hidden="false" localSheetId="0" name="_xlnm.Print_Area" vbProcedure="false">'人員配置体制加算（共同生活援助）'!$A$1:$L$40</definedName>
    <definedName function="false" hidden="false" localSheetId="2" name="_xlnm.Print_Area" vbProcedure="false">'別添参考様式（人員配置体制確認表 （記載例））'!$A$1:$BT$88</definedName>
    <definedName function="false" hidden="false" localSheetId="1" name="_xlnm.Print_Area" vbProcedure="false">'別添参考様式（人員配置体制確認表）'!$A$1:$BT$89</definedName>
    <definedName function="false" hidden="false" name="Avrg" vbProcedure="false">#REF!</definedName>
    <definedName function="false" hidden="false" name="avrg1" vbProcedure="false">#REF!</definedName>
    <definedName function="false" hidden="false" name="jiritu" vbProcedure="false">#REF!</definedName>
    <definedName function="false" hidden="false" name="KK2_3" vbProcedure="false">#REF!</definedName>
    <definedName function="false" hidden="false" name="KK_03" vbProcedure="false">#REF!</definedName>
    <definedName function="false" hidden="false" name="kk_04" vbProcedure="false">#REF!</definedName>
    <definedName function="false" hidden="false" name="KK_06" vbProcedure="false">#REF!</definedName>
    <definedName function="false" hidden="false" name="kk_07" vbProcedure="false">#REF!</definedName>
    <definedName function="false" hidden="false" name="roman11" vbProcedure="false">#REF!</definedName>
    <definedName function="false" hidden="false" name="Roman2_1" vbProcedure="false">#REF!</definedName>
    <definedName function="false" hidden="false" name="Roman2_3" vbProcedure="false">#REF!</definedName>
    <definedName function="false" hidden="false" name="roman31" vbProcedure="false">#REF!</definedName>
    <definedName function="false" hidden="false" name="roman33" vbProcedure="false">#REF!</definedName>
    <definedName function="false" hidden="false" name="roman4_3" vbProcedure="false">#REF!</definedName>
    <definedName function="false" hidden="false" name="roman77" vbProcedure="false">#REF!</definedName>
    <definedName function="false" hidden="false" name="roman7_1" vbProcedure="false">#REF!</definedName>
    <definedName function="false" hidden="false" name="romann33" vbProcedure="false">#REF!</definedName>
    <definedName function="false" hidden="false" name="romann_12" vbProcedure="false">#REF!</definedName>
    <definedName function="false" hidden="false" name="romann_66" vbProcedure="false">#REF!</definedName>
    <definedName function="false" hidden="false" name="Roman_01" vbProcedure="false">#REF!</definedName>
    <definedName function="false" hidden="false" name="Roman_03" vbProcedure="false">#REF!</definedName>
    <definedName function="false" hidden="false" name="Roman_04" vbProcedure="false">#REF!</definedName>
    <definedName function="false" hidden="false" name="Roman_06" vbProcedure="false">#REF!</definedName>
    <definedName function="false" hidden="false" name="roman_09" vbProcedure="false">#REF!</definedName>
    <definedName function="false" hidden="false" name="roman_11" vbProcedure="false">#REF!</definedName>
    <definedName function="false" hidden="false" name="serv" vbProcedure="false">#REF!</definedName>
    <definedName function="false" hidden="false" name="servo1" vbProcedure="false">#REF!</definedName>
    <definedName function="false" hidden="false" name="serv_" vbProcedure="false">#REF!</definedName>
    <definedName function="false" hidden="false" name="Serv_LIST" vbProcedure="false">#REF!</definedName>
    <definedName function="false" hidden="false" name="table2_3" vbProcedure="false">#REF!</definedName>
    <definedName function="false" hidden="false" name="table_03" vbProcedure="false">#REF!</definedName>
    <definedName function="false" hidden="false" name="table_06" vbProcedure="false">#REF!</definedName>
    <definedName function="false" hidden="false" name="tapi2" vbProcedure="false">#REF!</definedName>
    <definedName function="false" hidden="false" name="tebie08" vbProcedure="false">#REF!</definedName>
    <definedName function="false" hidden="false" name="tebie33" vbProcedure="false">#REF!</definedName>
    <definedName function="false" hidden="false" name="tebie_o7" vbProcedure="false">#REF!</definedName>
    <definedName function="false" hidden="false" name="tebiroo" vbProcedure="false">#REF!</definedName>
    <definedName function="false" hidden="false" name="teble" vbProcedure="false">#REF!</definedName>
    <definedName function="false" hidden="false" name="teble77" vbProcedure="false">#REF!</definedName>
    <definedName function="false" hidden="false" name="teble_09" vbProcedure="false">#REF!</definedName>
    <definedName function="false" hidden="false" name="_kk06" vbProcedure="false">#REF!</definedName>
    <definedName function="false" hidden="false" name="_kk29" vbProcedure="false">#REF!</definedName>
    <definedName function="false" hidden="false" name="__kk06" vbProcedure="false">#REF!</definedName>
    <definedName function="false" hidden="false" name="__kk29" vbProcedure="false">#REF!</definedName>
    <definedName function="false" hidden="false" name="___kk06" vbProcedure="false">#REF!</definedName>
    <definedName function="false" hidden="false" name="___kk29" vbProcedure="false">#REF!</definedName>
    <definedName function="false" hidden="false" name="利用日数記入例" vbProcedure="false">#REF!</definedName>
    <definedName function="false" hidden="false" name="町っ油" vbProcedure="false">#REF!</definedName>
    <definedName function="false" hidden="false" name="食事" vbProcedure="false">#REF!</definedName>
    <definedName function="false" hidden="false" name="ｔａｂｉｅ＿04" vbProcedure="false">#REF!</definedName>
    <definedName function="false" hidden="false" localSheetId="1" name="Avrg" vbProcedure="false">#REF!</definedName>
    <definedName function="false" hidden="false" localSheetId="1" name="avrg1" vbProcedure="false">#REF!</definedName>
    <definedName function="false" hidden="false" localSheetId="1" name="jiritu" vbProcedure="false">#REF!</definedName>
    <definedName function="false" hidden="false" localSheetId="1" name="KK2_3" vbProcedure="false">#REF!</definedName>
    <definedName function="false" hidden="false" localSheetId="1" name="KK_03" vbProcedure="false">#REF!</definedName>
    <definedName function="false" hidden="false" localSheetId="1" name="kk_04" vbProcedure="false">#REF!</definedName>
    <definedName function="false" hidden="false" localSheetId="1" name="KK_06" vbProcedure="false">#REF!</definedName>
    <definedName function="false" hidden="false" localSheetId="1" name="kk_07" vbProcedure="false">#REF!</definedName>
    <definedName function="false" hidden="false" localSheetId="1" name="roman11" vbProcedure="false">#REF!</definedName>
    <definedName function="false" hidden="false" localSheetId="1" name="Roman2_1" vbProcedure="false">#REF!</definedName>
    <definedName function="false" hidden="false" localSheetId="1" name="Roman2_3" vbProcedure="false">#REF!</definedName>
    <definedName function="false" hidden="false" localSheetId="1" name="roman31" vbProcedure="false">#REF!</definedName>
    <definedName function="false" hidden="false" localSheetId="1" name="roman33" vbProcedure="false">#REF!</definedName>
    <definedName function="false" hidden="false" localSheetId="1" name="roman4_3" vbProcedure="false">#REF!</definedName>
    <definedName function="false" hidden="false" localSheetId="1" name="roman77" vbProcedure="false">#REF!</definedName>
    <definedName function="false" hidden="false" localSheetId="1" name="roman7_1" vbProcedure="false">#REF!</definedName>
    <definedName function="false" hidden="false" localSheetId="1" name="romann33" vbProcedure="false">#REF!</definedName>
    <definedName function="false" hidden="false" localSheetId="1" name="romann_12" vbProcedure="false">#REF!</definedName>
    <definedName function="false" hidden="false" localSheetId="1" name="romann_66" vbProcedure="false">#REF!</definedName>
    <definedName function="false" hidden="false" localSheetId="1" name="Roman_01" vbProcedure="false">#REF!</definedName>
    <definedName function="false" hidden="false" localSheetId="1" name="Roman_03" vbProcedure="false">#REF!</definedName>
    <definedName function="false" hidden="false" localSheetId="1" name="Roman_04" vbProcedure="false">#REF!</definedName>
    <definedName function="false" hidden="false" localSheetId="1" name="Roman_06" vbProcedure="false">#REF!</definedName>
    <definedName function="false" hidden="false" localSheetId="1" name="roman_09" vbProcedure="false">#REF!</definedName>
    <definedName function="false" hidden="false" localSheetId="1" name="roman_11" vbProcedure="false">#REF!</definedName>
    <definedName function="false" hidden="false" localSheetId="1" name="serv" vbProcedure="false">#REF!</definedName>
    <definedName function="false" hidden="false" localSheetId="1" name="servo1" vbProcedure="false">#REF!</definedName>
    <definedName function="false" hidden="false" localSheetId="1" name="serv_" vbProcedure="false">#REF!</definedName>
    <definedName function="false" hidden="false" localSheetId="1" name="Serv_LIST" vbProcedure="false">#REF!</definedName>
    <definedName function="false" hidden="false" localSheetId="1" name="table2_3" vbProcedure="false">#REF!</definedName>
    <definedName function="false" hidden="false" localSheetId="1" name="table_03" vbProcedure="false">#REF!</definedName>
    <definedName function="false" hidden="false" localSheetId="1" name="table_06" vbProcedure="false">#REF!</definedName>
    <definedName function="false" hidden="false" localSheetId="1" name="tapi2" vbProcedure="false">#REF!</definedName>
    <definedName function="false" hidden="false" localSheetId="1" name="tebie08" vbProcedure="false">#REF!</definedName>
    <definedName function="false" hidden="false" localSheetId="1" name="tebie33" vbProcedure="false">#REF!</definedName>
    <definedName function="false" hidden="false" localSheetId="1" name="tebie_o7" vbProcedure="false">#REF!</definedName>
    <definedName function="false" hidden="false" localSheetId="1" name="tebiroo" vbProcedure="false">#REF!</definedName>
    <definedName function="false" hidden="false" localSheetId="1" name="teble" vbProcedure="false">#REF!</definedName>
    <definedName function="false" hidden="false" localSheetId="1" name="teble77" vbProcedure="false">#REF!</definedName>
    <definedName function="false" hidden="false" localSheetId="1" name="teble_09" vbProcedure="false">#REF!</definedName>
    <definedName function="false" hidden="false" localSheetId="1" name="_kk06" vbProcedure="false">#REF!</definedName>
    <definedName function="false" hidden="false" localSheetId="1" name="_kk29" vbProcedure="false">#REF!</definedName>
    <definedName function="false" hidden="false" localSheetId="1" name="__kk06" vbProcedure="false">#REF!</definedName>
    <definedName function="false" hidden="false" localSheetId="1" name="__kk29" vbProcedure="false">#REF!</definedName>
    <definedName function="false" hidden="false" localSheetId="1" name="___kk06" vbProcedure="false">#REF!</definedName>
    <definedName function="false" hidden="false" localSheetId="1" name="___kk29" vbProcedure="false">#REF!</definedName>
    <definedName function="false" hidden="false" localSheetId="1" name="利用日数記入例" vbProcedure="false">#REF!</definedName>
    <definedName function="false" hidden="false" localSheetId="1" name="町っ油" vbProcedure="false">#REF!</definedName>
    <definedName function="false" hidden="false" localSheetId="1" name="食事" vbProcedure="false">#REF!</definedName>
    <definedName function="false" hidden="false" localSheetId="1" name="ｔａｂｉｅ＿04" vbProcedure="false">#REF!</definedName>
    <definedName function="false" hidden="false" localSheetId="2" name="Avrg" vbProcedure="false">#REF!</definedName>
    <definedName function="false" hidden="false" localSheetId="2" name="avrg1" vbProcedure="false">#REF!</definedName>
    <definedName function="false" hidden="false" localSheetId="2" name="jiritu" vbProcedure="false">#REF!</definedName>
    <definedName function="false" hidden="false" localSheetId="2" name="KK2_3" vbProcedure="false">#REF!</definedName>
    <definedName function="false" hidden="false" localSheetId="2" name="KK_03" vbProcedure="false">#REF!</definedName>
    <definedName function="false" hidden="false" localSheetId="2" name="kk_04" vbProcedure="false">#REF!</definedName>
    <definedName function="false" hidden="false" localSheetId="2" name="KK_06" vbProcedure="false">#REF!</definedName>
    <definedName function="false" hidden="false" localSheetId="2" name="kk_07" vbProcedure="false">#REF!</definedName>
    <definedName function="false" hidden="false" localSheetId="2" name="roman11" vbProcedure="false">#REF!</definedName>
    <definedName function="false" hidden="false" localSheetId="2" name="Roman2_1" vbProcedure="false">#REF!</definedName>
    <definedName function="false" hidden="false" localSheetId="2" name="Roman2_3" vbProcedure="false">#REF!</definedName>
    <definedName function="false" hidden="false" localSheetId="2" name="roman31" vbProcedure="false">#REF!</definedName>
    <definedName function="false" hidden="false" localSheetId="2" name="roman33" vbProcedure="false">#REF!</definedName>
    <definedName function="false" hidden="false" localSheetId="2" name="roman4_3" vbProcedure="false">#REF!</definedName>
    <definedName function="false" hidden="false" localSheetId="2" name="roman77" vbProcedure="false">#REF!</definedName>
    <definedName function="false" hidden="false" localSheetId="2" name="roman7_1" vbProcedure="false">#REF!</definedName>
    <definedName function="false" hidden="false" localSheetId="2" name="romann33" vbProcedure="false">#REF!</definedName>
    <definedName function="false" hidden="false" localSheetId="2" name="romann_12" vbProcedure="false">#REF!</definedName>
    <definedName function="false" hidden="false" localSheetId="2" name="romann_66" vbProcedure="false">#REF!</definedName>
    <definedName function="false" hidden="false" localSheetId="2" name="Roman_01" vbProcedure="false">#REF!</definedName>
    <definedName function="false" hidden="false" localSheetId="2" name="Roman_03" vbProcedure="false">#REF!</definedName>
    <definedName function="false" hidden="false" localSheetId="2" name="Roman_04" vbProcedure="false">#REF!</definedName>
    <definedName function="false" hidden="false" localSheetId="2" name="Roman_06" vbProcedure="false">#REF!</definedName>
    <definedName function="false" hidden="false" localSheetId="2" name="roman_09" vbProcedure="false">#REF!</definedName>
    <definedName function="false" hidden="false" localSheetId="2" name="roman_11" vbProcedure="false">#REF!</definedName>
    <definedName function="false" hidden="false" localSheetId="2" name="serv" vbProcedure="false">#REF!</definedName>
    <definedName function="false" hidden="false" localSheetId="2" name="servo1" vbProcedure="false">#REF!</definedName>
    <definedName function="false" hidden="false" localSheetId="2" name="serv_" vbProcedure="false">#REF!</definedName>
    <definedName function="false" hidden="false" localSheetId="2" name="Serv_LIST" vbProcedure="false">#REF!</definedName>
    <definedName function="false" hidden="false" localSheetId="2" name="table2_3" vbProcedure="false">#REF!</definedName>
    <definedName function="false" hidden="false" localSheetId="2" name="table_03" vbProcedure="false">#REF!</definedName>
    <definedName function="false" hidden="false" localSheetId="2" name="table_06" vbProcedure="false">#REF!</definedName>
    <definedName function="false" hidden="false" localSheetId="2" name="tapi2" vbProcedure="false">#REF!</definedName>
    <definedName function="false" hidden="false" localSheetId="2" name="tebie08" vbProcedure="false">#REF!</definedName>
    <definedName function="false" hidden="false" localSheetId="2" name="tebie33" vbProcedure="false">#REF!</definedName>
    <definedName function="false" hidden="false" localSheetId="2" name="tebie_o7" vbProcedure="false">#REF!</definedName>
    <definedName function="false" hidden="false" localSheetId="2" name="tebiroo" vbProcedure="false">#REF!</definedName>
    <definedName function="false" hidden="false" localSheetId="2" name="teble" vbProcedure="false">#REF!</definedName>
    <definedName function="false" hidden="false" localSheetId="2" name="teble77" vbProcedure="false">#REF!</definedName>
    <definedName function="false" hidden="false" localSheetId="2" name="teble_09" vbProcedure="false">#REF!</definedName>
    <definedName function="false" hidden="false" localSheetId="2" name="_kk06" vbProcedure="false">#REF!</definedName>
    <definedName function="false" hidden="false" localSheetId="2" name="_kk29" vbProcedure="false">#REF!</definedName>
    <definedName function="false" hidden="false" localSheetId="2" name="__kk06" vbProcedure="false">#REF!</definedName>
    <definedName function="false" hidden="false" localSheetId="2" name="__kk29" vbProcedure="false">#REF!</definedName>
    <definedName function="false" hidden="false" localSheetId="2" name="___kk06" vbProcedure="false">#REF!</definedName>
    <definedName function="false" hidden="false" localSheetId="2" name="___kk29" vbProcedure="false">#REF!</definedName>
    <definedName function="false" hidden="false" localSheetId="2" name="利用日数記入例" vbProcedure="false">#REF!</definedName>
    <definedName function="false" hidden="false" localSheetId="2" name="町っ油" vbProcedure="false">#REF!</definedName>
    <definedName function="false" hidden="false" localSheetId="2" name="食事" vbProcedure="false">#REF!</definedName>
    <definedName function="false" hidden="false" localSheetId="2" name="ｔａｂｉｅ＿04"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<sst xmlns="http://schemas.openxmlformats.org/spreadsheetml/2006/main" count="526" uniqueCount="162">
  <si>
    <t xml:space="preserve">　　年　　月　　日</t>
  </si>
  <si>
    <t xml:space="preserve">人員配置体制加算に関する届出書（共同生活援助）</t>
  </si>
  <si>
    <t xml:space="preserve">１　法人・事業所の名称</t>
  </si>
  <si>
    <t xml:space="preserve">２　異動区分</t>
  </si>
  <si>
    <t xml:space="preserve">１　新規　　　　　　　　　２　変更　　　　　　　　　　３　終了</t>
  </si>
  <si>
    <t xml:space="preserve">３　サービス種別</t>
  </si>
  <si>
    <t xml:space="preserve">１　介護サービス包括型　　　　２　外部サービス利用型　　　　　３　日中サービス支援型　</t>
  </si>
  <si>
    <t xml:space="preserve">４　申請する加算区分</t>
  </si>
  <si>
    <r>
      <rPr>
        <sz val="11"/>
        <rFont val="HGｺﾞｼｯｸM"/>
        <family val="3"/>
        <charset val="128"/>
      </rPr>
      <t xml:space="preserve">人員配置体制加算（ Ⅰ・Ⅱ・Ⅲ・Ⅳ・Ⅴ・Ⅵ・Ⅶ・Ⅷ・Ⅸ・Ⅹ・</t>
    </r>
    <r>
      <rPr>
        <sz val="11"/>
        <rFont val="ＭＳ 明朝"/>
        <family val="1"/>
        <charset val="128"/>
      </rPr>
      <t xml:space="preserve">Ⅺ</t>
    </r>
    <r>
      <rPr>
        <sz val="11"/>
        <rFont val="HGｺﾞｼｯｸM"/>
        <family val="3"/>
        <charset val="128"/>
      </rPr>
      <t xml:space="preserve">・</t>
    </r>
    <r>
      <rPr>
        <sz val="11"/>
        <rFont val="ＭＳ 明朝"/>
        <family val="1"/>
        <charset val="128"/>
      </rPr>
      <t xml:space="preserve">Ⅻ</t>
    </r>
    <r>
      <rPr>
        <sz val="11"/>
        <rFont val="HGｺﾞｼｯｸM"/>
        <family val="3"/>
        <charset val="128"/>
      </rPr>
      <t xml:space="preserve">・XIII・XIV）</t>
    </r>
  </si>
  <si>
    <t xml:space="preserve">５　利用者数</t>
  </si>
  <si>
    <t xml:space="preserve">前年度の利用者数の
平均値</t>
  </si>
  <si>
    <t xml:space="preserve">人</t>
  </si>
  <si>
    <t xml:space="preserve">※　新設の場合は推定値</t>
  </si>
  <si>
    <t xml:space="preserve">６　人員体制</t>
  </si>
  <si>
    <t xml:space="preserve">特定従業者数換算で（　12：１　・　30：１　・　7.5：１　・　20：１　）以上加配</t>
  </si>
  <si>
    <t xml:space="preserve">７　人員配置の状況</t>
  </si>
  <si>
    <t xml:space="preserve">○基準上置くべき従業者数</t>
  </si>
  <si>
    <t xml:space="preserve">世話人</t>
  </si>
  <si>
    <t xml:space="preserve">生活支援員</t>
  </si>
  <si>
    <t xml:space="preserve">合計（a）</t>
  </si>
  <si>
    <t xml:space="preserve">人数</t>
  </si>
  <si>
    <t xml:space="preserve">勤務延べ
時間数</t>
  </si>
  <si>
    <t xml:space="preserve">時間</t>
  </si>
  <si>
    <t xml:space="preserve">○人員配置体制加算の算定において必要な加配数</t>
  </si>
  <si>
    <t xml:space="preserve">世話人等（ｂ）</t>
  </si>
  <si>
    <t xml:space="preserve">調整数（c）</t>
  </si>
  <si>
    <t xml:space="preserve">○人員配置体制加算の算定において必要な特定従業者数の合計( a ＋ b ＋ c )</t>
  </si>
  <si>
    <t xml:space="preserve">世話人等</t>
  </si>
  <si>
    <t xml:space="preserve">○実際の特定従業者数</t>
  </si>
  <si>
    <t xml:space="preserve">合計</t>
  </si>
  <si>
    <t xml:space="preserve">※当該事業所における基準上置くべき従業者＋加配している特定従業者数</t>
  </si>
  <si>
    <t xml:space="preserve">人員配置体制加算　算定の可否</t>
  </si>
  <si>
    <t xml:space="preserve">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</si>
  <si>
    <t xml:space="preserve">○</t>
  </si>
  <si>
    <t xml:space="preserve">法人・事業所名</t>
  </si>
  <si>
    <t xml:space="preserve">事業所番号</t>
  </si>
  <si>
    <t xml:space="preserve">定員</t>
  </si>
  <si>
    <t xml:space="preserve">１　サービス類型</t>
  </si>
  <si>
    <t xml:space="preserve">３　利用者数</t>
  </si>
  <si>
    <t xml:space="preserve">介護サービス包括型事業所</t>
  </si>
  <si>
    <t xml:space="preserve">区分１以下</t>
  </si>
  <si>
    <t xml:space="preserve">区分２</t>
  </si>
  <si>
    <t xml:space="preserve">区分３</t>
  </si>
  <si>
    <t xml:space="preserve">区分４</t>
  </si>
  <si>
    <t xml:space="preserve">区分５</t>
  </si>
  <si>
    <t xml:space="preserve">区分６</t>
  </si>
  <si>
    <t xml:space="preserve">計</t>
  </si>
  <si>
    <t xml:space="preserve">外部サービス利用型事業所</t>
  </si>
  <si>
    <t xml:space="preserve">利用者数（平均）</t>
  </si>
  <si>
    <t xml:space="preserve">日中サービス支援型事業所</t>
  </si>
  <si>
    <t xml:space="preserve">　</t>
  </si>
  <si>
    <t xml:space="preserve">個人居宅介護利用者（再掲）</t>
  </si>
  <si>
    <t xml:space="preserve">定員増人数</t>
  </si>
  <si>
    <t xml:space="preserve">２　運営状況</t>
  </si>
  <si>
    <t xml:space="preserve">４　基準上置くべき従業者数</t>
  </si>
  <si>
    <t xml:space="preserve">５　当該事業所における基準上置くべき従業者数</t>
  </si>
  <si>
    <t xml:space="preserve">６　加配している特定従業者数</t>
  </si>
  <si>
    <t xml:space="preserve">①新設又は増改築等の時点から６か月未満</t>
  </si>
  <si>
    <t xml:space="preserve">常勤換算数</t>
  </si>
  <si>
    <t xml:space="preserve">特定従業者用の勤務延べ時間数</t>
  </si>
  <si>
    <t xml:space="preserve">特定従業者数換算数</t>
  </si>
  <si>
    <t xml:space="preserve">②新設又は増改築等の時点から６か月以上１年未満</t>
  </si>
  <si>
    <t xml:space="preserve">常勤換算に
よる人数</t>
  </si>
  <si>
    <t xml:space="preserve">勤務延べ
時間</t>
  </si>
  <si>
    <t xml:space="preserve">特定従業者数換算による人数</t>
  </si>
  <si>
    <t xml:space="preserve">③新設又は増改築等の時点から１年以上</t>
  </si>
  <si>
    <t xml:space="preserve">世話人６：１</t>
  </si>
  <si>
    <t xml:space="preserve">世話人５：１</t>
  </si>
  <si>
    <t xml:space="preserve">７　人員配置体制加算の算定における必要加配数</t>
  </si>
  <si>
    <t xml:space="preserve">常勤換算方法による基準上おくべき従業者数において、当該事業所の常勤換算における所定労働時間が40時間未満であった場合に、特定従業者数換算方法により算出された場合の値との差分をいう。</t>
  </si>
  <si>
    <t xml:space="preserve">調整数：</t>
  </si>
  <si>
    <t xml:space="preserve">介護包括サービス型・外部サービス利用型</t>
  </si>
  <si>
    <t xml:space="preserve">日中サービス支援型</t>
  </si>
  <si>
    <t xml:space="preserve">12:1の場合</t>
  </si>
  <si>
    <t xml:space="preserve">特定従業者数</t>
  </si>
  <si>
    <t xml:space="preserve">勤務延べ時間</t>
  </si>
  <si>
    <t xml:space="preserve">30:1の場合</t>
  </si>
  <si>
    <t xml:space="preserve">7.5:1の場合</t>
  </si>
  <si>
    <t xml:space="preserve">20:1の場合</t>
  </si>
  <si>
    <t xml:space="preserve">不足加配数</t>
  </si>
  <si>
    <t xml:space="preserve">不足調整数</t>
  </si>
  <si>
    <t xml:space="preserve">加配状況</t>
  </si>
  <si>
    <t xml:space="preserve">算定要件に対しての加配状況</t>
  </si>
  <si>
    <t xml:space="preserve">12:1</t>
  </si>
  <si>
    <t xml:space="preserve">30:1</t>
  </si>
  <si>
    <t xml:space="preserve">7.5:1</t>
  </si>
  <si>
    <t xml:space="preserve">20:1</t>
  </si>
  <si>
    <t xml:space="preserve">従業者の勤務体制一覧表</t>
  </si>
  <si>
    <t xml:space="preserve">職種</t>
  </si>
  <si>
    <t xml:space="preserve">勤務形態</t>
  </si>
  <si>
    <t xml:space="preserve">氏名</t>
  </si>
  <si>
    <t xml:space="preserve">第１週</t>
  </si>
  <si>
    <t xml:space="preserve">第２週</t>
  </si>
  <si>
    <t xml:space="preserve">第３週</t>
  </si>
  <si>
    <t xml:space="preserve">第４週</t>
  </si>
  <si>
    <t xml:space="preserve">4週の合計</t>
  </si>
  <si>
    <t xml:space="preserve">週平均の勤務時間</t>
  </si>
  <si>
    <t xml:space="preserve">常勤換算後の人数</t>
  </si>
  <si>
    <t xml:space="preserve">特定従業者換算後の人数</t>
  </si>
  <si>
    <t xml:space="preserve">兼務先</t>
  </si>
  <si>
    <t xml:space="preserve">月</t>
  </si>
  <si>
    <t xml:space="preserve">火</t>
  </si>
  <si>
    <t xml:space="preserve">水</t>
  </si>
  <si>
    <t xml:space="preserve">木</t>
  </si>
  <si>
    <t xml:space="preserve">金</t>
  </si>
  <si>
    <t xml:space="preserve">土</t>
  </si>
  <si>
    <t xml:space="preserve">日</t>
  </si>
  <si>
    <t xml:space="preserve">夜間及び深夜の時間帯以外の時間帯</t>
  </si>
  <si>
    <t xml:space="preserve">サービス管理
責任者</t>
  </si>
  <si>
    <t xml:space="preserve">世話人・生活支援員の合計</t>
  </si>
  <si>
    <t xml:space="preserve">総合計</t>
  </si>
  <si>
    <t xml:space="preserve">1週間に当該事業所における常勤職員の勤務すべき時間数（就業規則上に定める時間数）</t>
  </si>
  <si>
    <t xml:space="preserve">加配する特定従業者（世話人等）の勤務体制一覧表</t>
  </si>
  <si>
    <t xml:space="preserve">※「勤務形態」の左側の欄には「常勤・専従」や「非常勤・兼務」等を記載し、右側の欄には支援先のユニット名を記載すること（すべてのユニットに関わり支援している場合は「全ユニット」と記載すること。）</t>
  </si>
  <si>
    <t xml:space="preserve">※特定有資格者（社会福祉士「社」・精神保健福祉士「精」・介護福祉士「介」）には名前の後に資格名と勤続年数（経験３年以上の者のみ）を記載すること。</t>
  </si>
  <si>
    <t xml:space="preserve">※令和６年４月５日修正：「７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</si>
  <si>
    <t xml:space="preserve">管理者</t>
  </si>
  <si>
    <t xml:space="preserve">サービス管理責任者</t>
  </si>
  <si>
    <t xml:space="preserve">世話人A</t>
  </si>
  <si>
    <t xml:space="preserve">世話人B</t>
  </si>
  <si>
    <t xml:space="preserve">世話人C</t>
  </si>
  <si>
    <t xml:space="preserve">世話人D</t>
  </si>
  <si>
    <t xml:space="preserve">世話人E</t>
  </si>
  <si>
    <t xml:space="preserve">生活支援員A</t>
  </si>
  <si>
    <t xml:space="preserve">生活支援員B</t>
  </si>
  <si>
    <t xml:space="preserve">生活支援員C</t>
  </si>
  <si>
    <t xml:space="preserve">生活支援員D</t>
  </si>
  <si>
    <t xml:space="preserve">生活支援員E</t>
  </si>
  <si>
    <t xml:space="preserve">（参考表）</t>
  </si>
  <si>
    <t xml:space="preserve">令和</t>
  </si>
  <si>
    <t xml:space="preserve">年</t>
  </si>
  <si>
    <t xml:space="preserve">１　事業者名等</t>
  </si>
  <si>
    <t xml:space="preserve">２　事業所類型</t>
  </si>
  <si>
    <t xml:space="preserve">法人名</t>
  </si>
  <si>
    <t xml:space="preserve">介護サービス包括型</t>
  </si>
  <si>
    <t xml:space="preserve">事業所名</t>
  </si>
  <si>
    <t xml:space="preserve">外部サービス利用型</t>
  </si>
  <si>
    <t xml:space="preserve">※１　該当する類型の欄のプルダウンで○を選択する</t>
  </si>
  <si>
    <t xml:space="preserve">５　前年度の平均利用者数</t>
  </si>
  <si>
    <t xml:space="preserve">延べ利用人数</t>
  </si>
  <si>
    <t xml:space="preserve">開所日数</t>
  </si>
  <si>
    <t xml:space="preserve">利用者数</t>
  </si>
  <si>
    <t xml:space="preserve">個人居宅介護等利用者</t>
  </si>
  <si>
    <t xml:space="preserve">４月</t>
  </si>
  <si>
    <t xml:space="preserve">名</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</si>
  <si>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</si>
  <si>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</si>
  <si>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</si>
  <si>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</si>
  <si>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</si>
  <si>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</si>
  <si>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</si>
  <si>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</si>
  <si>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</si>
  <si>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</si>
  <si>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</si>
  <si>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項目毎
平均利用者数</t>
  </si>
  <si>
    <t xml:space="preserve">区分毎平均利用者総数</t>
  </si>
  <si>
    <r>
      <rPr>
        <sz val="9"/>
        <color rgb="FF000000"/>
        <rFont val="ＭＳ ゴシック"/>
        <family val="3"/>
        <charset val="128"/>
      </rPr>
      <t xml:space="preserve">※２　「新設又は増改築等の時点から６か月未満」の場合は</t>
    </r>
    <r>
      <rPr>
        <b val="true"/>
        <u val="single"/>
        <sz val="9"/>
        <color rgb="FF000000"/>
        <rFont val="ＭＳ ゴシック"/>
        <family val="3"/>
        <charset val="128"/>
      </rPr>
      <t xml:space="preserve">入力不要</t>
    </r>
  </si>
  <si>
    <r>
      <rPr>
        <sz val="9"/>
        <color rgb="FF000000"/>
        <rFont val="ＭＳ ゴシック"/>
        <family val="3"/>
        <charset val="128"/>
      </rPr>
      <t xml:space="preserve">※３　「新設又は増改築等の時点から６か月以上１年未満」の場合は、</t>
    </r>
    <r>
      <rPr>
        <b val="true"/>
        <u val="single"/>
        <sz val="9"/>
        <color rgb="FF000000"/>
        <rFont val="ＭＳ ゴシック"/>
        <family val="3"/>
        <charset val="128"/>
      </rPr>
      <t xml:space="preserve">直近６か月分を入力</t>
    </r>
  </si>
  <si>
    <r>
      <rPr>
        <sz val="9"/>
        <color rgb="FF000000"/>
        <rFont val="ＭＳ ゴシック"/>
        <family val="3"/>
        <charset val="128"/>
      </rPr>
      <t xml:space="preserve">※４　「新設又は増改築の時点から１年以上」の場合は</t>
    </r>
    <r>
      <rPr>
        <b val="true"/>
        <u val="single"/>
        <sz val="9"/>
        <color rgb="FF000000"/>
        <rFont val="ＭＳ ゴシック"/>
        <family val="3"/>
        <charset val="128"/>
      </rPr>
      <t xml:space="preserve">直近１年分又は前年度分を入力</t>
    </r>
  </si>
  <si>
    <t xml:space="preserve">※５　利用者が入居した日は含み、退去した日は含めない。</t>
  </si>
</sst>
</file>

<file path=xl/styles.xml><?xml version="1.0" encoding="utf-8"?>
<styleSheet xmlns="http://schemas.openxmlformats.org/spreadsheetml/2006/main">
  <numFmts count="17">
    <numFmt numFmtId="164" formatCode="General"/>
    <numFmt numFmtId="165" formatCode="General"/>
    <numFmt numFmtId="166" formatCode="0.0\人"/>
    <numFmt numFmtId="167" formatCode="0.00\人"/>
    <numFmt numFmtId="168" formatCode="0.0"/>
    <numFmt numFmtId="169" formatCode="H:M"/>
    <numFmt numFmtId="170" formatCode="0"/>
    <numFmt numFmtId="171" formatCode="0.0;\0;0.0"/>
    <numFmt numFmtId="172" formatCode="0.000;\0;0.000"/>
    <numFmt numFmtId="173" formatCode="@"/>
    <numFmt numFmtId="174" formatCode="0.0_ ;[RED]\-0.0\ "/>
    <numFmt numFmtId="175" formatCode="0.0_);[RED]\(0.0\)"/>
    <numFmt numFmtId="176" formatCode="0_ ;[RED]\-0\ "/>
    <numFmt numFmtId="177" formatCode="0.00_);[RED]\(0.00\)"/>
    <numFmt numFmtId="178" formatCode="0.0_ "/>
    <numFmt numFmtId="179" formatCode="#,##0_ "/>
    <numFmt numFmtId="180" formatCode="#,##0.0_ "/>
  </numFmts>
  <fonts count="52">
    <font>
      <sz val="11"/>
      <name val="ＭＳ Ｐゴシック"/>
      <family val="3"/>
      <charset val="128"/>
    </font>
    <font>
      <sz val="10"/>
      <name val="Arial"/>
      <family val="0"/>
    </font>
    <font>
      <sz val="10"/>
      <name val="Arial"/>
      <family val="0"/>
    </font>
    <font>
      <sz val="10"/>
      <name val="Arial"/>
      <family val="0"/>
    </font>
    <font>
      <sz val="11"/>
      <color rgb="FF000000"/>
      <name val="ＭＳ ゴシック"/>
      <family val="2"/>
      <charset val="128"/>
    </font>
    <font>
      <sz val="14"/>
      <name val="HGｺﾞｼｯｸM"/>
      <family val="3"/>
      <charset val="128"/>
    </font>
    <font>
      <sz val="11"/>
      <name val="HGｺﾞｼｯｸM"/>
      <family val="3"/>
      <charset val="128"/>
    </font>
    <font>
      <b val="true"/>
      <sz val="14"/>
      <name val="HGｺﾞｼｯｸM"/>
      <family val="3"/>
      <charset val="128"/>
    </font>
    <font>
      <sz val="11"/>
      <name val="ＭＳ 明朝"/>
      <family val="1"/>
      <charset val="128"/>
    </font>
    <font>
      <sz val="8"/>
      <name val="HGｺﾞｼｯｸM"/>
      <family val="3"/>
      <charset val="128"/>
    </font>
    <font>
      <sz val="12"/>
      <name val="HGｺﾞｼｯｸM"/>
      <family val="3"/>
      <charset val="128"/>
    </font>
    <font>
      <sz val="9"/>
      <name val="HGｺﾞｼｯｸM"/>
      <family val="3"/>
      <charset val="128"/>
    </font>
    <font>
      <sz val="16"/>
      <name val="HGｺﾞｼｯｸM"/>
      <family val="3"/>
      <charset val="128"/>
    </font>
    <font>
      <sz val="11"/>
      <name val="ＭＳ ゴシック"/>
      <family val="3"/>
      <charset val="128"/>
    </font>
    <font>
      <b val="true"/>
      <sz val="14"/>
      <color rgb="FF000000"/>
      <name val="Calibri"/>
      <family val="0"/>
    </font>
    <font>
      <b val="true"/>
      <sz val="14"/>
      <color rgb="FF000000"/>
      <name val="TakaoPGothic"/>
      <family val="2"/>
    </font>
    <font>
      <sz val="12"/>
      <name val="ＭＳ ゴシック"/>
      <family val="3"/>
      <charset val="128"/>
    </font>
    <font>
      <sz val="10"/>
      <color rgb="FF000000"/>
      <name val="ＭＳ ゴシック"/>
      <family val="3"/>
      <charset val="128"/>
    </font>
    <font>
      <sz val="12"/>
      <color rgb="FF000000"/>
      <name val="ＭＳ ゴシック"/>
      <family val="3"/>
      <charset val="128"/>
    </font>
    <font>
      <sz val="12"/>
      <color rgb="FF000000"/>
      <name val="ＭＳ 明朝"/>
      <family val="1"/>
      <charset val="128"/>
    </font>
    <font>
      <sz val="10"/>
      <color rgb="FF000000"/>
      <name val="ＭＳ 明朝"/>
      <family val="1"/>
      <charset val="128"/>
    </font>
    <font>
      <b val="true"/>
      <sz val="12"/>
      <name val="ＭＳ ゴシック"/>
      <family val="3"/>
      <charset val="128"/>
    </font>
    <font>
      <b val="true"/>
      <sz val="12"/>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color rgb="FFFF0000"/>
      <name val="ＭＳ ゴシック"/>
      <family val="3"/>
      <charset val="128"/>
    </font>
    <font>
      <b val="true"/>
      <sz val="8"/>
      <color rgb="FFFF0000"/>
      <name val="ＭＳ ゴシック"/>
      <family val="3"/>
      <charset val="128"/>
    </font>
    <font>
      <b val="true"/>
      <sz val="12"/>
      <color rgb="FF000000"/>
      <name val="ＭＳ ゴシック"/>
      <family val="3"/>
      <charset val="128"/>
    </font>
    <font>
      <sz val="14"/>
      <name val="ＭＳ ゴシック"/>
      <family val="3"/>
      <charset val="128"/>
    </font>
    <font>
      <sz val="16"/>
      <name val="ＭＳ ゴシック"/>
      <family val="3"/>
      <charset val="128"/>
    </font>
    <font>
      <sz val="16"/>
      <color rgb="FF000000"/>
      <name val="ＭＳ 明朝"/>
      <family val="1"/>
      <charset val="128"/>
    </font>
    <font>
      <sz val="12"/>
      <name val="ＭＳ 明朝"/>
      <family val="1"/>
      <charset val="128"/>
    </font>
    <font>
      <b val="true"/>
      <sz val="10"/>
      <color rgb="FF000000"/>
      <name val="ＭＳ ゴシック"/>
      <family val="3"/>
      <charset val="128"/>
    </font>
    <font>
      <sz val="6"/>
      <color rgb="FF000000"/>
      <name val="ＭＳ ゴシック"/>
      <family val="3"/>
      <charset val="128"/>
    </font>
    <font>
      <b val="true"/>
      <sz val="18"/>
      <color rgb="FF000000"/>
      <name val="ＭＳ Ｐゴシック"/>
      <family val="0"/>
    </font>
    <font>
      <sz val="12"/>
      <color rgb="FF000000"/>
      <name val="ＭＳ ゴシック"/>
      <family val="5"/>
    </font>
    <font>
      <u val="single"/>
      <sz val="12"/>
      <color rgb="FF000000"/>
      <name val="ＭＳ ゴシック"/>
      <family val="5"/>
    </font>
    <font>
      <sz val="14"/>
      <color rgb="FF000000"/>
      <name val="ＭＳ ゴシック"/>
      <family val="5"/>
    </font>
    <font>
      <b val="true"/>
      <sz val="11"/>
      <color rgb="FFFFFFFF"/>
      <name val="HG丸ｺﾞｼｯｸM-PRO"/>
      <family val="3"/>
    </font>
    <font>
      <sz val="11"/>
      <color rgb="FFFFFFFF"/>
      <name val="TakaoPGothic"/>
      <family val="2"/>
    </font>
    <font>
      <b val="true"/>
      <sz val="9"/>
      <color rgb="FFFF0000"/>
      <name val="ＭＳ ゴシック"/>
      <family val="3"/>
      <charset val="128"/>
    </font>
    <font>
      <b val="true"/>
      <sz val="20"/>
      <color rgb="FF000000"/>
      <name val="ＭＳ ゴシック"/>
      <family val="3"/>
      <charset val="128"/>
    </font>
    <font>
      <sz val="10"/>
      <color rgb="FF000000"/>
      <name val="ＭＳ ゴシック"/>
      <family val="2"/>
      <charset val="128"/>
    </font>
    <font>
      <sz val="9"/>
      <color rgb="FF000000"/>
      <name val="ＭＳ ゴシック"/>
      <family val="3"/>
      <charset val="128"/>
    </font>
    <font>
      <sz val="8"/>
      <color rgb="FF000000"/>
      <name val="ＭＳ 明朝"/>
      <family val="1"/>
      <charset val="128"/>
    </font>
    <font>
      <sz val="6"/>
      <color rgb="FF000000"/>
      <name val="ＭＳ 明朝"/>
      <family val="1"/>
      <charset val="128"/>
    </font>
    <font>
      <sz val="10"/>
      <color rgb="FF000000"/>
      <name val="Arial"/>
      <family val="2"/>
      <charset val="1"/>
    </font>
    <font>
      <sz val="9"/>
      <color rgb="FF000000"/>
      <name val="ＭＳ 明朝"/>
      <family val="1"/>
      <charset val="128"/>
    </font>
    <font>
      <b val="true"/>
      <u val="single"/>
      <sz val="9"/>
      <color rgb="FF000000"/>
      <name val="ＭＳ ゴシック"/>
      <family val="3"/>
      <charset val="128"/>
    </font>
    <font>
      <b val="true"/>
      <sz val="9"/>
      <color rgb="FFFF0000"/>
      <name val="ＭＳ 明朝"/>
      <family val="1"/>
      <charset val="128"/>
    </font>
    <font>
      <b val="true"/>
      <sz val="11"/>
      <color rgb="FF000000"/>
      <name val="ＭＳ ゴシック"/>
      <family val="5"/>
    </font>
  </fonts>
  <fills count="9">
    <fill>
      <patternFill patternType="none"/>
    </fill>
    <fill>
      <patternFill patternType="gray125"/>
    </fill>
    <fill>
      <patternFill patternType="solid">
        <fgColor rgb="FFFFFFCC"/>
        <bgColor rgb="FFEBF1DE"/>
      </patternFill>
    </fill>
    <fill>
      <patternFill patternType="solid">
        <fgColor rgb="FFF2F2F2"/>
        <bgColor rgb="FFEBF1DE"/>
      </patternFill>
    </fill>
    <fill>
      <patternFill patternType="solid">
        <fgColor rgb="FFD9D9D9"/>
        <bgColor rgb="FFDCE6F2"/>
      </patternFill>
    </fill>
    <fill>
      <patternFill patternType="solid">
        <fgColor rgb="FFFFFF99"/>
        <bgColor rgb="FFFFFFCC"/>
      </patternFill>
    </fill>
    <fill>
      <patternFill patternType="solid">
        <fgColor rgb="FFDCE6F2"/>
        <bgColor rgb="FFDBEEF4"/>
      </patternFill>
    </fill>
    <fill>
      <patternFill patternType="solid">
        <fgColor rgb="FFDBEEF4"/>
        <bgColor rgb="FFDCE6F2"/>
      </patternFill>
    </fill>
    <fill>
      <patternFill patternType="solid">
        <fgColor rgb="FFEBF1DE"/>
        <bgColor rgb="FFF2F2F2"/>
      </patternFill>
    </fill>
  </fills>
  <borders count="8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style="thin"/>
      <top style="medium"/>
      <bottom style="thin"/>
      <diagonal/>
    </border>
    <border diagonalUp="false" diagonalDown="false">
      <left style="thin"/>
      <right style="thin"/>
      <top style="thin"/>
      <bottom style="medium"/>
      <diagonal/>
    </border>
    <border diagonalUp="false" diagonalDown="false">
      <left style="thin"/>
      <right/>
      <top style="hair"/>
      <bottom/>
      <diagonal/>
    </border>
    <border diagonalUp="false" diagonalDown="false">
      <left/>
      <right/>
      <top style="hair"/>
      <bottom/>
      <diagonal/>
    </border>
    <border diagonalUp="false" diagonalDown="false">
      <left/>
      <right style="thin"/>
      <top style="hair"/>
      <botto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thin">
        <color rgb="FFFFFF00"/>
      </left>
      <right/>
      <top/>
      <bottom/>
      <diagonal/>
    </border>
    <border diagonalUp="false" diagonalDown="false">
      <left/>
      <right/>
      <top style="thin">
        <color rgb="FFFFFF00"/>
      </top>
      <bottom/>
      <diagonal/>
    </border>
    <border diagonalUp="false" diagonalDown="false">
      <left/>
      <right style="thin">
        <color rgb="FFFFFF00"/>
      </right>
      <top/>
      <bottom/>
      <diagonal/>
    </border>
    <border diagonalUp="false" diagonalDown="false">
      <left style="thin"/>
      <right style="thin"/>
      <top/>
      <bottom style="thin"/>
      <diagonal/>
    </border>
    <border diagonalUp="true" diagonalDown="false">
      <left style="thin"/>
      <right style="thin"/>
      <top style="thin"/>
      <bottom style="thin"/>
      <diagonal style="thin"/>
    </border>
    <border diagonalUp="false" diagonalDown="false">
      <left style="thin">
        <color rgb="FFFFFF00"/>
      </left>
      <right/>
      <top/>
      <bottom style="thin">
        <color rgb="FFFFFF00"/>
      </bottom>
      <diagonal/>
    </border>
    <border diagonalUp="false" diagonalDown="false">
      <left/>
      <right/>
      <top/>
      <bottom style="thin">
        <color rgb="FFFFFF00"/>
      </bottom>
      <diagonal/>
    </border>
    <border diagonalUp="false" diagonalDown="false">
      <left/>
      <right style="thin">
        <color rgb="FFFFFF00"/>
      </right>
      <top/>
      <bottom style="thin">
        <color rgb="FFFFFF00"/>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thin"/>
      <right style="thin"/>
      <top style="thin"/>
      <bottom style="double"/>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style="medium"/>
      <right style="medium"/>
      <top style="medium"/>
      <bottom/>
      <diagonal/>
    </border>
    <border diagonalUp="false" diagonalDown="false">
      <left/>
      <right style="thin"/>
      <top style="medium"/>
      <bottom/>
      <diagonal/>
    </border>
    <border diagonalUp="false" diagonalDown="false">
      <left style="thin"/>
      <right style="thin"/>
      <top style="medium"/>
      <bottom/>
      <diagonal/>
    </border>
    <border diagonalUp="false" diagonalDown="false">
      <left style="thin"/>
      <right style="medium"/>
      <top style="medium"/>
      <bottom style="medium"/>
      <diagonal/>
    </border>
    <border diagonalUp="false" diagonalDown="false">
      <left style="thin"/>
      <right/>
      <top style="medium"/>
      <bottom/>
      <diagonal/>
    </border>
    <border diagonalUp="false" diagonalDown="false">
      <left style="thin"/>
      <right style="medium"/>
      <top style="medium"/>
      <bottom/>
      <diagonal/>
    </border>
    <border diagonalUp="false" diagonalDown="false">
      <left style="medium"/>
      <right style="medium"/>
      <top/>
      <bottom/>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thin"/>
      <top style="medium"/>
      <bottom/>
      <diagonal/>
    </border>
    <border diagonalUp="false" diagonalDown="false">
      <left style="medium"/>
      <right/>
      <top style="thin"/>
      <bottom style="medium"/>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medium"/>
      <right style="thin"/>
      <top style="medium"/>
      <bottom style="medium"/>
      <diagonal/>
    </border>
    <border diagonalUp="true" diagonalDown="false">
      <left style="thin"/>
      <right/>
      <top style="medium"/>
      <bottom style="medium"/>
      <diagonal style="thin"/>
    </border>
    <border diagonalUp="false" diagonalDown="false">
      <left/>
      <right style="thin"/>
      <top style="medium"/>
      <bottom style="thin"/>
      <diagonal/>
    </border>
    <border diagonalUp="true" diagonalDown="false">
      <left style="thin"/>
      <right style="thin"/>
      <top style="medium"/>
      <bottom style="thin"/>
      <diagonal style="thin"/>
    </border>
    <border diagonalUp="true" diagonalDown="false">
      <left style="thin"/>
      <right style="thin"/>
      <top style="thin"/>
      <bottom/>
      <diagonal style="thin"/>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style="thin"/>
      <top/>
      <bottom/>
      <diagonal/>
    </border>
    <border diagonalUp="false" diagonalDown="false">
      <left/>
      <right style="medium"/>
      <top style="medium"/>
      <bottom style="medium"/>
      <diagonal/>
    </border>
    <border diagonalUp="true" diagonalDown="false">
      <left style="thin"/>
      <right style="medium"/>
      <top style="medium"/>
      <bottom style="medium"/>
      <diagonal style="thin"/>
    </border>
    <border diagonalUp="true" diagonalDown="false">
      <left style="thin"/>
      <right style="thin"/>
      <top/>
      <bottom style="medium"/>
      <diagonal style="thin"/>
    </border>
    <border diagonalUp="true" diagonalDown="false">
      <left style="thin"/>
      <right/>
      <top/>
      <bottom style="medium"/>
      <diagonal style="thin"/>
    </border>
    <border diagonalUp="false" diagonalDown="false">
      <left/>
      <right/>
      <top style="medium"/>
      <bottom style="medium"/>
      <diagonal/>
    </border>
    <border diagonalUp="true" diagonalDown="false">
      <left style="thin"/>
      <right style="medium"/>
      <top style="medium"/>
      <bottom/>
      <diagonal style="thin"/>
    </border>
    <border diagonalUp="false" diagonalDown="false">
      <left style="medium"/>
      <right style="thin"/>
      <top/>
      <bottom/>
      <diagonal/>
    </border>
    <border diagonalUp="false" diagonalDown="false">
      <left/>
      <right style="medium"/>
      <top/>
      <bottom style="thin"/>
      <diagonal/>
    </border>
    <border diagonalUp="false" diagonalDown="false">
      <left style="medium"/>
      <right/>
      <top style="thin"/>
      <bottom style="thin"/>
      <diagonal/>
    </border>
    <border diagonalUp="false" diagonalDown="false">
      <left/>
      <right style="medium"/>
      <top style="thin"/>
      <bottom style="thin"/>
      <diagonal/>
    </border>
    <border diagonalUp="true" diagonalDown="false">
      <left style="thin"/>
      <right style="thin"/>
      <top/>
      <bottom style="thin"/>
      <diagonal style="thin"/>
    </border>
    <border diagonalUp="false" diagonalDown="true">
      <left style="thin"/>
      <right style="medium"/>
      <top style="thin"/>
      <bottom/>
      <diagonal style="thin"/>
    </border>
    <border diagonalUp="true" diagonalDown="false">
      <left style="thin"/>
      <right style="thin"/>
      <top/>
      <bottom/>
      <diagonal style="thin"/>
    </border>
    <border diagonalUp="false" diagonalDown="false">
      <left style="thin"/>
      <right style="medium"/>
      <top/>
      <bottom/>
      <diagonal/>
    </border>
    <border diagonalUp="false" diagonalDown="false">
      <left/>
      <right/>
      <top style="thin"/>
      <bottom style="medium"/>
      <diagonal/>
    </border>
    <border diagonalUp="false" diagonalDown="false">
      <left/>
      <right style="medium"/>
      <top style="thin"/>
      <bottom style="medium"/>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452">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21" applyFont="false" applyBorder="false" applyAlignment="false" applyProtection="false">
      <alignment horizontal="general" vertical="center" textRotation="0" wrapText="false" indent="0" shrinkToFit="false"/>
      <protection locked="true" hidden="false"/>
    </xf>
    <xf numFmtId="164" fontId="5" fillId="0" borderId="0" xfId="21" applyFont="true" applyBorder="false" applyAlignment="false" applyProtection="false">
      <alignment horizontal="general" vertical="center" textRotation="0" wrapText="false" indent="0" shrinkToFit="false"/>
      <protection locked="true" hidden="false"/>
    </xf>
    <xf numFmtId="164" fontId="6" fillId="0" borderId="0" xfId="21" applyFont="true" applyBorder="false" applyAlignment="false" applyProtection="false">
      <alignment horizontal="general" vertical="center" textRotation="0" wrapText="false" indent="0" shrinkToFit="false"/>
      <protection locked="true" hidden="false"/>
    </xf>
    <xf numFmtId="164" fontId="6" fillId="0" borderId="0" xfId="21" applyFont="true" applyBorder="true" applyAlignment="true" applyProtection="false">
      <alignment horizontal="right" vertical="center" textRotation="0" wrapText="false" indent="0" shrinkToFit="false"/>
      <protection locked="true" hidden="false"/>
    </xf>
    <xf numFmtId="164" fontId="6" fillId="0" borderId="0" xfId="21" applyFont="true" applyBorder="false" applyAlignment="true" applyProtection="false">
      <alignment horizontal="right" vertical="center" textRotation="0" wrapText="false" indent="0" shrinkToFit="false"/>
      <protection locked="true" hidden="false"/>
    </xf>
    <xf numFmtId="164" fontId="7" fillId="0" borderId="0" xfId="21" applyFont="true" applyBorder="true" applyAlignment="true" applyProtection="false">
      <alignment horizontal="center" vertical="center" textRotation="0" wrapText="false" indent="0" shrinkToFit="false"/>
      <protection locked="true" hidden="false"/>
    </xf>
    <xf numFmtId="164" fontId="5" fillId="0" borderId="0" xfId="21" applyFont="true" applyBorder="false" applyAlignment="true" applyProtection="false">
      <alignment horizontal="center" vertical="center" textRotation="0" wrapText="false" indent="0" shrinkToFit="false"/>
      <protection locked="true" hidden="false"/>
    </xf>
    <xf numFmtId="164" fontId="6" fillId="0" borderId="1" xfId="21" applyFont="true" applyBorder="true" applyAlignment="true" applyProtection="false">
      <alignment horizontal="left" vertical="center" textRotation="0" wrapText="false" indent="0" shrinkToFit="false"/>
      <protection locked="true" hidden="false"/>
    </xf>
    <xf numFmtId="164" fontId="5" fillId="0" borderId="1" xfId="21" applyFont="true" applyBorder="true" applyAlignment="true" applyProtection="false">
      <alignment horizontal="center" vertical="center" textRotation="0" wrapText="false" indent="0" shrinkToFit="false"/>
      <protection locked="true" hidden="false"/>
    </xf>
    <xf numFmtId="164" fontId="5" fillId="0" borderId="2" xfId="21" applyFont="true" applyBorder="true" applyAlignment="true" applyProtection="false">
      <alignment horizontal="center" vertical="center" textRotation="0" wrapText="false" indent="0" shrinkToFit="false"/>
      <protection locked="true" hidden="false"/>
    </xf>
    <xf numFmtId="164" fontId="5" fillId="0" borderId="3" xfId="21" applyFont="true" applyBorder="true" applyAlignment="true" applyProtection="false">
      <alignment horizontal="center" vertical="center" textRotation="0" wrapText="false" indent="0" shrinkToFit="false"/>
      <protection locked="true" hidden="false"/>
    </xf>
    <xf numFmtId="164" fontId="6" fillId="0" borderId="4" xfId="21" applyFont="true" applyBorder="true" applyAlignment="true" applyProtection="false">
      <alignment horizontal="left" vertical="center" textRotation="0" wrapText="false" indent="0" shrinkToFit="false"/>
      <protection locked="true" hidden="false"/>
    </xf>
    <xf numFmtId="164" fontId="6" fillId="0" borderId="5" xfId="21" applyFont="true" applyBorder="true" applyAlignment="true" applyProtection="false">
      <alignment horizontal="center" vertical="center" textRotation="0" wrapText="false" indent="0" shrinkToFit="false"/>
      <protection locked="true" hidden="false"/>
    </xf>
    <xf numFmtId="164" fontId="6" fillId="0" borderId="4" xfId="21" applyFont="true" applyBorder="true" applyAlignment="true" applyProtection="false">
      <alignment horizontal="general" vertical="center" textRotation="0" wrapText="false" indent="0" shrinkToFit="false"/>
      <protection locked="true" hidden="false"/>
    </xf>
    <xf numFmtId="164" fontId="6" fillId="0" borderId="6" xfId="21" applyFont="true" applyBorder="true" applyAlignment="true" applyProtection="false">
      <alignment horizontal="center" vertical="center" textRotation="0" wrapText="false" indent="0" shrinkToFit="false"/>
      <protection locked="true" hidden="false"/>
    </xf>
    <xf numFmtId="164" fontId="6" fillId="0" borderId="1" xfId="21" applyFont="true" applyBorder="true" applyAlignment="true" applyProtection="false">
      <alignment horizontal="general" vertical="center" textRotation="0" wrapText="false" indent="0" shrinkToFit="false"/>
      <protection locked="true" hidden="false"/>
    </xf>
    <xf numFmtId="164" fontId="6" fillId="0" borderId="7" xfId="21" applyFont="true" applyBorder="true" applyAlignment="true" applyProtection="false">
      <alignment horizontal="general" vertical="center" textRotation="0" wrapText="false" indent="0" shrinkToFit="false"/>
      <protection locked="true" hidden="false"/>
    </xf>
    <xf numFmtId="164" fontId="6" fillId="0" borderId="8" xfId="21" applyFont="true" applyBorder="true" applyAlignment="false" applyProtection="false">
      <alignment horizontal="general" vertical="center" textRotation="0" wrapText="false" indent="0" shrinkToFit="false"/>
      <protection locked="true" hidden="false"/>
    </xf>
    <xf numFmtId="164" fontId="6" fillId="0" borderId="9" xfId="21" applyFont="true" applyBorder="true" applyAlignment="false" applyProtection="false">
      <alignment horizontal="general" vertical="center" textRotation="0" wrapText="false" indent="0" shrinkToFit="false"/>
      <protection locked="true" hidden="false"/>
    </xf>
    <xf numFmtId="164" fontId="6" fillId="0" borderId="0" xfId="21" applyFont="true" applyBorder="true" applyAlignment="true" applyProtection="false">
      <alignment horizontal="center" vertical="center" textRotation="0" wrapText="true" indent="0" shrinkToFit="false"/>
      <protection locked="true" hidden="false"/>
    </xf>
    <xf numFmtId="164" fontId="6" fillId="0" borderId="9" xfId="21" applyFont="true" applyBorder="true" applyAlignment="true" applyProtection="false">
      <alignment horizontal="center" vertical="center" textRotation="0" wrapText="true" indent="0" shrinkToFit="false"/>
      <protection locked="true" hidden="false"/>
    </xf>
    <xf numFmtId="164" fontId="6" fillId="2" borderId="6" xfId="21" applyFont="true" applyBorder="true" applyAlignment="true" applyProtection="false">
      <alignment horizontal="right" vertical="center" textRotation="0" wrapText="false" indent="2" shrinkToFit="false"/>
      <protection locked="true" hidden="false"/>
    </xf>
    <xf numFmtId="164" fontId="6" fillId="0" borderId="6" xfId="21" applyFont="true" applyBorder="true" applyAlignment="true" applyProtection="false">
      <alignment horizontal="right" vertical="center" textRotation="0" wrapText="false" indent="2" shrinkToFit="false"/>
      <protection locked="true" hidden="false"/>
    </xf>
    <xf numFmtId="164" fontId="6" fillId="0" borderId="7" xfId="21" applyFont="true" applyBorder="true" applyAlignment="false" applyProtection="false">
      <alignment horizontal="general" vertical="center" textRotation="0" wrapText="false" indent="0" shrinkToFit="false"/>
      <protection locked="true" hidden="false"/>
    </xf>
    <xf numFmtId="164" fontId="9" fillId="0" borderId="10" xfId="21" applyFont="true" applyBorder="true" applyAlignment="true" applyProtection="false">
      <alignment horizontal="center" vertical="center" textRotation="0" wrapText="false" indent="0" shrinkToFit="false"/>
      <protection locked="true" hidden="false"/>
    </xf>
    <xf numFmtId="164" fontId="6" fillId="0" borderId="10" xfId="21" applyFont="true" applyBorder="true" applyAlignment="false" applyProtection="false">
      <alignment horizontal="general" vertical="center" textRotation="0" wrapText="false" indent="0" shrinkToFit="false"/>
      <protection locked="true" hidden="false"/>
    </xf>
    <xf numFmtId="164" fontId="6" fillId="0" borderId="11" xfId="21" applyFont="true" applyBorder="true" applyAlignment="false" applyProtection="false">
      <alignment horizontal="general" vertical="center" textRotation="0" wrapText="false" indent="0" shrinkToFit="false"/>
      <protection locked="true" hidden="false"/>
    </xf>
    <xf numFmtId="164" fontId="6" fillId="0" borderId="6" xfId="21" applyFont="true" applyBorder="true" applyAlignment="true" applyProtection="false">
      <alignment horizontal="general" vertical="center" textRotation="0" wrapText="false" indent="0" shrinkToFit="false"/>
      <protection locked="true" hidden="false"/>
    </xf>
    <xf numFmtId="164" fontId="6" fillId="0" borderId="1" xfId="21" applyFont="true" applyBorder="true" applyAlignment="true" applyProtection="false">
      <alignment horizontal="general" vertical="center" textRotation="0" wrapText="true" indent="0" shrinkToFit="false"/>
      <protection locked="true" hidden="false"/>
    </xf>
    <xf numFmtId="164" fontId="6" fillId="0" borderId="12" xfId="21" applyFont="true" applyBorder="true" applyAlignment="false" applyProtection="false">
      <alignment horizontal="general" vertical="center" textRotation="0" wrapText="false" indent="0" shrinkToFit="false"/>
      <protection locked="true" hidden="false"/>
    </xf>
    <xf numFmtId="164" fontId="6" fillId="0" borderId="13" xfId="21" applyFont="true" applyBorder="true" applyAlignment="false" applyProtection="false">
      <alignment horizontal="general" vertical="center" textRotation="0" wrapText="false" indent="0" shrinkToFit="false"/>
      <protection locked="true" hidden="false"/>
    </xf>
    <xf numFmtId="164" fontId="6" fillId="0" borderId="5" xfId="21" applyFont="true" applyBorder="true" applyAlignment="false" applyProtection="false">
      <alignment horizontal="general" vertical="center" textRotation="0" wrapText="false" indent="0" shrinkToFit="false"/>
      <protection locked="true" hidden="false"/>
    </xf>
    <xf numFmtId="164" fontId="10" fillId="0" borderId="0" xfId="21" applyFont="true" applyBorder="false" applyAlignment="false" applyProtection="false">
      <alignment horizontal="general" vertical="center" textRotation="0" wrapText="false" indent="0" shrinkToFit="false"/>
      <protection locked="true" hidden="false"/>
    </xf>
    <xf numFmtId="164" fontId="6" fillId="3" borderId="6" xfId="21" applyFont="true" applyBorder="true" applyAlignment="false" applyProtection="false">
      <alignment horizontal="general" vertical="center" textRotation="0" wrapText="false" indent="0" shrinkToFit="false"/>
      <protection locked="true" hidden="false"/>
    </xf>
    <xf numFmtId="164" fontId="6" fillId="3" borderId="6" xfId="21" applyFont="true" applyBorder="true" applyAlignment="true" applyProtection="false">
      <alignment horizontal="center" vertical="center" textRotation="0" wrapText="false" indent="0" shrinkToFit="false"/>
      <protection locked="true" hidden="false"/>
    </xf>
    <xf numFmtId="164" fontId="6" fillId="3" borderId="1" xfId="21" applyFont="true" applyBorder="true" applyAlignment="true" applyProtection="false">
      <alignment horizontal="center" vertical="center" textRotation="0" wrapText="false" indent="0" shrinkToFit="false"/>
      <protection locked="true" hidden="false"/>
    </xf>
    <xf numFmtId="164" fontId="6" fillId="3" borderId="14" xfId="21" applyFont="true" applyBorder="true" applyAlignment="true" applyProtection="false">
      <alignment horizontal="center" vertical="center" textRotation="0" wrapText="false" indent="0" shrinkToFit="false"/>
      <protection locked="true" hidden="false"/>
    </xf>
    <xf numFmtId="164" fontId="6" fillId="3" borderId="15" xfId="21" applyFont="true" applyBorder="true" applyAlignment="true" applyProtection="false">
      <alignment horizontal="center" vertical="center" textRotation="0" wrapText="false" indent="0" shrinkToFit="false"/>
      <protection locked="true" hidden="false"/>
    </xf>
    <xf numFmtId="164" fontId="9" fillId="3" borderId="6" xfId="21" applyFont="true" applyBorder="true" applyAlignment="true" applyProtection="false">
      <alignment horizontal="center" vertical="center" textRotation="0" wrapText="false" indent="0" shrinkToFit="false"/>
      <protection locked="true" hidden="false"/>
    </xf>
    <xf numFmtId="164" fontId="6" fillId="0" borderId="1" xfId="21" applyFont="true" applyBorder="true" applyAlignment="true" applyProtection="false">
      <alignment horizontal="center" vertical="center" textRotation="0" wrapText="false" indent="0" shrinkToFit="false"/>
      <protection locked="true" hidden="false"/>
    </xf>
    <xf numFmtId="165" fontId="6" fillId="0" borderId="16" xfId="21" applyFont="true" applyBorder="true" applyAlignment="true" applyProtection="false">
      <alignment horizontal="right" vertical="center" textRotation="0" wrapText="false" indent="2" shrinkToFit="false"/>
      <protection locked="true" hidden="false"/>
    </xf>
    <xf numFmtId="164" fontId="6" fillId="0" borderId="17" xfId="21" applyFont="true" applyBorder="true" applyAlignment="true" applyProtection="false">
      <alignment horizontal="center" vertical="center" textRotation="0" wrapText="false" indent="0" shrinkToFit="false"/>
      <protection locked="true" hidden="false"/>
    </xf>
    <xf numFmtId="164" fontId="9" fillId="3" borderId="6" xfId="21" applyFont="true" applyBorder="true" applyAlignment="true" applyProtection="false">
      <alignment horizontal="center" vertical="center" textRotation="0" wrapText="true" indent="0" shrinkToFit="false"/>
      <protection locked="true" hidden="false"/>
    </xf>
    <xf numFmtId="164" fontId="6" fillId="0" borderId="1" xfId="21" applyFont="true" applyBorder="true" applyAlignment="true" applyProtection="false">
      <alignment horizontal="right" vertical="center" textRotation="0" wrapText="false" indent="2" shrinkToFit="false"/>
      <protection locked="true" hidden="false"/>
    </xf>
    <xf numFmtId="165" fontId="6" fillId="0" borderId="18" xfId="21" applyFont="true" applyBorder="true" applyAlignment="true" applyProtection="false">
      <alignment horizontal="right" vertical="center" textRotation="0" wrapText="false" indent="2" shrinkToFit="false"/>
      <protection locked="true" hidden="false"/>
    </xf>
    <xf numFmtId="164" fontId="6" fillId="0" borderId="19" xfId="21" applyFont="true" applyBorder="true" applyAlignment="true" applyProtection="false">
      <alignment horizontal="right" vertical="center" textRotation="0" wrapText="false" indent="2" shrinkToFit="false"/>
      <protection locked="true" hidden="false"/>
    </xf>
    <xf numFmtId="164" fontId="6" fillId="0" borderId="0" xfId="21" applyFont="true" applyBorder="false" applyAlignment="true" applyProtection="false">
      <alignment horizontal="right" vertical="center" textRotation="0" wrapText="false" indent="2" shrinkToFit="false"/>
      <protection locked="true" hidden="false"/>
    </xf>
    <xf numFmtId="164" fontId="6" fillId="3" borderId="14" xfId="21" applyFont="true" applyBorder="true" applyAlignment="false" applyProtection="false">
      <alignment horizontal="general" vertical="center" textRotation="0" wrapText="false" indent="0" shrinkToFit="false"/>
      <protection locked="true" hidden="false"/>
    </xf>
    <xf numFmtId="164" fontId="6" fillId="3" borderId="20" xfId="21" applyFont="true" applyBorder="true" applyAlignment="true" applyProtection="false">
      <alignment horizontal="center" vertical="center" textRotation="0" wrapText="false" indent="0" shrinkToFit="false"/>
      <protection locked="true" hidden="false"/>
    </xf>
    <xf numFmtId="164" fontId="6" fillId="3" borderId="15" xfId="21" applyFont="true" applyBorder="true" applyAlignment="false" applyProtection="false">
      <alignment horizontal="general" vertical="center" textRotation="0" wrapText="false" indent="0" shrinkToFit="false"/>
      <protection locked="true" hidden="false"/>
    </xf>
    <xf numFmtId="164" fontId="6" fillId="0" borderId="0" xfId="21" applyFont="true" applyBorder="false" applyAlignment="true" applyProtection="false">
      <alignment horizontal="center" vertical="center" textRotation="0" wrapText="false" indent="0" shrinkToFit="false"/>
      <protection locked="true" hidden="false"/>
    </xf>
    <xf numFmtId="164" fontId="9" fillId="3" borderId="16" xfId="21" applyFont="true" applyBorder="true" applyAlignment="true" applyProtection="false">
      <alignment horizontal="center" vertical="center" textRotation="0" wrapText="false" indent="0" shrinkToFit="false"/>
      <protection locked="true" hidden="false"/>
    </xf>
    <xf numFmtId="164" fontId="6" fillId="2" borderId="6" xfId="21" applyFont="true" applyBorder="true" applyAlignment="true" applyProtection="false">
      <alignment horizontal="center" vertical="center" textRotation="0" wrapText="false" indent="0" shrinkToFit="false"/>
      <protection locked="true" hidden="false"/>
    </xf>
    <xf numFmtId="164" fontId="9" fillId="3" borderId="18" xfId="21" applyFont="true" applyBorder="true" applyAlignment="true" applyProtection="false">
      <alignment horizontal="center" vertical="center" textRotation="0" wrapText="true" indent="0" shrinkToFit="false"/>
      <protection locked="true" hidden="false"/>
    </xf>
    <xf numFmtId="164" fontId="6" fillId="2" borderId="21" xfId="21" applyFont="true" applyBorder="true" applyAlignment="true" applyProtection="false">
      <alignment horizontal="center" vertical="center" textRotation="0" wrapText="false" indent="0" shrinkToFit="false"/>
      <protection locked="true" hidden="false"/>
    </xf>
    <xf numFmtId="164" fontId="9" fillId="0" borderId="0" xfId="21" applyFont="true" applyBorder="false" applyAlignment="true" applyProtection="false">
      <alignment horizontal="center" vertical="center" textRotation="0" wrapText="true" indent="0" shrinkToFit="false"/>
      <protection locked="true" hidden="false"/>
    </xf>
    <xf numFmtId="165" fontId="6" fillId="0" borderId="21" xfId="21" applyFont="true" applyBorder="true" applyAlignment="true" applyProtection="false">
      <alignment horizontal="center" vertical="center" textRotation="0" wrapText="false" indent="0" shrinkToFit="false"/>
      <protection locked="true" hidden="false"/>
    </xf>
    <xf numFmtId="164" fontId="6" fillId="0" borderId="22" xfId="21" applyFont="true" applyBorder="true" applyAlignment="false" applyProtection="false">
      <alignment horizontal="general" vertical="center" textRotation="0" wrapText="false" indent="0" shrinkToFit="false"/>
      <protection locked="true" hidden="false"/>
    </xf>
    <xf numFmtId="164" fontId="10" fillId="0" borderId="23" xfId="21" applyFont="true" applyBorder="true" applyAlignment="false" applyProtection="false">
      <alignment horizontal="general" vertical="center" textRotation="0" wrapText="false" indent="0" shrinkToFit="false"/>
      <protection locked="true" hidden="false"/>
    </xf>
    <xf numFmtId="164" fontId="6" fillId="0" borderId="23" xfId="21" applyFont="true" applyBorder="true" applyAlignment="true" applyProtection="false">
      <alignment horizontal="right" vertical="center" textRotation="0" wrapText="false" indent="2" shrinkToFit="false"/>
      <protection locked="true" hidden="false"/>
    </xf>
    <xf numFmtId="164" fontId="6" fillId="0" borderId="24" xfId="21" applyFont="true" applyBorder="true" applyAlignment="false" applyProtection="false">
      <alignment horizontal="general" vertical="center" textRotation="0" wrapText="false" indent="0" shrinkToFit="false"/>
      <protection locked="true" hidden="false"/>
    </xf>
    <xf numFmtId="164" fontId="6" fillId="0" borderId="0" xfId="21" applyFont="true" applyBorder="true" applyAlignment="false" applyProtection="false">
      <alignment horizontal="general" vertical="center" textRotation="0" wrapText="false" indent="0" shrinkToFit="false"/>
      <protection locked="true" hidden="false"/>
    </xf>
    <xf numFmtId="164" fontId="6" fillId="3" borderId="25" xfId="21" applyFont="true" applyBorder="true" applyAlignment="false" applyProtection="false">
      <alignment horizontal="general" vertical="center" textRotation="0" wrapText="false" indent="0" shrinkToFit="false"/>
      <protection locked="true" hidden="false"/>
    </xf>
    <xf numFmtId="164" fontId="6" fillId="3" borderId="26" xfId="21" applyFont="true" applyBorder="true" applyAlignment="true" applyProtection="false">
      <alignment horizontal="center" vertical="center" textRotation="0" wrapText="false" indent="0" shrinkToFit="false"/>
      <protection locked="true" hidden="false"/>
    </xf>
    <xf numFmtId="164" fontId="6" fillId="3" borderId="25" xfId="21" applyFont="true" applyBorder="true" applyAlignment="true" applyProtection="false">
      <alignment horizontal="center" vertical="center" textRotation="0" wrapText="false" indent="0" shrinkToFit="false"/>
      <protection locked="true" hidden="false"/>
    </xf>
    <xf numFmtId="164" fontId="9" fillId="0" borderId="0" xfId="21" applyFont="true" applyBorder="true" applyAlignment="true" applyProtection="false">
      <alignment horizontal="center" vertical="center" textRotation="0" wrapText="false" indent="0" shrinkToFit="false"/>
      <protection locked="true" hidden="false"/>
    </xf>
    <xf numFmtId="164" fontId="9" fillId="3" borderId="27" xfId="21" applyFont="true" applyBorder="true" applyAlignment="true" applyProtection="false">
      <alignment horizontal="center" vertical="center" textRotation="0" wrapText="false" indent="0" shrinkToFit="false"/>
      <protection locked="true" hidden="false"/>
    </xf>
    <xf numFmtId="164" fontId="6" fillId="2" borderId="3" xfId="21" applyFont="true" applyBorder="true" applyAlignment="true" applyProtection="false">
      <alignment horizontal="right" vertical="center" textRotation="0" wrapText="false" indent="2" shrinkToFit="false"/>
      <protection locked="true" hidden="false"/>
    </xf>
    <xf numFmtId="164" fontId="9" fillId="0" borderId="0" xfId="21" applyFont="true" applyBorder="true" applyAlignment="true" applyProtection="false">
      <alignment horizontal="center" vertical="center" textRotation="0" wrapText="true" indent="0" shrinkToFit="false"/>
      <protection locked="true" hidden="false"/>
    </xf>
    <xf numFmtId="164" fontId="9" fillId="3" borderId="28" xfId="21" applyFont="true" applyBorder="true" applyAlignment="true" applyProtection="false">
      <alignment horizontal="center" vertical="center" textRotation="0" wrapText="true" indent="0" shrinkToFit="false"/>
      <protection locked="true" hidden="false"/>
    </xf>
    <xf numFmtId="164" fontId="6" fillId="2" borderId="29" xfId="21" applyFont="true" applyBorder="true" applyAlignment="true" applyProtection="false">
      <alignment horizontal="right" vertical="center" textRotation="0" wrapText="false" indent="2" shrinkToFit="false"/>
      <protection locked="true" hidden="false"/>
    </xf>
    <xf numFmtId="164" fontId="6" fillId="0" borderId="30" xfId="21" applyFont="true" applyBorder="true" applyAlignment="true" applyProtection="false">
      <alignment horizontal="right" vertical="center" textRotation="0" wrapText="false" indent="2" shrinkToFit="false"/>
      <protection locked="true" hidden="false"/>
    </xf>
    <xf numFmtId="164" fontId="6" fillId="0" borderId="8" xfId="21" applyFont="true" applyBorder="true" applyAlignment="true" applyProtection="false">
      <alignment horizontal="center" vertical="center" textRotation="0" wrapText="false" indent="0" shrinkToFit="false"/>
      <protection locked="true" hidden="false"/>
    </xf>
    <xf numFmtId="164" fontId="11" fillId="0" borderId="9" xfId="21" applyFont="true" applyBorder="true" applyAlignment="true" applyProtection="false">
      <alignment horizontal="center" vertical="top" textRotation="0" wrapText="false" indent="0" shrinkToFit="false"/>
      <protection locked="true" hidden="false"/>
    </xf>
    <xf numFmtId="164" fontId="12" fillId="0" borderId="6" xfId="21" applyFont="true" applyBorder="true" applyAlignment="true" applyProtection="false">
      <alignment horizontal="center" vertical="center" textRotation="0" wrapText="true" indent="0" shrinkToFit="false"/>
      <protection locked="true" hidden="false"/>
    </xf>
    <xf numFmtId="165" fontId="12" fillId="2" borderId="6" xfId="21" applyFont="true" applyBorder="true" applyAlignment="true" applyProtection="false">
      <alignment horizontal="center" vertical="center" textRotation="0" wrapText="false" indent="0" shrinkToFit="false"/>
      <protection locked="true" hidden="false"/>
    </xf>
    <xf numFmtId="164" fontId="6" fillId="0" borderId="0" xfId="21" applyFont="true" applyBorder="true" applyAlignment="true" applyProtection="false">
      <alignment horizontal="left" vertical="top" textRotation="0" wrapText="true" indent="0" shrinkToFit="false"/>
      <protection locked="true" hidden="false"/>
    </xf>
    <xf numFmtId="164" fontId="6" fillId="0" borderId="0" xfId="21" applyFont="true" applyBorder="true" applyAlignment="true" applyProtection="false">
      <alignment horizontal="general" vertical="top" textRotation="0" wrapText="true" indent="0" shrinkToFit="false"/>
      <protection locked="true" hidden="false"/>
    </xf>
    <xf numFmtId="164" fontId="13" fillId="0" borderId="0" xfId="21" applyFont="true" applyBorder="false" applyAlignment="true" applyProtection="false">
      <alignment horizontal="left" vertical="center" textRotation="0" wrapText="false" indent="0" shrinkToFit="false"/>
      <protection locked="true" hidden="false"/>
    </xf>
    <xf numFmtId="164" fontId="13" fillId="0" borderId="0" xfId="21" applyFont="true" applyBorder="false" applyAlignment="false" applyProtection="false">
      <alignment horizontal="general" vertical="center" textRotation="0" wrapText="false" indent="0" shrinkToFit="false"/>
      <protection locked="true" hidden="false"/>
    </xf>
    <xf numFmtId="164" fontId="16" fillId="0" borderId="0" xfId="23" applyFont="true" applyBorder="false" applyAlignment="false" applyProtection="false">
      <alignment horizontal="general" vertical="center" textRotation="0" wrapText="false" indent="0" shrinkToFit="false"/>
      <protection locked="true" hidden="false"/>
    </xf>
    <xf numFmtId="164" fontId="16" fillId="0" borderId="0" xfId="23" applyFont="true" applyBorder="false" applyAlignment="true" applyProtection="false">
      <alignment horizontal="right" vertical="center" textRotation="255" wrapText="false" indent="0" shrinkToFit="true"/>
      <protection locked="true" hidden="false"/>
    </xf>
    <xf numFmtId="164" fontId="17" fillId="0" borderId="0" xfId="22" applyFont="true" applyBorder="false" applyAlignment="false" applyProtection="false">
      <alignment horizontal="general" vertical="center" textRotation="0" wrapText="false" indent="0" shrinkToFit="false"/>
      <protection locked="true" hidden="false"/>
    </xf>
    <xf numFmtId="164" fontId="18" fillId="0" borderId="0" xfId="22" applyFont="true" applyBorder="false" applyAlignment="false" applyProtection="false">
      <alignment horizontal="general" vertical="center" textRotation="0" wrapText="false" indent="0" shrinkToFit="false"/>
      <protection locked="true" hidden="false"/>
    </xf>
    <xf numFmtId="164" fontId="19" fillId="0" borderId="6" xfId="22" applyFont="true" applyBorder="true" applyAlignment="true" applyProtection="false">
      <alignment horizontal="center" vertical="center" textRotation="0" wrapText="false" indent="0" shrinkToFit="false"/>
      <protection locked="true" hidden="false"/>
    </xf>
    <xf numFmtId="164" fontId="19" fillId="2" borderId="6" xfId="22" applyFont="true" applyBorder="true" applyAlignment="true" applyProtection="true">
      <alignment horizontal="center" vertical="center" textRotation="0" wrapText="false" indent="0" shrinkToFit="true"/>
      <protection locked="false" hidden="false"/>
    </xf>
    <xf numFmtId="164" fontId="20" fillId="0" borderId="0" xfId="22" applyFont="true" applyBorder="false" applyAlignment="true" applyProtection="true">
      <alignment horizontal="general" vertical="center" textRotation="0" wrapText="false" indent="0" shrinkToFit="true"/>
      <protection locked="false" hidden="false"/>
    </xf>
    <xf numFmtId="164" fontId="19" fillId="2" borderId="6" xfId="22" applyFont="true" applyBorder="true" applyAlignment="true" applyProtection="false">
      <alignment horizontal="center" vertical="center" textRotation="0" wrapText="false" indent="0" shrinkToFit="false"/>
      <protection locked="true" hidden="false"/>
    </xf>
    <xf numFmtId="164" fontId="16" fillId="4" borderId="31" xfId="23" applyFont="true" applyBorder="true" applyAlignment="true" applyProtection="false">
      <alignment horizontal="right" vertical="center" textRotation="255" wrapText="false" indent="0" shrinkToFit="true"/>
      <protection locked="true" hidden="false"/>
    </xf>
    <xf numFmtId="164" fontId="21" fillId="4" borderId="32" xfId="23" applyFont="true" applyBorder="true" applyAlignment="true" applyProtection="false">
      <alignment horizontal="left" vertical="center" textRotation="0" wrapText="false" indent="0" shrinkToFit="true"/>
      <protection locked="true" hidden="false"/>
    </xf>
    <xf numFmtId="164" fontId="16" fillId="4" borderId="0" xfId="23" applyFont="true" applyBorder="false" applyAlignment="true" applyProtection="false">
      <alignment horizontal="center" vertical="center" textRotation="0" wrapText="false" indent="0" shrinkToFit="false"/>
      <protection locked="true" hidden="false"/>
    </xf>
    <xf numFmtId="164" fontId="16" fillId="4" borderId="0" xfId="23" applyFont="true" applyBorder="false" applyAlignment="false" applyProtection="false">
      <alignment horizontal="general" vertical="center" textRotation="0" wrapText="false" indent="0" shrinkToFit="false"/>
      <protection locked="true" hidden="false"/>
    </xf>
    <xf numFmtId="164" fontId="0" fillId="4" borderId="0" xfId="0" applyFont="false" applyBorder="false" applyAlignment="false" applyProtection="false">
      <alignment horizontal="general" vertical="center" textRotation="0" wrapText="false" indent="0" shrinkToFit="false"/>
      <protection locked="true" hidden="false"/>
    </xf>
    <xf numFmtId="164" fontId="16" fillId="4" borderId="33" xfId="23" applyFont="true" applyBorder="true" applyAlignment="true" applyProtection="false">
      <alignment horizontal="general" vertical="center" textRotation="0" wrapText="false" indent="0" shrinkToFit="true"/>
      <protection locked="true" hidden="false"/>
    </xf>
    <xf numFmtId="164" fontId="16" fillId="0" borderId="0" xfId="23" applyFont="true" applyBorder="false" applyAlignment="true" applyProtection="false">
      <alignment horizontal="general" vertical="center" textRotation="0" wrapText="false" indent="0" shrinkToFit="tru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3" fillId="0" borderId="0" xfId="23" applyFont="true" applyBorder="false" applyAlignment="false" applyProtection="false">
      <alignment horizontal="general" vertical="center" textRotation="0" wrapText="false" indent="0" shrinkToFit="false"/>
      <protection locked="true" hidden="false"/>
    </xf>
    <xf numFmtId="164" fontId="16" fillId="0" borderId="0" xfId="23" applyFont="true" applyBorder="true" applyAlignment="true" applyProtection="false">
      <alignment horizontal="center" vertical="center" textRotation="0" wrapText="false" indent="0" shrinkToFit="false"/>
      <protection locked="true" hidden="false"/>
    </xf>
    <xf numFmtId="164" fontId="16" fillId="0" borderId="0" xfId="23" applyFont="true" applyBorder="true" applyAlignment="true" applyProtection="false">
      <alignment horizontal="center" vertical="center" textRotation="0" wrapText="false" indent="0" shrinkToFit="true"/>
      <protection locked="true" hidden="false"/>
    </xf>
    <xf numFmtId="164" fontId="16" fillId="2" borderId="6" xfId="23" applyFont="true" applyBorder="true" applyAlignment="true" applyProtection="false">
      <alignment horizontal="center" vertical="center" textRotation="0" wrapText="false" indent="0" shrinkToFit="false"/>
      <protection locked="true" hidden="false"/>
    </xf>
    <xf numFmtId="164" fontId="16" fillId="0" borderId="3" xfId="23" applyFont="true" applyBorder="true" applyAlignment="true" applyProtection="false">
      <alignment horizontal="center" vertical="center" textRotation="0" wrapText="false" indent="0" shrinkToFit="false"/>
      <protection locked="true" hidden="false"/>
    </xf>
    <xf numFmtId="164" fontId="16" fillId="0" borderId="6" xfId="23" applyFont="true" applyBorder="true" applyAlignment="true" applyProtection="false">
      <alignment horizontal="center" vertical="center" textRotation="0" wrapText="false" indent="0" shrinkToFit="false"/>
      <protection locked="true" hidden="false"/>
    </xf>
    <xf numFmtId="164" fontId="16" fillId="0" borderId="6" xfId="23" applyFont="true" applyBorder="true" applyAlignment="true" applyProtection="false">
      <alignment horizontal="center" vertical="center" textRotation="0" wrapText="false" indent="0" shrinkToFit="true"/>
      <protection locked="true" hidden="false"/>
    </xf>
    <xf numFmtId="164" fontId="16" fillId="0" borderId="0" xfId="23" applyFont="true" applyBorder="false" applyAlignment="true" applyProtection="false">
      <alignment horizontal="center" vertical="center" textRotation="0" wrapText="false" indent="0" shrinkToFit="false"/>
      <protection locked="true" hidden="false"/>
    </xf>
    <xf numFmtId="164" fontId="24" fillId="0" borderId="0" xfId="23" applyFont="true" applyBorder="false" applyAlignment="true" applyProtection="false">
      <alignment horizontal="center" vertical="center" textRotation="0" wrapText="true" indent="0" shrinkToFit="false"/>
      <protection locked="true" hidden="false"/>
    </xf>
    <xf numFmtId="164" fontId="16" fillId="0" borderId="0" xfId="23" applyFont="true" applyBorder="false" applyAlignment="true" applyProtection="false">
      <alignment horizontal="center" vertical="center" textRotation="0" wrapText="true" indent="0" shrinkToFit="false"/>
      <protection locked="true" hidden="false"/>
    </xf>
    <xf numFmtId="164" fontId="25" fillId="0" borderId="0" xfId="23" applyFont="true" applyBorder="false" applyAlignment="true" applyProtection="false">
      <alignment horizontal="center" vertical="center" textRotation="0" wrapText="true" indent="0" shrinkToFit="false"/>
      <protection locked="true" hidden="false"/>
    </xf>
    <xf numFmtId="166" fontId="16" fillId="5" borderId="0" xfId="23" applyFont="true" applyBorder="true" applyAlignment="true" applyProtection="false">
      <alignment horizontal="right" vertical="center" textRotation="0" wrapText="false" indent="0" shrinkToFit="true"/>
      <protection locked="true" hidden="false"/>
    </xf>
    <xf numFmtId="166" fontId="16" fillId="0" borderId="0" xfId="23" applyFont="true" applyBorder="true" applyAlignment="true" applyProtection="false">
      <alignment horizontal="right" vertical="center" textRotation="0" wrapText="false" indent="0" shrinkToFit="true"/>
      <protection locked="true" hidden="false"/>
    </xf>
    <xf numFmtId="164" fontId="16" fillId="0" borderId="4" xfId="23" applyFont="true" applyBorder="true" applyAlignment="true" applyProtection="false">
      <alignment horizontal="center" vertical="center" textRotation="0" wrapText="false" indent="0" shrinkToFit="true"/>
      <protection locked="true" hidden="false"/>
    </xf>
    <xf numFmtId="166" fontId="16" fillId="2" borderId="6" xfId="23" applyFont="true" applyBorder="true" applyAlignment="true" applyProtection="false">
      <alignment horizontal="right" vertical="center" textRotation="0" wrapText="false" indent="0" shrinkToFit="true"/>
      <protection locked="true" hidden="false"/>
    </xf>
    <xf numFmtId="166" fontId="16" fillId="0" borderId="6" xfId="23" applyFont="true" applyBorder="true" applyAlignment="true" applyProtection="false">
      <alignment horizontal="right" vertical="center" textRotation="0" wrapText="false" indent="0" shrinkToFit="true"/>
      <protection locked="true" hidden="false"/>
    </xf>
    <xf numFmtId="166" fontId="16" fillId="0" borderId="0" xfId="23" applyFont="true" applyBorder="false" applyAlignment="false" applyProtection="false">
      <alignment horizontal="general" vertical="center" textRotation="0" wrapText="false" indent="0" shrinkToFit="false"/>
      <protection locked="true" hidden="false"/>
    </xf>
    <xf numFmtId="164" fontId="21" fillId="0" borderId="0" xfId="23" applyFont="true" applyBorder="false" applyAlignment="false" applyProtection="false">
      <alignment horizontal="general" vertical="center" textRotation="0" wrapText="false" indent="0" shrinkToFit="false"/>
      <protection locked="true" hidden="false"/>
    </xf>
    <xf numFmtId="167" fontId="16" fillId="0" borderId="0" xfId="23" applyFont="true" applyBorder="true" applyAlignment="true" applyProtection="false">
      <alignment horizontal="right" vertical="center" textRotation="0" wrapText="false" indent="0" shrinkToFit="true"/>
      <protection locked="true" hidden="false"/>
    </xf>
    <xf numFmtId="164" fontId="16" fillId="4" borderId="0" xfId="23" applyFont="true" applyBorder="false" applyAlignment="true" applyProtection="false">
      <alignment horizontal="left" vertical="center" textRotation="0" wrapText="false" indent="0" shrinkToFit="false"/>
      <protection locked="true" hidden="false"/>
    </xf>
    <xf numFmtId="164" fontId="16" fillId="0" borderId="34" xfId="23" applyFont="true" applyBorder="true" applyAlignment="true" applyProtection="false">
      <alignment horizontal="general" vertical="center" textRotation="0" wrapText="false" indent="0" shrinkToFit="true"/>
      <protection locked="true" hidden="false"/>
    </xf>
    <xf numFmtId="167" fontId="16" fillId="0" borderId="35" xfId="23" applyFont="true" applyBorder="true" applyAlignment="true" applyProtection="false">
      <alignment horizontal="right" vertical="center" textRotation="0" wrapText="false" indent="0" shrinkToFit="true"/>
      <protection locked="true" hidden="false"/>
    </xf>
    <xf numFmtId="164" fontId="24" fillId="0" borderId="0" xfId="23" applyFont="true" applyBorder="true" applyAlignment="true" applyProtection="false">
      <alignment horizontal="center" vertical="center" textRotation="0" wrapText="true" indent="0" shrinkToFit="false"/>
      <protection locked="true" hidden="false"/>
    </xf>
    <xf numFmtId="164" fontId="16" fillId="4" borderId="31" xfId="23" applyFont="true" applyBorder="true" applyAlignment="true" applyProtection="false">
      <alignment horizontal="general" vertical="center" textRotation="0" wrapText="false" indent="0" shrinkToFit="true"/>
      <protection locked="true" hidden="false"/>
    </xf>
    <xf numFmtId="165" fontId="26" fillId="4" borderId="0" xfId="23" applyFont="true" applyBorder="false" applyAlignment="true" applyProtection="false">
      <alignment horizontal="center" vertical="center" textRotation="0" wrapText="false" indent="0" shrinkToFit="false"/>
      <protection locked="true" hidden="false"/>
    </xf>
    <xf numFmtId="164" fontId="16" fillId="4" borderId="0" xfId="23" applyFont="true" applyBorder="false" applyAlignment="true" applyProtection="false">
      <alignment horizontal="general" vertical="center" textRotation="0" wrapText="false" indent="0" shrinkToFit="true"/>
      <protection locked="true" hidden="false"/>
    </xf>
    <xf numFmtId="164" fontId="16" fillId="0" borderId="0" xfId="23" applyFont="true" applyBorder="true" applyAlignment="true" applyProtection="false">
      <alignment horizontal="left" vertical="center" textRotation="0" wrapText="false" indent="0" shrinkToFit="false"/>
      <protection locked="true" hidden="false"/>
    </xf>
    <xf numFmtId="164" fontId="23" fillId="0" borderId="0" xfId="23" applyFont="true" applyBorder="true" applyAlignment="true" applyProtection="false">
      <alignment horizontal="center" vertical="center" textRotation="0" wrapText="true" indent="0" shrinkToFit="false"/>
      <protection locked="true" hidden="false"/>
    </xf>
    <xf numFmtId="166" fontId="16" fillId="0" borderId="0" xfId="23" applyFont="true" applyBorder="true" applyAlignment="true" applyProtection="false">
      <alignment horizontal="center" vertical="center" textRotation="0" wrapText="false" indent="0" shrinkToFit="false"/>
      <protection locked="true" hidden="false"/>
    </xf>
    <xf numFmtId="168" fontId="16" fillId="0" borderId="0" xfId="23" applyFont="true" applyBorder="true" applyAlignment="true" applyProtection="false">
      <alignment horizontal="center" vertical="center" textRotation="0" wrapText="false" indent="0" shrinkToFit="false"/>
      <protection locked="true" hidden="false"/>
    </xf>
    <xf numFmtId="164" fontId="16" fillId="4" borderId="33" xfId="23" applyFont="true" applyBorder="true" applyAlignment="false" applyProtection="false">
      <alignment horizontal="general" vertical="center" textRotation="0" wrapText="false" indent="0" shrinkToFit="false"/>
      <protection locked="true" hidden="false"/>
    </xf>
    <xf numFmtId="165" fontId="27" fillId="0" borderId="13" xfId="22" applyFont="true" applyBorder="true" applyAlignment="true" applyProtection="false">
      <alignment horizontal="right" vertical="center" textRotation="0" wrapText="false" indent="0" shrinkToFit="false"/>
      <protection locked="true" hidden="false"/>
    </xf>
    <xf numFmtId="164" fontId="28" fillId="4" borderId="0" xfId="22" applyFont="true" applyBorder="false" applyAlignment="false" applyProtection="false">
      <alignment horizontal="general" vertical="center" textRotation="0" wrapText="false" indent="0" shrinkToFit="false"/>
      <protection locked="true" hidden="false"/>
    </xf>
    <xf numFmtId="164" fontId="17" fillId="4" borderId="0" xfId="22" applyFont="true" applyBorder="false" applyAlignment="false" applyProtection="false">
      <alignment horizontal="general" vertical="center" textRotation="0" wrapText="false" indent="0" shrinkToFit="false"/>
      <protection locked="true" hidden="false"/>
    </xf>
    <xf numFmtId="164" fontId="21" fillId="4" borderId="33" xfId="23" applyFont="true" applyBorder="true" applyAlignment="false" applyProtection="false">
      <alignment horizontal="general" vertical="center" textRotation="0" wrapText="false" indent="0" shrinkToFit="false"/>
      <protection locked="true" hidden="false"/>
    </xf>
    <xf numFmtId="169" fontId="24" fillId="0" borderId="0" xfId="23" applyFont="true" applyBorder="false" applyAlignment="false" applyProtection="false">
      <alignment horizontal="general" vertical="center" textRotation="0" wrapText="false" indent="0" shrinkToFit="false"/>
      <protection locked="true" hidden="false"/>
    </xf>
    <xf numFmtId="164" fontId="16" fillId="2" borderId="1" xfId="23" applyFont="true" applyBorder="true" applyAlignment="true" applyProtection="false">
      <alignment horizontal="center" vertical="center" textRotation="0" wrapText="false" indent="0" shrinkToFit="false"/>
      <protection locked="true" hidden="false"/>
    </xf>
    <xf numFmtId="164" fontId="16" fillId="0" borderId="6" xfId="23" applyFont="true" applyBorder="true" applyAlignment="true" applyProtection="false">
      <alignment horizontal="left" vertical="center" textRotation="0" wrapText="false" indent="0" shrinkToFit="false"/>
      <protection locked="true" hidden="false"/>
    </xf>
    <xf numFmtId="164" fontId="24" fillId="0" borderId="6" xfId="23" applyFont="true" applyBorder="true" applyAlignment="true" applyProtection="false">
      <alignment horizontal="center" vertical="center" textRotation="0" wrapText="true" indent="0" shrinkToFit="false"/>
      <protection locked="true" hidden="false"/>
    </xf>
    <xf numFmtId="164" fontId="24" fillId="0" borderId="0" xfId="23" applyFont="true" applyBorder="false" applyAlignment="true" applyProtection="false">
      <alignment horizontal="general" vertical="center" textRotation="0" wrapText="true" indent="0" shrinkToFit="false"/>
      <protection locked="true" hidden="false"/>
    </xf>
    <xf numFmtId="164" fontId="21" fillId="0" borderId="0" xfId="23" applyFont="true" applyBorder="true" applyAlignment="true" applyProtection="false">
      <alignment horizontal="center" vertical="center" textRotation="0" wrapText="false" indent="0" shrinkToFit="false"/>
      <protection locked="true" hidden="false"/>
    </xf>
    <xf numFmtId="166" fontId="21" fillId="0" borderId="0" xfId="23" applyFont="true" applyBorder="true" applyAlignment="true" applyProtection="false">
      <alignment horizontal="center" vertical="center" textRotation="0" wrapText="false" indent="0" shrinkToFit="false"/>
      <protection locked="true" hidden="false"/>
    </xf>
    <xf numFmtId="170" fontId="21" fillId="0" borderId="0" xfId="23" applyFont="true" applyBorder="true" applyAlignment="true" applyProtection="false">
      <alignment horizontal="center" vertical="center" textRotation="0" wrapText="false" indent="0" shrinkToFit="false"/>
      <protection locked="true" hidden="false"/>
    </xf>
    <xf numFmtId="164" fontId="16" fillId="4" borderId="33" xfId="23" applyFont="true" applyBorder="true" applyAlignment="true" applyProtection="false">
      <alignment horizontal="left" vertical="center" textRotation="0" wrapText="false" indent="0" shrinkToFit="false"/>
      <protection locked="true" hidden="false"/>
    </xf>
    <xf numFmtId="164" fontId="23" fillId="0" borderId="6" xfId="23" applyFont="true" applyBorder="true" applyAlignment="true" applyProtection="false">
      <alignment horizontal="center" vertical="center" textRotation="0" wrapText="true" indent="0" shrinkToFit="false"/>
      <protection locked="true" hidden="false"/>
    </xf>
    <xf numFmtId="169" fontId="16" fillId="0" borderId="0" xfId="23" applyFont="true" applyBorder="false" applyAlignment="false" applyProtection="false">
      <alignment horizontal="general" vertical="center" textRotation="0" wrapText="false" indent="0" shrinkToFit="false"/>
      <protection locked="true" hidden="false"/>
    </xf>
    <xf numFmtId="166" fontId="18" fillId="0" borderId="6" xfId="23" applyFont="true" applyBorder="true" applyAlignment="true" applyProtection="false">
      <alignment horizontal="center" vertical="center" textRotation="0" wrapText="false" indent="0" shrinkToFit="false"/>
      <protection locked="true" hidden="false"/>
    </xf>
    <xf numFmtId="168" fontId="16" fillId="0" borderId="6" xfId="23" applyFont="true" applyBorder="true" applyAlignment="true" applyProtection="false">
      <alignment horizontal="center" vertical="center" textRotation="0" wrapText="false" indent="0" shrinkToFit="false"/>
      <protection locked="true" hidden="false"/>
    </xf>
    <xf numFmtId="166" fontId="16" fillId="0" borderId="6" xfId="23" applyFont="true" applyBorder="true" applyAlignment="true" applyProtection="false">
      <alignment horizontal="center" vertical="center" textRotation="0" wrapText="false" indent="0" shrinkToFit="false"/>
      <protection locked="true" hidden="false"/>
    </xf>
    <xf numFmtId="168" fontId="16" fillId="0" borderId="0" xfId="23" applyFont="true" applyBorder="false" applyAlignment="false" applyProtection="false">
      <alignment horizontal="general" vertical="center" textRotation="0" wrapText="false" indent="0" shrinkToFit="false"/>
      <protection locked="true" hidden="false"/>
    </xf>
    <xf numFmtId="170" fontId="16" fillId="0" borderId="0" xfId="23" applyFont="true" applyBorder="true" applyAlignment="true" applyProtection="false">
      <alignment horizontal="center" vertical="center" textRotation="0" wrapText="false" indent="0" shrinkToFit="false"/>
      <protection locked="true" hidden="false"/>
    </xf>
    <xf numFmtId="164" fontId="16" fillId="4" borderId="36" xfId="23" applyFont="true" applyBorder="true" applyAlignment="true" applyProtection="false">
      <alignment horizontal="general" vertical="center" textRotation="0" wrapText="false" indent="0" shrinkToFit="true"/>
      <protection locked="true" hidden="false"/>
    </xf>
    <xf numFmtId="164" fontId="16" fillId="4" borderId="37" xfId="23" applyFont="true" applyBorder="true" applyAlignment="true" applyProtection="false">
      <alignment horizontal="center" vertical="center" textRotation="0" wrapText="false" indent="0" shrinkToFit="false"/>
      <protection locked="true" hidden="false"/>
    </xf>
    <xf numFmtId="165" fontId="26" fillId="4" borderId="37" xfId="23" applyFont="true" applyBorder="true" applyAlignment="true" applyProtection="false">
      <alignment horizontal="center" vertical="center" textRotation="0" wrapText="false" indent="0" shrinkToFit="false"/>
      <protection locked="true" hidden="false"/>
    </xf>
    <xf numFmtId="164" fontId="16" fillId="4" borderId="37" xfId="23" applyFont="true" applyBorder="true" applyAlignment="true" applyProtection="false">
      <alignment horizontal="general" vertical="center" textRotation="0" wrapText="false" indent="0" shrinkToFit="true"/>
      <protection locked="true" hidden="false"/>
    </xf>
    <xf numFmtId="164" fontId="16" fillId="4" borderId="38" xfId="23" applyFont="true" applyBorder="true" applyAlignment="false" applyProtection="false">
      <alignment horizontal="general" vertical="center" textRotation="0" wrapText="false" indent="0" shrinkToFit="false"/>
      <protection locked="true" hidden="false"/>
    </xf>
    <xf numFmtId="164" fontId="21" fillId="6" borderId="6" xfId="23" applyFont="true" applyBorder="true" applyAlignment="true" applyProtection="false">
      <alignment horizontal="center" vertical="center" textRotation="0" wrapText="false" indent="0" shrinkToFit="false"/>
      <protection locked="true" hidden="false"/>
    </xf>
    <xf numFmtId="166" fontId="21" fillId="6" borderId="6" xfId="23" applyFont="true" applyBorder="true" applyAlignment="true" applyProtection="false">
      <alignment horizontal="center" vertical="center" textRotation="0" wrapText="false" indent="0" shrinkToFit="false"/>
      <protection locked="true" hidden="false"/>
    </xf>
    <xf numFmtId="170" fontId="21" fillId="6" borderId="6" xfId="23" applyFont="true" applyBorder="true" applyAlignment="true" applyProtection="false">
      <alignment horizontal="center" vertical="center" textRotation="0" wrapText="false" indent="0" shrinkToFit="false"/>
      <protection locked="true" hidden="false"/>
    </xf>
    <xf numFmtId="164" fontId="23" fillId="0" borderId="0" xfId="23" applyFont="true" applyBorder="false" applyAlignment="true" applyProtection="false">
      <alignment horizontal="center" vertical="center" textRotation="0" wrapText="true" indent="0" shrinkToFit="false"/>
      <protection locked="true" hidden="false"/>
    </xf>
    <xf numFmtId="165" fontId="21" fillId="6" borderId="6" xfId="23" applyFont="true" applyBorder="true" applyAlignment="true" applyProtection="false">
      <alignment horizontal="center" vertical="center" textRotation="0" wrapText="false" indent="0" shrinkToFit="false"/>
      <protection locked="true" hidden="false"/>
    </xf>
    <xf numFmtId="164" fontId="25" fillId="0" borderId="0" xfId="23" applyFont="true" applyBorder="false" applyAlignment="true" applyProtection="false">
      <alignment horizontal="general" vertical="center" textRotation="0" wrapText="true" indent="0" shrinkToFit="false"/>
      <protection locked="true" hidden="false"/>
    </xf>
    <xf numFmtId="166" fontId="21" fillId="0" borderId="0" xfId="23" applyFont="true" applyBorder="false" applyAlignment="false" applyProtection="false">
      <alignment horizontal="general" vertical="center" textRotation="0" wrapText="false" indent="0" shrinkToFit="false"/>
      <protection locked="true" hidden="false"/>
    </xf>
    <xf numFmtId="170" fontId="21" fillId="0" borderId="0" xfId="23" applyFont="true" applyBorder="false" applyAlignment="false" applyProtection="false">
      <alignment horizontal="general" vertical="center" textRotation="0" wrapText="false" indent="0" shrinkToFit="false"/>
      <protection locked="true" hidden="false"/>
    </xf>
    <xf numFmtId="164" fontId="23" fillId="0" borderId="0" xfId="23" applyFont="true" applyBorder="false" applyAlignment="true" applyProtection="false">
      <alignment horizontal="center" vertical="center" textRotation="0" wrapText="false" indent="0" shrinkToFit="false"/>
      <protection locked="true" hidden="false"/>
    </xf>
    <xf numFmtId="164" fontId="21" fillId="0" borderId="0" xfId="23" applyFont="true" applyBorder="false" applyAlignment="true" applyProtection="false">
      <alignment horizontal="center" vertical="center" textRotation="0" wrapText="false" indent="0" shrinkToFit="false"/>
      <protection locked="true" hidden="false"/>
    </xf>
    <xf numFmtId="166" fontId="21" fillId="0" borderId="0" xfId="23" applyFont="true" applyBorder="false" applyAlignment="true" applyProtection="false">
      <alignment horizontal="right" vertical="center" textRotation="0" wrapText="false" indent="0" shrinkToFit="false"/>
      <protection locked="true" hidden="false"/>
    </xf>
    <xf numFmtId="170" fontId="16" fillId="0" borderId="0" xfId="23" applyFont="true" applyBorder="false" applyAlignment="true" applyProtection="false">
      <alignment horizontal="center" vertical="center" textRotation="0" wrapText="false" indent="0" shrinkToFit="false"/>
      <protection locked="true" hidden="false"/>
    </xf>
    <xf numFmtId="171" fontId="16" fillId="0" borderId="0" xfId="23" applyFont="true" applyBorder="false" applyAlignment="false" applyProtection="false">
      <alignment horizontal="general" vertical="center" textRotation="0" wrapText="false" indent="0" shrinkToFit="false"/>
      <protection locked="true" hidden="false"/>
    </xf>
    <xf numFmtId="172" fontId="16" fillId="0" borderId="0" xfId="23" applyFont="true" applyBorder="false" applyAlignment="false" applyProtection="false">
      <alignment horizontal="general" vertical="center" textRotation="0" wrapText="false" indent="0" shrinkToFit="false"/>
      <protection locked="true" hidden="false"/>
    </xf>
    <xf numFmtId="164" fontId="16" fillId="0" borderId="39" xfId="23" applyFont="true" applyBorder="true" applyAlignment="true" applyProtection="false">
      <alignment horizontal="general" vertical="center" textRotation="0" wrapText="false" indent="0" shrinkToFit="true"/>
      <protection locked="true" hidden="false"/>
    </xf>
    <xf numFmtId="164" fontId="16" fillId="0" borderId="40" xfId="23" applyFont="true" applyBorder="true" applyAlignment="true" applyProtection="false">
      <alignment horizontal="general" vertical="center" textRotation="0" wrapText="false" indent="0" shrinkToFit="true"/>
      <protection locked="true" hidden="false"/>
    </xf>
    <xf numFmtId="164" fontId="16" fillId="0" borderId="40" xfId="23" applyFont="true" applyBorder="true" applyAlignment="true" applyProtection="false">
      <alignment horizontal="center" vertical="center" textRotation="0" wrapText="false" indent="0" shrinkToFit="false"/>
      <protection locked="true" hidden="false"/>
    </xf>
    <xf numFmtId="164" fontId="21" fillId="0" borderId="40" xfId="23" applyFont="true" applyBorder="true" applyAlignment="true" applyProtection="false">
      <alignment horizontal="center" vertical="center" textRotation="0" wrapText="false" indent="0" shrinkToFit="false"/>
      <protection locked="true" hidden="false"/>
    </xf>
    <xf numFmtId="166" fontId="21" fillId="0" borderId="40" xfId="23" applyFont="true" applyBorder="true" applyAlignment="true" applyProtection="false">
      <alignment horizontal="right" vertical="center" textRotation="0" wrapText="false" indent="0" shrinkToFit="false"/>
      <protection locked="true" hidden="false"/>
    </xf>
    <xf numFmtId="164" fontId="16" fillId="0" borderId="40" xfId="23" applyFont="true" applyBorder="true" applyAlignment="false" applyProtection="false">
      <alignment horizontal="general" vertical="center" textRotation="0" wrapText="false" indent="0" shrinkToFit="false"/>
      <protection locked="true" hidden="false"/>
    </xf>
    <xf numFmtId="170" fontId="16" fillId="0" borderId="40" xfId="23" applyFont="true" applyBorder="true" applyAlignment="true" applyProtection="false">
      <alignment horizontal="center" vertical="center" textRotation="0" wrapText="false" indent="0" shrinkToFit="false"/>
      <protection locked="true" hidden="false"/>
    </xf>
    <xf numFmtId="164" fontId="25" fillId="0" borderId="40" xfId="23" applyFont="true" applyBorder="true" applyAlignment="true" applyProtection="false">
      <alignment horizontal="general" vertical="center" textRotation="0" wrapText="true" indent="0" shrinkToFit="false"/>
      <protection locked="true" hidden="false"/>
    </xf>
    <xf numFmtId="171" fontId="16" fillId="0" borderId="40" xfId="23" applyFont="true" applyBorder="true" applyAlignment="false" applyProtection="false">
      <alignment horizontal="general" vertical="center" textRotation="0" wrapText="false" indent="0" shrinkToFit="false"/>
      <protection locked="true" hidden="false"/>
    </xf>
    <xf numFmtId="172" fontId="16" fillId="0" borderId="40" xfId="23" applyFont="true" applyBorder="true" applyAlignment="false" applyProtection="false">
      <alignment horizontal="general" vertical="center" textRotation="0" wrapText="false" indent="0" shrinkToFit="false"/>
      <protection locked="true" hidden="false"/>
    </xf>
    <xf numFmtId="172" fontId="16" fillId="0" borderId="41" xfId="23" applyFont="true" applyBorder="true" applyAlignment="false" applyProtection="false">
      <alignment horizontal="general" vertical="center" textRotation="0" wrapText="false" indent="0" shrinkToFit="false"/>
      <protection locked="true" hidden="false"/>
    </xf>
    <xf numFmtId="164" fontId="16" fillId="0" borderId="42" xfId="23" applyFont="true" applyBorder="true" applyAlignment="true" applyProtection="false">
      <alignment horizontal="general" vertical="center" textRotation="0" wrapText="false" indent="0" shrinkToFit="true"/>
      <protection locked="true" hidden="false"/>
    </xf>
    <xf numFmtId="164" fontId="23" fillId="0" borderId="0" xfId="23" applyFont="true" applyBorder="false" applyAlignment="true" applyProtection="false">
      <alignment horizontal="general" vertical="center" textRotation="0" wrapText="true" indent="0" shrinkToFit="false"/>
      <protection locked="true" hidden="false"/>
    </xf>
    <xf numFmtId="164" fontId="24" fillId="0" borderId="0" xfId="23" applyFont="true" applyBorder="false" applyAlignment="false" applyProtection="false">
      <alignment horizontal="general" vertical="center" textRotation="0" wrapText="false" indent="0" shrinkToFit="false"/>
      <protection locked="true" hidden="false"/>
    </xf>
    <xf numFmtId="164" fontId="13" fillId="0" borderId="12" xfId="23" applyFont="true" applyBorder="true" applyAlignment="false" applyProtection="false">
      <alignment horizontal="general" vertical="center" textRotation="0" wrapText="false" indent="0" shrinkToFit="false"/>
      <protection locked="true" hidden="false"/>
    </xf>
    <xf numFmtId="164" fontId="13" fillId="0" borderId="13" xfId="23" applyFont="true" applyBorder="true" applyAlignment="true" applyProtection="false">
      <alignment horizontal="general" vertical="center" textRotation="0" wrapText="true" indent="0" shrinkToFit="false"/>
      <protection locked="true" hidden="false"/>
    </xf>
    <xf numFmtId="164" fontId="16" fillId="0" borderId="3" xfId="23" applyFont="true" applyBorder="true" applyAlignment="true" applyProtection="false">
      <alignment horizontal="left" vertical="center" textRotation="0" wrapText="true" indent="0" shrinkToFit="false"/>
      <protection locked="true" hidden="false"/>
    </xf>
    <xf numFmtId="164" fontId="23" fillId="0" borderId="43" xfId="23" applyFont="true" applyBorder="true" applyAlignment="true" applyProtection="false">
      <alignment horizontal="center" vertical="center" textRotation="0" wrapText="true" indent="0" shrinkToFit="false"/>
      <protection locked="true" hidden="false"/>
    </xf>
    <xf numFmtId="164" fontId="16" fillId="0" borderId="8" xfId="23" applyFont="true" applyBorder="true" applyAlignment="false" applyProtection="false">
      <alignment horizontal="general" vertical="center" textRotation="0" wrapText="false" indent="0" shrinkToFit="false"/>
      <protection locked="true" hidden="false"/>
    </xf>
    <xf numFmtId="164" fontId="13" fillId="0" borderId="8" xfId="23" applyFont="true" applyBorder="true" applyAlignment="false" applyProtection="false">
      <alignment horizontal="general" vertical="center" textRotation="0" wrapText="false" indent="0" shrinkToFit="false"/>
      <protection locked="true" hidden="false"/>
    </xf>
    <xf numFmtId="164" fontId="13" fillId="0" borderId="0" xfId="23" applyFont="true" applyBorder="false" applyAlignment="true" applyProtection="false">
      <alignment horizontal="general" vertical="center" textRotation="0" wrapText="true" indent="0" shrinkToFit="false"/>
      <protection locked="true" hidden="false"/>
    </xf>
    <xf numFmtId="173" fontId="16" fillId="0" borderId="0" xfId="23" applyFont="true" applyBorder="false" applyAlignment="false" applyProtection="false">
      <alignment horizontal="general" vertical="center" textRotation="0" wrapText="false" indent="0" shrinkToFit="false"/>
      <protection locked="true" hidden="false"/>
    </xf>
    <xf numFmtId="164" fontId="20" fillId="0" borderId="0" xfId="22" applyFont="true" applyBorder="false" applyAlignment="true" applyProtection="false">
      <alignment horizontal="general" vertical="center" textRotation="0" wrapText="false" indent="0" shrinkToFit="true"/>
      <protection locked="true" hidden="false"/>
    </xf>
    <xf numFmtId="164" fontId="13" fillId="0" borderId="7" xfId="23" applyFont="true" applyBorder="true" applyAlignment="false" applyProtection="false">
      <alignment horizontal="general" vertical="center" textRotation="0" wrapText="false" indent="0" shrinkToFit="false"/>
      <protection locked="true" hidden="false"/>
    </xf>
    <xf numFmtId="172" fontId="13" fillId="0" borderId="10" xfId="23" applyFont="true" applyBorder="true" applyAlignment="false" applyProtection="false">
      <alignment horizontal="general" vertical="center" textRotation="0" wrapText="false" indent="0" shrinkToFit="false"/>
      <protection locked="true" hidden="false"/>
    </xf>
    <xf numFmtId="164" fontId="29" fillId="0" borderId="0" xfId="23" applyFont="true" applyBorder="false" applyAlignment="false" applyProtection="false">
      <alignment horizontal="general" vertical="center" textRotation="0" wrapText="false" indent="0" shrinkToFit="false"/>
      <protection locked="true" hidden="false"/>
    </xf>
    <xf numFmtId="172" fontId="29" fillId="0" borderId="0" xfId="23" applyFont="true" applyBorder="false" applyAlignment="false" applyProtection="false">
      <alignment horizontal="general" vertical="center" textRotation="0" wrapText="false" indent="0" shrinkToFit="false"/>
      <protection locked="true" hidden="false"/>
    </xf>
    <xf numFmtId="164" fontId="29" fillId="0" borderId="0" xfId="23" applyFont="true" applyBorder="false" applyAlignment="true" applyProtection="false">
      <alignment horizontal="center" vertical="center" textRotation="0" wrapText="false" indent="0" shrinkToFit="false"/>
      <protection locked="true" hidden="false"/>
    </xf>
    <xf numFmtId="164" fontId="29" fillId="0" borderId="0" xfId="23" applyFont="true" applyBorder="false" applyAlignment="true" applyProtection="false">
      <alignment horizontal="left" vertical="top" textRotation="0" wrapText="true" indent="0" shrinkToFit="false"/>
      <protection locked="true" hidden="false"/>
    </xf>
    <xf numFmtId="164" fontId="20" fillId="0" borderId="0" xfId="22" applyFont="true" applyBorder="true" applyAlignment="true" applyProtection="false">
      <alignment horizontal="general" vertical="center" textRotation="0" wrapText="false" indent="0" shrinkToFit="true"/>
      <protection locked="true" hidden="false"/>
    </xf>
    <xf numFmtId="164" fontId="16" fillId="0" borderId="0" xfId="23" applyFont="true" applyBorder="true" applyAlignment="false" applyProtection="false">
      <alignment horizontal="general" vertical="center" textRotation="0" wrapText="false" indent="0" shrinkToFit="false"/>
      <protection locked="true" hidden="false"/>
    </xf>
    <xf numFmtId="172" fontId="16" fillId="0" borderId="0" xfId="23" applyFont="true" applyBorder="true" applyAlignment="false" applyProtection="false">
      <alignment horizontal="general" vertical="center" textRotation="0" wrapText="false" indent="0" shrinkToFit="false"/>
      <protection locked="true" hidden="false"/>
    </xf>
    <xf numFmtId="164" fontId="16" fillId="7" borderId="12" xfId="23" applyFont="true" applyBorder="true" applyAlignment="true" applyProtection="false">
      <alignment horizontal="general" vertical="center" textRotation="0" wrapText="false" indent="0" shrinkToFit="true"/>
      <protection locked="true" hidden="false"/>
    </xf>
    <xf numFmtId="164" fontId="16" fillId="7" borderId="13" xfId="23" applyFont="true" applyBorder="true" applyAlignment="true" applyProtection="false">
      <alignment horizontal="center" vertical="center" textRotation="0" wrapText="false" indent="0" shrinkToFit="true"/>
      <protection locked="true" hidden="false"/>
    </xf>
    <xf numFmtId="172" fontId="16" fillId="7" borderId="5" xfId="23" applyFont="true" applyBorder="true" applyAlignment="false" applyProtection="false">
      <alignment horizontal="general" vertical="center" textRotation="0" wrapText="false" indent="0" shrinkToFit="false"/>
      <protection locked="true" hidden="false"/>
    </xf>
    <xf numFmtId="172" fontId="16" fillId="8" borderId="12" xfId="23" applyFont="true" applyBorder="true" applyAlignment="false" applyProtection="false">
      <alignment horizontal="general" vertical="center" textRotation="0" wrapText="false" indent="0" shrinkToFit="false"/>
      <protection locked="true" hidden="false"/>
    </xf>
    <xf numFmtId="164" fontId="16" fillId="8" borderId="13" xfId="23" applyFont="true" applyBorder="true" applyAlignment="true" applyProtection="false">
      <alignment horizontal="center" vertical="center" textRotation="0" wrapText="false" indent="0" shrinkToFit="false"/>
      <protection locked="true" hidden="false"/>
    </xf>
    <xf numFmtId="164" fontId="23" fillId="8" borderId="5" xfId="23" applyFont="true" applyBorder="true" applyAlignment="true" applyProtection="false">
      <alignment horizontal="center" vertical="center" textRotation="0" wrapText="true" indent="0" shrinkToFit="false"/>
      <protection locked="true" hidden="false"/>
    </xf>
    <xf numFmtId="164" fontId="16" fillId="0" borderId="8" xfId="23" applyFont="true" applyBorder="true" applyAlignment="true" applyProtection="false">
      <alignment horizontal="general" vertical="center" textRotation="0" wrapText="false" indent="0" shrinkToFit="true"/>
      <protection locked="true" hidden="false"/>
    </xf>
    <xf numFmtId="169" fontId="13" fillId="0" borderId="6" xfId="23" applyFont="true" applyBorder="true" applyAlignment="true" applyProtection="false">
      <alignment horizontal="center" vertical="center" textRotation="0" wrapText="false" indent="0" shrinkToFit="false"/>
      <protection locked="true" hidden="false"/>
    </xf>
    <xf numFmtId="164" fontId="13" fillId="0" borderId="6" xfId="23" applyFont="true" applyBorder="true" applyAlignment="true" applyProtection="false">
      <alignment horizontal="center" vertical="center" textRotation="0" wrapText="true" indent="0" shrinkToFit="false"/>
      <protection locked="true" hidden="false"/>
    </xf>
    <xf numFmtId="164" fontId="13" fillId="0" borderId="0" xfId="23" applyFont="true" applyBorder="false" applyAlignment="false" applyProtection="false">
      <alignment horizontal="general" vertical="center" textRotation="0" wrapText="false" indent="0" shrinkToFit="false"/>
      <protection locked="true" hidden="false"/>
    </xf>
    <xf numFmtId="164" fontId="13" fillId="0" borderId="0" xfId="23" applyFont="true" applyBorder="false" applyAlignment="true" applyProtection="false">
      <alignment horizontal="center" vertical="center" textRotation="0" wrapText="false" indent="0" shrinkToFit="false"/>
      <protection locked="true" hidden="false"/>
    </xf>
    <xf numFmtId="164" fontId="13" fillId="0" borderId="9" xfId="23" applyFont="true" applyBorder="true" applyAlignment="true" applyProtection="false">
      <alignment horizontal="center" vertical="center" textRotation="0" wrapText="false" indent="0" shrinkToFit="false"/>
      <protection locked="true" hidden="false"/>
    </xf>
    <xf numFmtId="164" fontId="13" fillId="0" borderId="8" xfId="23" applyFont="true" applyBorder="true" applyAlignment="true" applyProtection="false">
      <alignment horizontal="center" vertical="center" textRotation="0" wrapText="false" indent="0" shrinkToFit="false"/>
      <protection locked="true" hidden="false"/>
    </xf>
    <xf numFmtId="164" fontId="13" fillId="0" borderId="0" xfId="23" applyFont="true" applyBorder="true" applyAlignment="true" applyProtection="false">
      <alignment horizontal="center" vertical="center" textRotation="0" wrapText="true" indent="0" shrinkToFit="false"/>
      <protection locked="true" hidden="false"/>
    </xf>
    <xf numFmtId="164" fontId="13" fillId="0" borderId="0" xfId="23" applyFont="true" applyBorder="true" applyAlignment="true" applyProtection="false">
      <alignment horizontal="center" vertical="center" textRotation="0" wrapText="false" indent="0" shrinkToFit="false"/>
      <protection locked="true" hidden="false"/>
    </xf>
    <xf numFmtId="169" fontId="13" fillId="0" borderId="0" xfId="23" applyFont="true" applyBorder="true" applyAlignment="false" applyProtection="false">
      <alignment horizontal="general" vertical="center" textRotation="0" wrapText="false" indent="0" shrinkToFit="false"/>
      <protection locked="true" hidden="false"/>
    </xf>
    <xf numFmtId="172" fontId="16" fillId="0" borderId="9" xfId="23" applyFont="true" applyBorder="true" applyAlignment="false" applyProtection="false">
      <alignment horizontal="general" vertical="center" textRotation="0" wrapText="false" indent="0" shrinkToFit="false"/>
      <protection locked="true" hidden="false"/>
    </xf>
    <xf numFmtId="172" fontId="16" fillId="0" borderId="43" xfId="23" applyFont="true" applyBorder="true" applyAlignment="false" applyProtection="false">
      <alignment horizontal="general" vertical="center" textRotation="0" wrapText="false" indent="0" shrinkToFit="false"/>
      <protection locked="true" hidden="false"/>
    </xf>
    <xf numFmtId="174" fontId="13" fillId="0" borderId="6" xfId="23" applyFont="true" applyBorder="true" applyAlignment="true" applyProtection="false">
      <alignment horizontal="center" vertical="center" textRotation="0" wrapText="false" indent="0" shrinkToFit="false"/>
      <protection locked="true" hidden="false"/>
    </xf>
    <xf numFmtId="171" fontId="13" fillId="0" borderId="0" xfId="23" applyFont="true" applyBorder="true" applyAlignment="false" applyProtection="false">
      <alignment horizontal="general" vertical="center" textRotation="0" wrapText="false" indent="0" shrinkToFit="false"/>
      <protection locked="true" hidden="false"/>
    </xf>
    <xf numFmtId="174" fontId="13" fillId="0" borderId="0" xfId="23" applyFont="true" applyBorder="true" applyAlignment="true" applyProtection="false">
      <alignment horizontal="general" vertical="center" textRotation="0" wrapText="false" indent="0" shrinkToFit="false"/>
      <protection locked="true" hidden="false"/>
    </xf>
    <xf numFmtId="169" fontId="13" fillId="0" borderId="44" xfId="23" applyFont="true" applyBorder="true" applyAlignment="true" applyProtection="false">
      <alignment horizontal="center" vertical="center" textRotation="0" wrapText="false" indent="0" shrinkToFit="false"/>
      <protection locked="true" hidden="false"/>
    </xf>
    <xf numFmtId="175" fontId="13" fillId="0" borderId="44" xfId="23" applyFont="true" applyBorder="true" applyAlignment="true" applyProtection="false">
      <alignment horizontal="center" vertical="center" textRotation="0" wrapText="false" indent="0" shrinkToFit="false"/>
      <protection locked="true" hidden="false"/>
    </xf>
    <xf numFmtId="171" fontId="13" fillId="0" borderId="44" xfId="23" applyFont="true" applyBorder="true" applyAlignment="true" applyProtection="false">
      <alignment horizontal="center" vertical="center" textRotation="0" wrapText="false" indent="0" shrinkToFit="false"/>
      <protection locked="true" hidden="false"/>
    </xf>
    <xf numFmtId="174" fontId="13" fillId="0" borderId="44" xfId="23" applyFont="true" applyBorder="true" applyAlignment="true" applyProtection="false">
      <alignment horizontal="center" vertical="center" textRotation="0" wrapText="false" indent="0" shrinkToFit="false"/>
      <protection locked="true" hidden="false"/>
    </xf>
    <xf numFmtId="171" fontId="13" fillId="0" borderId="0" xfId="23" applyFont="true" applyBorder="true" applyAlignment="true" applyProtection="false">
      <alignment horizontal="general" vertical="center" textRotation="0" wrapText="false" indent="0" shrinkToFit="false"/>
      <protection locked="true" hidden="false"/>
    </xf>
    <xf numFmtId="169" fontId="13" fillId="0" borderId="34" xfId="23" applyFont="true" applyBorder="true" applyAlignment="true" applyProtection="false">
      <alignment horizontal="center" vertical="center" textRotation="0" wrapText="true" indent="0" shrinkToFit="false"/>
      <protection locked="true" hidden="false"/>
    </xf>
    <xf numFmtId="176" fontId="13" fillId="0" borderId="34" xfId="23" applyFont="true" applyBorder="true" applyAlignment="true" applyProtection="false">
      <alignment horizontal="center" vertical="center" textRotation="0" wrapText="false" indent="0" shrinkToFit="false"/>
      <protection locked="true" hidden="false"/>
    </xf>
    <xf numFmtId="174" fontId="13" fillId="0" borderId="34" xfId="23" applyFont="true" applyBorder="true" applyAlignment="true" applyProtection="false">
      <alignment horizontal="center" vertical="center" textRotation="0" wrapText="false" indent="0" shrinkToFit="false"/>
      <protection locked="true" hidden="false"/>
    </xf>
    <xf numFmtId="176" fontId="13" fillId="0" borderId="0" xfId="23" applyFont="true" applyBorder="true" applyAlignment="true" applyProtection="false">
      <alignment horizontal="general" vertical="center" textRotation="0" wrapText="false" indent="0" shrinkToFit="false"/>
      <protection locked="true" hidden="false"/>
    </xf>
    <xf numFmtId="169" fontId="24" fillId="0" borderId="0" xfId="23" applyFont="true" applyBorder="false" applyAlignment="true" applyProtection="false">
      <alignment horizontal="center" vertical="center" textRotation="0" wrapText="false" indent="0" shrinkToFit="false"/>
      <protection locked="true" hidden="false"/>
    </xf>
    <xf numFmtId="171" fontId="16" fillId="0" borderId="0" xfId="23" applyFont="true" applyBorder="false" applyAlignment="true" applyProtection="false">
      <alignment horizontal="center" vertical="center" textRotation="0" wrapText="false" indent="0" shrinkToFit="false"/>
      <protection locked="true" hidden="false"/>
    </xf>
    <xf numFmtId="164" fontId="16" fillId="0" borderId="9" xfId="23" applyFont="true" applyBorder="true" applyAlignment="true" applyProtection="false">
      <alignment horizontal="center" vertical="center" textRotation="0" wrapText="false" indent="0" shrinkToFit="false"/>
      <protection locked="true" hidden="false"/>
    </xf>
    <xf numFmtId="164" fontId="16" fillId="0" borderId="8" xfId="23" applyFont="true" applyBorder="true" applyAlignment="true" applyProtection="false">
      <alignment horizontal="center" vertical="center" textRotation="0" wrapText="false" indent="0" shrinkToFit="false"/>
      <protection locked="true" hidden="false"/>
    </xf>
    <xf numFmtId="169" fontId="24" fillId="0" borderId="0" xfId="23" applyFont="true" applyBorder="true" applyAlignment="true" applyProtection="false">
      <alignment horizontal="center" vertical="center" textRotation="0" wrapText="false" indent="0" shrinkToFit="false"/>
      <protection locked="true" hidden="false"/>
    </xf>
    <xf numFmtId="171" fontId="16" fillId="0" borderId="0" xfId="23" applyFont="true" applyBorder="true" applyAlignment="true" applyProtection="false">
      <alignment horizontal="center" vertical="center" textRotation="0" wrapText="false" indent="0" shrinkToFit="false"/>
      <protection locked="true" hidden="false"/>
    </xf>
    <xf numFmtId="171" fontId="16" fillId="0" borderId="0" xfId="23" applyFont="true" applyBorder="true" applyAlignment="false" applyProtection="false">
      <alignment horizontal="general" vertical="center" textRotation="0" wrapText="false" indent="0" shrinkToFit="false"/>
      <protection locked="true" hidden="false"/>
    </xf>
    <xf numFmtId="169" fontId="24" fillId="0" borderId="0" xfId="23" applyFont="true" applyBorder="true" applyAlignment="false" applyProtection="false">
      <alignment horizontal="general" vertical="center" textRotation="0" wrapText="false" indent="0" shrinkToFit="false"/>
      <protection locked="true" hidden="false"/>
    </xf>
    <xf numFmtId="173" fontId="30" fillId="0" borderId="1" xfId="23" applyFont="true" applyBorder="true" applyAlignment="true" applyProtection="false">
      <alignment horizontal="center" vertical="center" textRotation="0" wrapText="false" indent="0" shrinkToFit="false"/>
      <protection locked="true" hidden="false"/>
    </xf>
    <xf numFmtId="165" fontId="31" fillId="0" borderId="6" xfId="22" applyFont="true" applyBorder="true" applyAlignment="true" applyProtection="false">
      <alignment horizontal="center" vertical="center" textRotation="0" wrapText="false" indent="0" shrinkToFit="true"/>
      <protection locked="true" hidden="false"/>
    </xf>
    <xf numFmtId="173" fontId="30" fillId="0" borderId="6" xfId="23" applyFont="true" applyBorder="true" applyAlignment="true" applyProtection="false">
      <alignment horizontal="center" vertical="center" textRotation="0" wrapText="false" indent="0" shrinkToFit="false"/>
      <protection locked="true" hidden="false"/>
    </xf>
    <xf numFmtId="164" fontId="16" fillId="0" borderId="7" xfId="23" applyFont="true" applyBorder="true" applyAlignment="true" applyProtection="false">
      <alignment horizontal="general" vertical="center" textRotation="0" wrapText="false" indent="0" shrinkToFit="true"/>
      <protection locked="true" hidden="false"/>
    </xf>
    <xf numFmtId="169" fontId="24" fillId="0" borderId="10" xfId="23" applyFont="true" applyBorder="true" applyAlignment="true" applyProtection="false">
      <alignment horizontal="center" vertical="center" textRotation="0" wrapText="false" indent="0" shrinkToFit="false"/>
      <protection locked="true" hidden="false"/>
    </xf>
    <xf numFmtId="171" fontId="16" fillId="0" borderId="10" xfId="23" applyFont="true" applyBorder="true" applyAlignment="true" applyProtection="false">
      <alignment horizontal="center" vertical="center" textRotation="0" wrapText="false" indent="0" shrinkToFit="false"/>
      <protection locked="true" hidden="false"/>
    </xf>
    <xf numFmtId="164" fontId="16" fillId="0" borderId="10" xfId="23" applyFont="true" applyBorder="true" applyAlignment="true" applyProtection="false">
      <alignment horizontal="center" vertical="center" textRotation="0" wrapText="false" indent="0" shrinkToFit="false"/>
      <protection locked="true" hidden="false"/>
    </xf>
    <xf numFmtId="164" fontId="16" fillId="0" borderId="11" xfId="23" applyFont="true" applyBorder="true" applyAlignment="true" applyProtection="false">
      <alignment horizontal="center" vertical="center" textRotation="0" wrapText="false" indent="0" shrinkToFit="false"/>
      <protection locked="true" hidden="false"/>
    </xf>
    <xf numFmtId="164" fontId="16" fillId="0" borderId="7" xfId="23" applyFont="true" applyBorder="true" applyAlignment="true" applyProtection="false">
      <alignment horizontal="center" vertical="center" textRotation="0" wrapText="false" indent="0" shrinkToFit="false"/>
      <protection locked="true" hidden="false"/>
    </xf>
    <xf numFmtId="171" fontId="16" fillId="0" borderId="10" xfId="23" applyFont="true" applyBorder="true" applyAlignment="false" applyProtection="false">
      <alignment horizontal="general" vertical="center" textRotation="0" wrapText="false" indent="0" shrinkToFit="false"/>
      <protection locked="true" hidden="false"/>
    </xf>
    <xf numFmtId="169" fontId="24" fillId="0" borderId="10" xfId="23" applyFont="true" applyBorder="true" applyAlignment="false" applyProtection="false">
      <alignment horizontal="general" vertical="center" textRotation="0" wrapText="false" indent="0" shrinkToFit="false"/>
      <protection locked="true" hidden="false"/>
    </xf>
    <xf numFmtId="172" fontId="16" fillId="0" borderId="11" xfId="23" applyFont="true" applyBorder="true" applyAlignment="false" applyProtection="false">
      <alignment horizontal="general" vertical="center" textRotation="0" wrapText="false" indent="0" shrinkToFit="false"/>
      <protection locked="true" hidden="false"/>
    </xf>
    <xf numFmtId="164" fontId="16" fillId="0" borderId="45" xfId="23" applyFont="true" applyBorder="true" applyAlignment="true" applyProtection="false">
      <alignment horizontal="general" vertical="center" textRotation="0" wrapText="false" indent="0" shrinkToFit="true"/>
      <protection locked="true" hidden="false"/>
    </xf>
    <xf numFmtId="164" fontId="16" fillId="0" borderId="46" xfId="23" applyFont="true" applyBorder="true" applyAlignment="true" applyProtection="false">
      <alignment horizontal="general" vertical="center" textRotation="0" wrapText="false" indent="0" shrinkToFit="true"/>
      <protection locked="true" hidden="false"/>
    </xf>
    <xf numFmtId="169" fontId="24" fillId="0" borderId="46" xfId="23" applyFont="true" applyBorder="true" applyAlignment="true" applyProtection="false">
      <alignment horizontal="center" vertical="center" textRotation="0" wrapText="false" indent="0" shrinkToFit="false"/>
      <protection locked="true" hidden="false"/>
    </xf>
    <xf numFmtId="171" fontId="16" fillId="0" borderId="46" xfId="23" applyFont="true" applyBorder="true" applyAlignment="true" applyProtection="false">
      <alignment horizontal="center" vertical="center" textRotation="0" wrapText="false" indent="0" shrinkToFit="false"/>
      <protection locked="true" hidden="false"/>
    </xf>
    <xf numFmtId="164" fontId="16" fillId="0" borderId="46" xfId="23" applyFont="true" applyBorder="true" applyAlignment="true" applyProtection="false">
      <alignment horizontal="center" vertical="center" textRotation="0" wrapText="false" indent="0" shrinkToFit="false"/>
      <protection locked="true" hidden="false"/>
    </xf>
    <xf numFmtId="171" fontId="16" fillId="0" borderId="46" xfId="23" applyFont="true" applyBorder="true" applyAlignment="false" applyProtection="false">
      <alignment horizontal="general" vertical="center" textRotation="0" wrapText="false" indent="0" shrinkToFit="false"/>
      <protection locked="true" hidden="false"/>
    </xf>
    <xf numFmtId="169" fontId="24" fillId="0" borderId="46" xfId="23" applyFont="true" applyBorder="true" applyAlignment="false" applyProtection="false">
      <alignment horizontal="general" vertical="center" textRotation="0" wrapText="false" indent="0" shrinkToFit="false"/>
      <protection locked="true" hidden="false"/>
    </xf>
    <xf numFmtId="172" fontId="16" fillId="0" borderId="46" xfId="23" applyFont="true" applyBorder="true" applyAlignment="false" applyProtection="false">
      <alignment horizontal="general" vertical="center" textRotation="0" wrapText="false" indent="0" shrinkToFit="false"/>
      <protection locked="true" hidden="false"/>
    </xf>
    <xf numFmtId="172" fontId="16" fillId="0" borderId="47" xfId="23" applyFont="true" applyBorder="true" applyAlignment="false" applyProtection="false">
      <alignment horizontal="general" vertical="center" textRotation="0" wrapText="false" indent="0" shrinkToFit="false"/>
      <protection locked="true" hidden="false"/>
    </xf>
    <xf numFmtId="164" fontId="16" fillId="0" borderId="48" xfId="23" applyFont="true" applyBorder="true" applyAlignment="true" applyProtection="false">
      <alignment horizontal="center" vertical="center" textRotation="0" wrapText="false" indent="0" shrinkToFit="false"/>
      <protection locked="true" hidden="false"/>
    </xf>
    <xf numFmtId="164" fontId="16" fillId="0" borderId="49" xfId="23" applyFont="true" applyBorder="true" applyAlignment="true" applyProtection="false">
      <alignment horizontal="center" vertical="center" textRotation="0" wrapText="false" indent="0" shrinkToFit="false"/>
      <protection locked="true" hidden="false"/>
    </xf>
    <xf numFmtId="164" fontId="16" fillId="0" borderId="50" xfId="23" applyFont="true" applyBorder="true" applyAlignment="true" applyProtection="false">
      <alignment horizontal="center" vertical="center" textRotation="0" wrapText="false" indent="0" shrinkToFit="false"/>
      <protection locked="true" hidden="false"/>
    </xf>
    <xf numFmtId="164" fontId="16" fillId="0" borderId="51" xfId="23" applyFont="true" applyBorder="true" applyAlignment="true" applyProtection="false">
      <alignment horizontal="center" vertical="center" textRotation="0" wrapText="true" indent="0" shrinkToFit="false"/>
      <protection locked="true" hidden="false"/>
    </xf>
    <xf numFmtId="164" fontId="16" fillId="0" borderId="52" xfId="23" applyFont="true" applyBorder="true" applyAlignment="true" applyProtection="false">
      <alignment horizontal="center" vertical="center" textRotation="0" wrapText="false" indent="0" shrinkToFit="false"/>
      <protection locked="true" hidden="false"/>
    </xf>
    <xf numFmtId="164" fontId="16" fillId="0" borderId="25" xfId="23" applyFont="true" applyBorder="true" applyAlignment="true" applyProtection="false">
      <alignment horizontal="center" vertical="center" textRotation="0" wrapText="false" indent="0" shrinkToFit="false"/>
      <protection locked="true" hidden="false"/>
    </xf>
    <xf numFmtId="164" fontId="16" fillId="0" borderId="50" xfId="23" applyFont="true" applyBorder="true" applyAlignment="true" applyProtection="false">
      <alignment horizontal="center" vertical="center" textRotation="0" wrapText="true" indent="0" shrinkToFit="false"/>
      <protection locked="true" hidden="false"/>
    </xf>
    <xf numFmtId="164" fontId="16" fillId="0" borderId="53" xfId="23" applyFont="true" applyBorder="true" applyAlignment="true" applyProtection="false">
      <alignment horizontal="center" vertical="center" textRotation="0" wrapText="true" indent="0" shrinkToFit="false"/>
      <protection locked="true" hidden="false"/>
    </xf>
    <xf numFmtId="164" fontId="16" fillId="0" borderId="54" xfId="23" applyFont="true" applyBorder="true" applyAlignment="true" applyProtection="false">
      <alignment horizontal="center" vertical="center" textRotation="0" wrapText="false" indent="0" shrinkToFit="false"/>
      <protection locked="true" hidden="false"/>
    </xf>
    <xf numFmtId="164" fontId="16" fillId="0" borderId="55" xfId="23" applyFont="true" applyBorder="true" applyAlignment="true" applyProtection="false">
      <alignment horizontal="center" vertical="center" textRotation="0" wrapText="false" indent="0" shrinkToFit="false"/>
      <protection locked="true" hidden="false"/>
    </xf>
    <xf numFmtId="164" fontId="16" fillId="0" borderId="56" xfId="23" applyFont="true" applyBorder="true" applyAlignment="true" applyProtection="false">
      <alignment horizontal="center" vertical="center" textRotation="0" wrapText="false" indent="0" shrinkToFit="true"/>
      <protection locked="true" hidden="false"/>
    </xf>
    <xf numFmtId="164" fontId="16" fillId="0" borderId="4" xfId="23" applyFont="true" applyBorder="true" applyAlignment="true" applyProtection="false">
      <alignment horizontal="general" vertical="center" textRotation="0" wrapText="false" indent="0" shrinkToFit="true"/>
      <protection locked="true" hidden="false"/>
    </xf>
    <xf numFmtId="164" fontId="16" fillId="0" borderId="57" xfId="23" applyFont="true" applyBorder="true" applyAlignment="true" applyProtection="false">
      <alignment horizontal="general" vertical="center" textRotation="0" wrapText="false" indent="0" shrinkToFit="true"/>
      <protection locked="true" hidden="false"/>
    </xf>
    <xf numFmtId="164" fontId="16" fillId="0" borderId="58" xfId="23" applyFont="true" applyBorder="true" applyAlignment="true" applyProtection="false">
      <alignment horizontal="center" vertical="center" textRotation="0" wrapText="false" indent="0" shrinkToFit="true"/>
      <protection locked="true" hidden="false"/>
    </xf>
    <xf numFmtId="164" fontId="16" fillId="0" borderId="51" xfId="23" applyFont="true" applyBorder="true" applyAlignment="true" applyProtection="false">
      <alignment horizontal="general" vertical="center" textRotation="0" wrapText="false" indent="0" shrinkToFit="true"/>
      <protection locked="true" hidden="false"/>
    </xf>
    <xf numFmtId="164" fontId="16" fillId="0" borderId="54" xfId="23" applyFont="true" applyBorder="true" applyAlignment="true" applyProtection="false">
      <alignment horizontal="general" vertical="center" textRotation="0" wrapText="false" indent="0" shrinkToFit="true"/>
      <protection locked="true" hidden="false"/>
    </xf>
    <xf numFmtId="164" fontId="13" fillId="0" borderId="59" xfId="23" applyFont="true" applyBorder="true" applyAlignment="true" applyProtection="false">
      <alignment horizontal="center" vertical="center" textRotation="255" wrapText="false" indent="0" shrinkToFit="false"/>
      <protection locked="true" hidden="false"/>
    </xf>
    <xf numFmtId="164" fontId="13" fillId="0" borderId="60" xfId="23" applyFont="true" applyBorder="true" applyAlignment="true" applyProtection="false">
      <alignment horizontal="center" vertical="center" textRotation="255" wrapText="false" indent="0" shrinkToFit="false"/>
      <protection locked="true" hidden="false"/>
    </xf>
    <xf numFmtId="164" fontId="32" fillId="2" borderId="61" xfId="23" applyFont="true" applyBorder="true" applyAlignment="true" applyProtection="false">
      <alignment horizontal="center" vertical="center" textRotation="0" wrapText="false" indent="0" shrinkToFit="true"/>
      <protection locked="true" hidden="false"/>
    </xf>
    <xf numFmtId="164" fontId="32" fillId="2" borderId="62" xfId="23" applyFont="true" applyBorder="true" applyAlignment="true" applyProtection="false">
      <alignment horizontal="center" vertical="center" textRotation="0" wrapText="false" indent="0" shrinkToFit="true"/>
      <protection locked="true" hidden="false"/>
    </xf>
    <xf numFmtId="164" fontId="32" fillId="2" borderId="52" xfId="23" applyFont="true" applyBorder="true" applyAlignment="true" applyProtection="false">
      <alignment horizontal="center" vertical="center" textRotation="0" wrapText="false" indent="0" shrinkToFit="false"/>
      <protection locked="true" hidden="false"/>
    </xf>
    <xf numFmtId="164" fontId="32" fillId="2" borderId="63" xfId="23" applyFont="true" applyBorder="true" applyAlignment="false" applyProtection="false">
      <alignment horizontal="general" vertical="center" textRotation="0" wrapText="false" indent="0" shrinkToFit="false"/>
      <protection locked="true" hidden="false"/>
    </xf>
    <xf numFmtId="164" fontId="32" fillId="2" borderId="62" xfId="23" applyFont="true" applyBorder="true" applyAlignment="false" applyProtection="false">
      <alignment horizontal="general" vertical="center" textRotation="0" wrapText="false" indent="0" shrinkToFit="false"/>
      <protection locked="true" hidden="false"/>
    </xf>
    <xf numFmtId="164" fontId="32" fillId="2" borderId="52" xfId="23" applyFont="true" applyBorder="true" applyAlignment="false" applyProtection="false">
      <alignment horizontal="general" vertical="center" textRotation="0" wrapText="false" indent="0" shrinkToFit="false"/>
      <protection locked="true" hidden="false"/>
    </xf>
    <xf numFmtId="165" fontId="32" fillId="0" borderId="61" xfId="23" applyFont="true" applyBorder="true" applyAlignment="true" applyProtection="false">
      <alignment horizontal="center" vertical="center" textRotation="0" wrapText="false" indent="0" shrinkToFit="false"/>
      <protection locked="true" hidden="false"/>
    </xf>
    <xf numFmtId="177" fontId="32" fillId="0" borderId="62" xfId="23" applyFont="true" applyBorder="true" applyAlignment="true" applyProtection="false">
      <alignment horizontal="center" vertical="center" textRotation="0" wrapText="false" indent="0" shrinkToFit="false"/>
      <protection locked="true" hidden="false"/>
    </xf>
    <xf numFmtId="178" fontId="16" fillId="0" borderId="64" xfId="23" applyFont="true" applyBorder="true" applyAlignment="true" applyProtection="false">
      <alignment horizontal="center" vertical="center" textRotation="0" wrapText="false" indent="0" shrinkToFit="false"/>
      <protection locked="true" hidden="false"/>
    </xf>
    <xf numFmtId="164" fontId="16" fillId="0" borderId="52" xfId="23" applyFont="true" applyBorder="true" applyAlignment="true" applyProtection="false">
      <alignment horizontal="center" vertical="center" textRotation="0" wrapText="false" indent="0" shrinkToFit="true"/>
      <protection locked="true" hidden="false"/>
    </xf>
    <xf numFmtId="164" fontId="24" fillId="0" borderId="49" xfId="23" applyFont="true" applyBorder="true" applyAlignment="true" applyProtection="false">
      <alignment horizontal="center" vertical="center" textRotation="255" wrapText="true" indent="0" shrinkToFit="false"/>
      <protection locked="true" hidden="false"/>
    </xf>
    <xf numFmtId="164" fontId="32" fillId="2" borderId="65" xfId="23" applyFont="true" applyBorder="true" applyAlignment="true" applyProtection="false">
      <alignment horizontal="center" vertical="center" textRotation="0" wrapText="false" indent="0" shrinkToFit="true"/>
      <protection locked="true" hidden="false"/>
    </xf>
    <xf numFmtId="164" fontId="32" fillId="2" borderId="20" xfId="23" applyFont="true" applyBorder="true" applyAlignment="true" applyProtection="false">
      <alignment horizontal="center" vertical="center" textRotation="0" wrapText="false" indent="0" shrinkToFit="true"/>
      <protection locked="true" hidden="false"/>
    </xf>
    <xf numFmtId="164" fontId="32" fillId="2" borderId="15" xfId="23" applyFont="true" applyBorder="true" applyAlignment="true" applyProtection="false">
      <alignment horizontal="center" vertical="center" textRotation="0" wrapText="false" indent="0" shrinkToFit="false"/>
      <protection locked="true" hidden="false"/>
    </xf>
    <xf numFmtId="164" fontId="32" fillId="2" borderId="14" xfId="23" applyFont="true" applyBorder="true" applyAlignment="false" applyProtection="false">
      <alignment horizontal="general" vertical="center" textRotation="0" wrapText="false" indent="0" shrinkToFit="false"/>
      <protection locked="true" hidden="false"/>
    </xf>
    <xf numFmtId="164" fontId="32" fillId="2" borderId="20" xfId="23" applyFont="true" applyBorder="true" applyAlignment="false" applyProtection="false">
      <alignment horizontal="general" vertical="center" textRotation="0" wrapText="false" indent="0" shrinkToFit="false"/>
      <protection locked="true" hidden="false"/>
    </xf>
    <xf numFmtId="164" fontId="32" fillId="2" borderId="15" xfId="23" applyFont="true" applyBorder="true" applyAlignment="false" applyProtection="false">
      <alignment horizontal="general" vertical="center" textRotation="0" wrapText="false" indent="0" shrinkToFit="false"/>
      <protection locked="true" hidden="false"/>
    </xf>
    <xf numFmtId="165" fontId="32" fillId="0" borderId="65" xfId="23" applyFont="true" applyBorder="true" applyAlignment="true" applyProtection="false">
      <alignment horizontal="center" vertical="center" textRotation="0" wrapText="false" indent="0" shrinkToFit="false"/>
      <protection locked="true" hidden="false"/>
    </xf>
    <xf numFmtId="177" fontId="32" fillId="0" borderId="20" xfId="23" applyFont="true" applyBorder="true" applyAlignment="true" applyProtection="false">
      <alignment horizontal="center" vertical="center" textRotation="0" wrapText="false" indent="0" shrinkToFit="false"/>
      <protection locked="true" hidden="false"/>
    </xf>
    <xf numFmtId="177" fontId="32" fillId="0" borderId="66" xfId="23" applyFont="true" applyBorder="true" applyAlignment="true" applyProtection="false">
      <alignment horizontal="center" vertical="center" textRotation="0" wrapText="false" indent="0" shrinkToFit="true"/>
      <protection locked="true" hidden="false"/>
    </xf>
    <xf numFmtId="164" fontId="16" fillId="0" borderId="15" xfId="23" applyFont="true" applyBorder="true" applyAlignment="true" applyProtection="false">
      <alignment horizontal="center" vertical="center" textRotation="0" wrapText="false" indent="0" shrinkToFit="true"/>
      <protection locked="true" hidden="false"/>
    </xf>
    <xf numFmtId="164" fontId="16" fillId="0" borderId="0" xfId="23" applyFont="true" applyBorder="false" applyAlignment="true" applyProtection="false">
      <alignment horizontal="general" vertical="center" textRotation="0" wrapText="true" indent="0" shrinkToFit="false"/>
      <protection locked="true" hidden="false"/>
    </xf>
    <xf numFmtId="164" fontId="32" fillId="2" borderId="3" xfId="23" applyFont="true" applyBorder="true" applyAlignment="true" applyProtection="false">
      <alignment horizontal="center" vertical="center" textRotation="0" wrapText="false" indent="0" shrinkToFit="true"/>
      <protection locked="true" hidden="false"/>
    </xf>
    <xf numFmtId="164" fontId="32" fillId="2" borderId="6" xfId="23" applyFont="true" applyBorder="true" applyAlignment="true" applyProtection="false">
      <alignment horizontal="center" vertical="center" textRotation="0" wrapText="false" indent="0" shrinkToFit="true"/>
      <protection locked="true" hidden="false"/>
    </xf>
    <xf numFmtId="164" fontId="32" fillId="2" borderId="17" xfId="23" applyFont="true" applyBorder="true" applyAlignment="true" applyProtection="false">
      <alignment horizontal="center" vertical="center" textRotation="0" wrapText="false" indent="0" shrinkToFit="false"/>
      <protection locked="true" hidden="false"/>
    </xf>
    <xf numFmtId="164" fontId="32" fillId="2" borderId="16" xfId="23" applyFont="true" applyBorder="true" applyAlignment="false" applyProtection="false">
      <alignment horizontal="general" vertical="center" textRotation="0" wrapText="false" indent="0" shrinkToFit="false"/>
      <protection locked="true" hidden="false"/>
    </xf>
    <xf numFmtId="164" fontId="32" fillId="2" borderId="6" xfId="23" applyFont="true" applyBorder="true" applyAlignment="false" applyProtection="false">
      <alignment horizontal="general" vertical="center" textRotation="0" wrapText="false" indent="0" shrinkToFit="false"/>
      <protection locked="true" hidden="false"/>
    </xf>
    <xf numFmtId="164" fontId="32" fillId="2" borderId="17" xfId="23" applyFont="true" applyBorder="true" applyAlignment="false" applyProtection="false">
      <alignment horizontal="general" vertical="center" textRotation="0" wrapText="false" indent="0" shrinkToFit="false"/>
      <protection locked="true" hidden="false"/>
    </xf>
    <xf numFmtId="165" fontId="32" fillId="0" borderId="3" xfId="23" applyFont="true" applyBorder="true" applyAlignment="true" applyProtection="false">
      <alignment horizontal="center" vertical="center" textRotation="0" wrapText="false" indent="0" shrinkToFit="false"/>
      <protection locked="true" hidden="false"/>
    </xf>
    <xf numFmtId="177" fontId="32" fillId="0" borderId="6" xfId="23" applyFont="true" applyBorder="true" applyAlignment="true" applyProtection="false">
      <alignment horizontal="center" vertical="center" textRotation="0" wrapText="false" indent="0" shrinkToFit="false"/>
      <protection locked="true" hidden="false"/>
    </xf>
    <xf numFmtId="177" fontId="32" fillId="0" borderId="35" xfId="23" applyFont="true" applyBorder="true" applyAlignment="true" applyProtection="false">
      <alignment horizontal="center" vertical="center" textRotation="0" wrapText="false" indent="0" shrinkToFit="true"/>
      <protection locked="true" hidden="false"/>
    </xf>
    <xf numFmtId="164" fontId="16" fillId="0" borderId="17" xfId="23" applyFont="true" applyBorder="true" applyAlignment="true" applyProtection="false">
      <alignment horizontal="center" vertical="center" textRotation="0" wrapText="false" indent="0" shrinkToFit="true"/>
      <protection locked="true" hidden="false"/>
    </xf>
    <xf numFmtId="164" fontId="33" fillId="0" borderId="0" xfId="22" applyFont="true" applyBorder="false" applyAlignment="false" applyProtection="false">
      <alignment horizontal="general" vertical="center" textRotation="0" wrapText="false" indent="0" shrinkToFit="false"/>
      <protection locked="true" hidden="false"/>
    </xf>
    <xf numFmtId="164" fontId="32" fillId="2" borderId="5" xfId="23" applyFont="true" applyBorder="true" applyAlignment="true" applyProtection="false">
      <alignment horizontal="center" vertical="center" textRotation="0" wrapText="false" indent="0" shrinkToFit="true"/>
      <protection locked="true" hidden="false"/>
    </xf>
    <xf numFmtId="164" fontId="32" fillId="2" borderId="4" xfId="23" applyFont="true" applyBorder="true" applyAlignment="true" applyProtection="false">
      <alignment horizontal="center" vertical="center" textRotation="0" wrapText="false" indent="0" shrinkToFit="true"/>
      <protection locked="true" hidden="false"/>
    </xf>
    <xf numFmtId="164" fontId="32" fillId="2" borderId="56" xfId="23" applyFont="true" applyBorder="true" applyAlignment="false" applyProtection="false">
      <alignment horizontal="general" vertical="center" textRotation="0" wrapText="false" indent="0" shrinkToFit="false"/>
      <protection locked="true" hidden="false"/>
    </xf>
    <xf numFmtId="164" fontId="32" fillId="2" borderId="4" xfId="23" applyFont="true" applyBorder="true" applyAlignment="false" applyProtection="false">
      <alignment horizontal="general" vertical="center" textRotation="0" wrapText="false" indent="0" shrinkToFit="false"/>
      <protection locked="true" hidden="false"/>
    </xf>
    <xf numFmtId="164" fontId="32" fillId="2" borderId="57" xfId="23" applyFont="true" applyBorder="true" applyAlignment="false" applyProtection="false">
      <alignment horizontal="general" vertical="center" textRotation="0" wrapText="false" indent="0" shrinkToFit="false"/>
      <protection locked="true" hidden="false"/>
    </xf>
    <xf numFmtId="165" fontId="32" fillId="0" borderId="5" xfId="23" applyFont="true" applyBorder="true" applyAlignment="true" applyProtection="false">
      <alignment horizontal="center" vertical="center" textRotation="0" wrapText="false" indent="0" shrinkToFit="false"/>
      <protection locked="true" hidden="false"/>
    </xf>
    <xf numFmtId="177" fontId="32" fillId="0" borderId="4" xfId="23" applyFont="true" applyBorder="true" applyAlignment="true" applyProtection="false">
      <alignment horizontal="center" vertical="center" textRotation="0" wrapText="false" indent="0" shrinkToFit="false"/>
      <protection locked="true" hidden="false"/>
    </xf>
    <xf numFmtId="177" fontId="32" fillId="0" borderId="67" xfId="23" applyFont="true" applyBorder="true" applyAlignment="true" applyProtection="false">
      <alignment horizontal="center" vertical="center" textRotation="0" wrapText="false" indent="0" shrinkToFit="true"/>
      <protection locked="true" hidden="false"/>
    </xf>
    <xf numFmtId="164" fontId="16" fillId="0" borderId="57" xfId="23" applyFont="true" applyBorder="true" applyAlignment="true" applyProtection="false">
      <alignment horizontal="center" vertical="center" textRotation="0" wrapText="false" indent="0" shrinkToFit="true"/>
      <protection locked="true" hidden="false"/>
    </xf>
    <xf numFmtId="164" fontId="20" fillId="0" borderId="0" xfId="22" applyFont="true" applyBorder="true" applyAlignment="true" applyProtection="false">
      <alignment horizontal="center" vertical="center" textRotation="0" wrapText="false" indent="0" shrinkToFit="false"/>
      <protection locked="true" hidden="false"/>
    </xf>
    <xf numFmtId="173" fontId="20" fillId="0" borderId="0" xfId="22" applyFont="true" applyBorder="true" applyAlignment="true" applyProtection="false">
      <alignment horizontal="center" vertical="center" textRotation="0" wrapText="false" indent="0" shrinkToFit="false"/>
      <protection locked="true" hidden="false"/>
    </xf>
    <xf numFmtId="164" fontId="13" fillId="0" borderId="39" xfId="23" applyFont="true" applyBorder="true" applyAlignment="true" applyProtection="false">
      <alignment horizontal="center" vertical="center" textRotation="255" wrapText="false" indent="0" shrinkToFit="false"/>
      <protection locked="true" hidden="false"/>
    </xf>
    <xf numFmtId="164" fontId="32" fillId="2" borderId="14" xfId="23" applyFont="true" applyBorder="true" applyAlignment="true" applyProtection="false">
      <alignment horizontal="center" vertical="center" textRotation="0" wrapText="false" indent="0" shrinkToFit="true"/>
      <protection locked="true" hidden="false"/>
    </xf>
    <xf numFmtId="164" fontId="32" fillId="2" borderId="65" xfId="23" applyFont="true" applyBorder="true" applyAlignment="false" applyProtection="false">
      <alignment horizontal="general" vertical="center" textRotation="0" wrapText="false" indent="0" shrinkToFit="false"/>
      <protection locked="true" hidden="false"/>
    </xf>
    <xf numFmtId="175" fontId="32" fillId="0" borderId="62" xfId="23" applyFont="true" applyBorder="true" applyAlignment="true" applyProtection="false">
      <alignment horizontal="center" vertical="center" textRotation="0" wrapText="false" indent="0" shrinkToFit="true"/>
      <protection locked="true" hidden="false"/>
    </xf>
    <xf numFmtId="168" fontId="16" fillId="0" borderId="62" xfId="23" applyFont="true" applyBorder="true" applyAlignment="true" applyProtection="false">
      <alignment horizontal="center" vertical="center" textRotation="0" wrapText="false" indent="0" shrinkToFit="true"/>
      <protection locked="true" hidden="false"/>
    </xf>
    <xf numFmtId="177" fontId="16" fillId="0" borderId="0" xfId="23" applyFont="true" applyBorder="false" applyAlignment="false" applyProtection="false">
      <alignment horizontal="general" vertical="center" textRotation="0" wrapText="false" indent="0" shrinkToFit="false"/>
      <protection locked="true" hidden="false"/>
    </xf>
    <xf numFmtId="164" fontId="32" fillId="2" borderId="16" xfId="23" applyFont="true" applyBorder="true" applyAlignment="true" applyProtection="false">
      <alignment horizontal="center" vertical="center" textRotation="0" wrapText="false" indent="0" shrinkToFit="true"/>
      <protection locked="true" hidden="false"/>
    </xf>
    <xf numFmtId="164" fontId="32" fillId="2" borderId="3" xfId="23" applyFont="true" applyBorder="true" applyAlignment="false" applyProtection="false">
      <alignment horizontal="general" vertical="center" textRotation="0" wrapText="false" indent="0" shrinkToFit="false"/>
      <protection locked="true" hidden="false"/>
    </xf>
    <xf numFmtId="164" fontId="34" fillId="0" borderId="0" xfId="22" applyFont="true" applyBorder="false" applyAlignment="false" applyProtection="false">
      <alignment horizontal="general" vertical="center" textRotation="0" wrapText="false" indent="0" shrinkToFit="false"/>
      <protection locked="true" hidden="false"/>
    </xf>
    <xf numFmtId="164" fontId="32" fillId="2" borderId="56" xfId="23" applyFont="true" applyBorder="true" applyAlignment="true" applyProtection="false">
      <alignment horizontal="center" vertical="center" textRotation="0" wrapText="false" indent="0" shrinkToFit="true"/>
      <protection locked="true" hidden="false"/>
    </xf>
    <xf numFmtId="164" fontId="32" fillId="2" borderId="57" xfId="23" applyFont="true" applyBorder="true" applyAlignment="true" applyProtection="false">
      <alignment horizontal="center" vertical="center" textRotation="0" wrapText="false" indent="0" shrinkToFit="false"/>
      <protection locked="true" hidden="false"/>
    </xf>
    <xf numFmtId="164" fontId="32" fillId="2" borderId="18" xfId="23" applyFont="true" applyBorder="true" applyAlignment="false" applyProtection="false">
      <alignment horizontal="general" vertical="center" textRotation="0" wrapText="false" indent="0" shrinkToFit="false"/>
      <protection locked="true" hidden="false"/>
    </xf>
    <xf numFmtId="164" fontId="32" fillId="2" borderId="21" xfId="23" applyFont="true" applyBorder="true" applyAlignment="false" applyProtection="false">
      <alignment horizontal="general" vertical="center" textRotation="0" wrapText="false" indent="0" shrinkToFit="false"/>
      <protection locked="true" hidden="false"/>
    </xf>
    <xf numFmtId="164" fontId="32" fillId="2" borderId="19" xfId="23" applyFont="true" applyBorder="true" applyAlignment="false" applyProtection="false">
      <alignment horizontal="general" vertical="center" textRotation="0" wrapText="false" indent="0" shrinkToFit="false"/>
      <protection locked="true" hidden="false"/>
    </xf>
    <xf numFmtId="164" fontId="32" fillId="2" borderId="29" xfId="23" applyFont="true" applyBorder="true" applyAlignment="false" applyProtection="false">
      <alignment horizontal="general" vertical="center" textRotation="0" wrapText="false" indent="0" shrinkToFit="false"/>
      <protection locked="true" hidden="false"/>
    </xf>
    <xf numFmtId="165" fontId="32" fillId="0" borderId="29" xfId="23" applyFont="true" applyBorder="true" applyAlignment="true" applyProtection="false">
      <alignment horizontal="center" vertical="center" textRotation="0" wrapText="false" indent="0" shrinkToFit="false"/>
      <protection locked="true" hidden="false"/>
    </xf>
    <xf numFmtId="177" fontId="32" fillId="0" borderId="21" xfId="23" applyFont="true" applyBorder="true" applyAlignment="true" applyProtection="false">
      <alignment horizontal="center" vertical="center" textRotation="0" wrapText="false" indent="0" shrinkToFit="false"/>
      <protection locked="true" hidden="false"/>
    </xf>
    <xf numFmtId="164" fontId="16" fillId="0" borderId="19" xfId="23" applyFont="true" applyBorder="true" applyAlignment="true" applyProtection="false">
      <alignment horizontal="center" vertical="center" textRotation="0" wrapText="false" indent="0" shrinkToFit="true"/>
      <protection locked="true" hidden="false"/>
    </xf>
    <xf numFmtId="164" fontId="32" fillId="2" borderId="68" xfId="23" applyFont="true" applyBorder="true" applyAlignment="false" applyProtection="false">
      <alignment horizontal="general" vertical="center" textRotation="0" wrapText="false" indent="0" shrinkToFit="false"/>
      <protection locked="true" hidden="false"/>
    </xf>
    <xf numFmtId="164" fontId="32" fillId="2" borderId="34" xfId="23" applyFont="true" applyBorder="true" applyAlignment="false" applyProtection="false">
      <alignment horizontal="general" vertical="center" textRotation="0" wrapText="false" indent="0" shrinkToFit="false"/>
      <protection locked="true" hidden="false"/>
    </xf>
    <xf numFmtId="164" fontId="32" fillId="2" borderId="69" xfId="23" applyFont="true" applyBorder="true" applyAlignment="false" applyProtection="false">
      <alignment horizontal="general" vertical="center" textRotation="0" wrapText="false" indent="0" shrinkToFit="false"/>
      <protection locked="true" hidden="false"/>
    </xf>
    <xf numFmtId="165" fontId="32" fillId="0" borderId="11" xfId="23" applyFont="true" applyBorder="true" applyAlignment="true" applyProtection="false">
      <alignment horizontal="center" vertical="center" textRotation="0" wrapText="false" indent="0" shrinkToFit="false"/>
      <protection locked="true" hidden="false"/>
    </xf>
    <xf numFmtId="177" fontId="32" fillId="0" borderId="34" xfId="23" applyFont="true" applyBorder="true" applyAlignment="true" applyProtection="false">
      <alignment horizontal="center" vertical="center" textRotation="0" wrapText="false" indent="0" shrinkToFit="false"/>
      <protection locked="true" hidden="false"/>
    </xf>
    <xf numFmtId="175" fontId="32" fillId="0" borderId="70" xfId="23" applyFont="true" applyBorder="true" applyAlignment="true" applyProtection="false">
      <alignment horizontal="center" vertical="center" textRotation="0" wrapText="false" indent="0" shrinkToFit="true"/>
      <protection locked="true" hidden="false"/>
    </xf>
    <xf numFmtId="178" fontId="16" fillId="0" borderId="70" xfId="23" applyFont="true" applyBorder="true" applyAlignment="true" applyProtection="false">
      <alignment horizontal="center" vertical="center" textRotation="0" wrapText="false" indent="0" shrinkToFit="true"/>
      <protection locked="true" hidden="false"/>
    </xf>
    <xf numFmtId="164" fontId="16" fillId="0" borderId="69" xfId="23" applyFont="true" applyBorder="true" applyAlignment="true" applyProtection="false">
      <alignment horizontal="center" vertical="center" textRotation="0" wrapText="false" indent="0" shrinkToFit="true"/>
      <protection locked="true" hidden="false"/>
    </xf>
    <xf numFmtId="164" fontId="16" fillId="2" borderId="29" xfId="23" applyFont="true" applyBorder="true" applyAlignment="true" applyProtection="false">
      <alignment horizontal="center" vertical="center" textRotation="0" wrapText="false" indent="0" shrinkToFit="true"/>
      <protection locked="true" hidden="false"/>
    </xf>
    <xf numFmtId="164" fontId="32" fillId="2" borderId="21" xfId="23" applyFont="true" applyBorder="true" applyAlignment="true" applyProtection="false">
      <alignment horizontal="center" vertical="center" textRotation="0" wrapText="false" indent="0" shrinkToFit="true"/>
      <protection locked="true" hidden="false"/>
    </xf>
    <xf numFmtId="164" fontId="32" fillId="2" borderId="19" xfId="23" applyFont="true" applyBorder="true" applyAlignment="true" applyProtection="false">
      <alignment horizontal="center" vertical="center" textRotation="0" wrapText="false" indent="0" shrinkToFit="false"/>
      <protection locked="true" hidden="false"/>
    </xf>
    <xf numFmtId="164" fontId="16" fillId="0" borderId="60" xfId="23" applyFont="true" applyBorder="true" applyAlignment="true" applyProtection="false">
      <alignment horizontal="center" vertical="center" textRotation="0" wrapText="false" indent="0" shrinkToFit="false"/>
      <protection locked="true" hidden="false"/>
    </xf>
    <xf numFmtId="165" fontId="8" fillId="0" borderId="63" xfId="23" applyFont="true" applyBorder="true" applyAlignment="false" applyProtection="false">
      <alignment horizontal="general" vertical="center" textRotation="0" wrapText="false" indent="0" shrinkToFit="false"/>
      <protection locked="true" hidden="false"/>
    </xf>
    <xf numFmtId="165" fontId="8" fillId="0" borderId="61" xfId="23" applyFont="true" applyBorder="true" applyAlignment="false" applyProtection="false">
      <alignment horizontal="general" vertical="center" textRotation="0" wrapText="false" indent="0" shrinkToFit="false"/>
      <protection locked="true" hidden="false"/>
    </xf>
    <xf numFmtId="165" fontId="8" fillId="0" borderId="71" xfId="23" applyFont="true" applyBorder="true" applyAlignment="false" applyProtection="false">
      <alignment horizontal="general" vertical="center" textRotation="0" wrapText="false" indent="0" shrinkToFit="false"/>
      <protection locked="true" hidden="false"/>
    </xf>
    <xf numFmtId="177" fontId="32" fillId="0" borderId="62" xfId="23" applyFont="true" applyBorder="true" applyAlignment="true" applyProtection="false">
      <alignment horizontal="center" vertical="center" textRotation="0" wrapText="false" indent="0" shrinkToFit="true"/>
      <protection locked="true" hidden="false"/>
    </xf>
    <xf numFmtId="175" fontId="32" fillId="0" borderId="62" xfId="23" applyFont="true" applyBorder="true" applyAlignment="true" applyProtection="false">
      <alignment horizontal="center" vertical="center" textRotation="0" wrapText="false" indent="0" shrinkToFit="false"/>
      <protection locked="true" hidden="false"/>
    </xf>
    <xf numFmtId="168" fontId="16" fillId="0" borderId="62" xfId="23" applyFont="true" applyBorder="true" applyAlignment="true" applyProtection="false">
      <alignment horizontal="center" vertical="center" textRotation="0" wrapText="false" indent="0" shrinkToFit="false"/>
      <protection locked="true" hidden="false"/>
    </xf>
    <xf numFmtId="164" fontId="16" fillId="0" borderId="72" xfId="23" applyFont="true" applyBorder="true" applyAlignment="true" applyProtection="false">
      <alignment horizontal="center" vertical="center" textRotation="0" wrapText="false" indent="0" shrinkToFit="false"/>
      <protection locked="true" hidden="false"/>
    </xf>
    <xf numFmtId="165" fontId="32" fillId="0" borderId="63" xfId="23" applyFont="true" applyBorder="true" applyAlignment="true" applyProtection="false">
      <alignment horizontal="general" vertical="center" textRotation="0" wrapText="false" indent="0" shrinkToFit="true"/>
      <protection locked="true" hidden="false"/>
    </xf>
    <xf numFmtId="165" fontId="32" fillId="0" borderId="62" xfId="23" applyFont="true" applyBorder="true" applyAlignment="true" applyProtection="false">
      <alignment horizontal="general" vertical="center" textRotation="0" wrapText="false" indent="0" shrinkToFit="true"/>
      <protection locked="true" hidden="false"/>
    </xf>
    <xf numFmtId="165" fontId="32" fillId="0" borderId="52" xfId="23" applyFont="true" applyBorder="true" applyAlignment="true" applyProtection="false">
      <alignment horizontal="general" vertical="center" textRotation="0" wrapText="false" indent="0" shrinkToFit="true"/>
      <protection locked="true" hidden="false"/>
    </xf>
    <xf numFmtId="177" fontId="32" fillId="0" borderId="73" xfId="23" applyFont="true" applyBorder="true" applyAlignment="true" applyProtection="false">
      <alignment horizontal="center" vertical="center" textRotation="0" wrapText="false" indent="0" shrinkToFit="false"/>
      <protection locked="true" hidden="false"/>
    </xf>
    <xf numFmtId="178" fontId="16" fillId="0" borderId="74" xfId="23" applyFont="true" applyBorder="true" applyAlignment="true" applyProtection="false">
      <alignment horizontal="center" vertical="center" textRotation="0" wrapText="false" indent="0" shrinkToFit="false"/>
      <protection locked="true" hidden="false"/>
    </xf>
    <xf numFmtId="164" fontId="16" fillId="0" borderId="45" xfId="23" applyFont="true" applyBorder="true" applyAlignment="false" applyProtection="false">
      <alignment horizontal="general" vertical="center" textRotation="0" wrapText="false" indent="0" shrinkToFit="false"/>
      <protection locked="true" hidden="false"/>
    </xf>
    <xf numFmtId="164" fontId="16" fillId="0" borderId="46" xfId="23" applyFont="true" applyBorder="true" applyAlignment="false" applyProtection="false">
      <alignment horizontal="general" vertical="center" textRotation="0" wrapText="false" indent="0" shrinkToFit="false"/>
      <protection locked="true" hidden="false"/>
    </xf>
    <xf numFmtId="164" fontId="16" fillId="0" borderId="75" xfId="23" applyFont="true" applyBorder="true" applyAlignment="false" applyProtection="false">
      <alignment horizontal="general" vertical="center" textRotation="0" wrapText="false" indent="0" shrinkToFit="false"/>
      <protection locked="true" hidden="false"/>
    </xf>
    <xf numFmtId="164" fontId="16" fillId="0" borderId="75" xfId="23" applyFont="true" applyBorder="true" applyAlignment="true" applyProtection="false">
      <alignment horizontal="center" vertical="center" textRotation="0" wrapText="false" indent="0" shrinkToFit="false"/>
      <protection locked="true" hidden="false"/>
    </xf>
    <xf numFmtId="164" fontId="16" fillId="0" borderId="47" xfId="23" applyFont="true" applyBorder="true" applyAlignment="true" applyProtection="false">
      <alignment horizontal="center" vertical="center" textRotation="0" wrapText="false" indent="0" shrinkToFit="false"/>
      <protection locked="true" hidden="false"/>
    </xf>
    <xf numFmtId="164" fontId="32" fillId="2" borderId="60" xfId="23" applyFont="true" applyBorder="true" applyAlignment="true" applyProtection="false">
      <alignment horizontal="center" vertical="center" textRotation="0" wrapText="false" indent="0" shrinkToFit="false"/>
      <protection locked="true" hidden="false"/>
    </xf>
    <xf numFmtId="164" fontId="16" fillId="0" borderId="39" xfId="23" applyFont="true" applyBorder="true" applyAlignment="true" applyProtection="false">
      <alignment horizontal="center" vertical="center" textRotation="0" wrapText="false" indent="0" shrinkToFit="false"/>
      <protection locked="true" hidden="false"/>
    </xf>
    <xf numFmtId="164" fontId="16" fillId="0" borderId="63" xfId="23" applyFont="true" applyBorder="true" applyAlignment="true" applyProtection="false">
      <alignment horizontal="center" vertical="center" textRotation="0" wrapText="true" indent="0" shrinkToFit="false"/>
      <protection locked="true" hidden="false"/>
    </xf>
    <xf numFmtId="164" fontId="16" fillId="0" borderId="62" xfId="23" applyFont="true" applyBorder="true" applyAlignment="true" applyProtection="false">
      <alignment horizontal="center" vertical="center" textRotation="0" wrapText="true" indent="0" shrinkToFit="false"/>
      <protection locked="true" hidden="false"/>
    </xf>
    <xf numFmtId="164" fontId="16" fillId="0" borderId="53" xfId="23" applyFont="true" applyBorder="true" applyAlignment="true" applyProtection="false">
      <alignment horizontal="general" vertical="center" textRotation="0" wrapText="false" indent="0" shrinkToFit="true"/>
      <protection locked="true" hidden="false"/>
    </xf>
    <xf numFmtId="164" fontId="13" fillId="0" borderId="42" xfId="23" applyFont="true" applyBorder="true" applyAlignment="true" applyProtection="false">
      <alignment horizontal="center" vertical="center" textRotation="255" wrapText="false" indent="0" shrinkToFit="false"/>
      <protection locked="true" hidden="false"/>
    </xf>
    <xf numFmtId="165" fontId="32" fillId="0" borderId="68" xfId="23" applyFont="true" applyBorder="true" applyAlignment="true" applyProtection="false">
      <alignment horizontal="center" vertical="center" textRotation="0" wrapText="false" indent="0" shrinkToFit="false"/>
      <protection locked="true" hidden="false"/>
    </xf>
    <xf numFmtId="177" fontId="32" fillId="0" borderId="7" xfId="23" applyFont="true" applyBorder="true" applyAlignment="true" applyProtection="false">
      <alignment horizontal="center" vertical="center" textRotation="0" wrapText="false" indent="0" shrinkToFit="false"/>
      <protection locked="true" hidden="false"/>
    </xf>
    <xf numFmtId="168" fontId="16" fillId="0" borderId="70" xfId="23" applyFont="true" applyBorder="true" applyAlignment="true" applyProtection="false">
      <alignment horizontal="center" vertical="center" textRotation="0" wrapText="false" indent="0" shrinkToFit="true"/>
      <protection locked="true" hidden="false"/>
    </xf>
    <xf numFmtId="165" fontId="32" fillId="0" borderId="16" xfId="23" applyFont="true" applyBorder="true" applyAlignment="true" applyProtection="false">
      <alignment horizontal="center" vertical="center" textRotation="0" wrapText="false" indent="0" shrinkToFit="false"/>
      <protection locked="true" hidden="false"/>
    </xf>
    <xf numFmtId="177" fontId="32" fillId="0" borderId="1" xfId="23" applyFont="true" applyBorder="true" applyAlignment="true" applyProtection="false">
      <alignment horizontal="center" vertical="center" textRotation="0" wrapText="false" indent="0" shrinkToFit="false"/>
      <protection locked="true" hidden="false"/>
    </xf>
    <xf numFmtId="164" fontId="32" fillId="2" borderId="11" xfId="23" applyFont="true" applyBorder="true" applyAlignment="false" applyProtection="false">
      <alignment horizontal="general" vertical="center" textRotation="0" wrapText="false" indent="0" shrinkToFit="false"/>
      <protection locked="true" hidden="false"/>
    </xf>
    <xf numFmtId="164" fontId="16" fillId="2" borderId="17" xfId="23" applyFont="true" applyBorder="true" applyAlignment="false" applyProtection="false">
      <alignment horizontal="general" vertical="center" textRotation="0" wrapText="false" indent="0" shrinkToFit="false"/>
      <protection locked="true" hidden="false"/>
    </xf>
    <xf numFmtId="164" fontId="32" fillId="2" borderId="18" xfId="23" applyFont="true" applyBorder="true" applyAlignment="true" applyProtection="false">
      <alignment horizontal="center" vertical="center" textRotation="0" wrapText="false" indent="0" shrinkToFit="true"/>
      <protection locked="true" hidden="false"/>
    </xf>
    <xf numFmtId="165" fontId="32" fillId="0" borderId="56" xfId="23" applyFont="true" applyBorder="true" applyAlignment="true" applyProtection="false">
      <alignment horizontal="center" vertical="center" textRotation="0" wrapText="false" indent="0" shrinkToFit="false"/>
      <protection locked="true" hidden="false"/>
    </xf>
    <xf numFmtId="177" fontId="32" fillId="0" borderId="12" xfId="23" applyFont="true" applyBorder="true" applyAlignment="true" applyProtection="false">
      <alignment horizontal="center" vertical="center" textRotation="0" wrapText="false" indent="0" shrinkToFit="false"/>
      <protection locked="true" hidden="false"/>
    </xf>
    <xf numFmtId="165" fontId="32" fillId="0" borderId="58" xfId="23" applyFont="true" applyBorder="true" applyAlignment="true" applyProtection="false">
      <alignment horizontal="center" vertical="center" textRotation="0" wrapText="false" indent="0" shrinkToFit="false"/>
      <protection locked="true" hidden="false"/>
    </xf>
    <xf numFmtId="177" fontId="32" fillId="0" borderId="53" xfId="23" applyFont="true" applyBorder="true" applyAlignment="true" applyProtection="false">
      <alignment horizontal="center" vertical="center" textRotation="0" wrapText="false" indent="0" shrinkToFit="true"/>
      <protection locked="true" hidden="false"/>
    </xf>
    <xf numFmtId="168" fontId="16" fillId="0" borderId="51" xfId="23" applyFont="true" applyBorder="true" applyAlignment="true" applyProtection="false">
      <alignment horizontal="center" vertical="center" textRotation="0" wrapText="false" indent="0" shrinkToFit="false"/>
      <protection locked="true" hidden="false"/>
    </xf>
    <xf numFmtId="164" fontId="16" fillId="0" borderId="76" xfId="23" applyFont="true" applyBorder="true" applyAlignment="true" applyProtection="false">
      <alignment horizontal="center" vertical="center" textRotation="0" wrapText="false" indent="0" shrinkToFit="false"/>
      <protection locked="true" hidden="false"/>
    </xf>
    <xf numFmtId="164" fontId="32" fillId="0" borderId="60" xfId="23" applyFont="true" applyBorder="true" applyAlignment="true" applyProtection="false">
      <alignment horizontal="center" vertical="center" textRotation="0" wrapText="false" indent="0" shrinkToFit="false"/>
      <protection locked="true" hidden="false"/>
    </xf>
    <xf numFmtId="164" fontId="26" fillId="0" borderId="0" xfId="23" applyFont="true" applyBorder="false" applyAlignment="false" applyProtection="false">
      <alignment horizontal="general" vertical="center" textRotation="0" wrapText="false" indent="0" shrinkToFit="false"/>
      <protection locked="true" hidden="false"/>
    </xf>
    <xf numFmtId="164" fontId="20" fillId="0" borderId="0" xfId="22" applyFont="true" applyBorder="false" applyAlignment="false" applyProtection="false">
      <alignment horizontal="general" vertical="center" textRotation="0" wrapText="false" indent="0" shrinkToFit="false"/>
      <protection locked="true" hidden="false"/>
    </xf>
    <xf numFmtId="164" fontId="20" fillId="0" borderId="0" xfId="22" applyFont="true" applyBorder="false" applyAlignment="false" applyProtection="true">
      <alignment horizontal="general" vertical="center" textRotation="0" wrapText="false" indent="0" shrinkToFit="false"/>
      <protection locked="false" hidden="false"/>
    </xf>
    <xf numFmtId="164" fontId="20" fillId="5" borderId="0" xfId="22" applyFont="true" applyBorder="true" applyAlignment="true" applyProtection="true">
      <alignment horizontal="center" vertical="center" textRotation="0" wrapText="false" indent="0" shrinkToFit="true"/>
      <protection locked="false" hidden="false"/>
    </xf>
    <xf numFmtId="165" fontId="41" fillId="0" borderId="0" xfId="22" applyFont="true" applyBorder="false" applyAlignment="true" applyProtection="false">
      <alignment horizontal="left" vertical="center" textRotation="0" wrapText="false" indent="0" shrinkToFit="false"/>
      <protection locked="true" hidden="false"/>
    </xf>
    <xf numFmtId="164" fontId="42" fillId="0" borderId="0" xfId="22" applyFont="true" applyBorder="false" applyAlignment="false" applyProtection="false">
      <alignment horizontal="general" vertical="center" textRotation="0" wrapText="false" indent="0" shrinkToFit="false"/>
      <protection locked="true" hidden="false"/>
    </xf>
    <xf numFmtId="164" fontId="20" fillId="0" borderId="6" xfId="22" applyFont="true" applyBorder="true" applyAlignment="true" applyProtection="false">
      <alignment horizontal="center" vertical="center" textRotation="0" wrapText="false" indent="0" shrinkToFit="false"/>
      <protection locked="true" hidden="false"/>
    </xf>
    <xf numFmtId="164" fontId="20" fillId="2" borderId="6" xfId="22" applyFont="true" applyBorder="true" applyAlignment="true" applyProtection="true">
      <alignment horizontal="center" vertical="center" textRotation="0" wrapText="false" indent="0" shrinkToFit="true"/>
      <protection locked="false" hidden="false"/>
    </xf>
    <xf numFmtId="164" fontId="17" fillId="0" borderId="0" xfId="22" applyFont="true" applyBorder="false" applyAlignment="true" applyProtection="false">
      <alignment horizontal="center" vertical="center" textRotation="0" wrapText="false" indent="0" shrinkToFit="false"/>
      <protection locked="true" hidden="false"/>
    </xf>
    <xf numFmtId="164" fontId="20" fillId="2" borderId="6" xfId="22" applyFont="true" applyBorder="true" applyAlignment="true" applyProtection="true">
      <alignment horizontal="center" vertical="center" textRotation="0" wrapText="false" indent="0" shrinkToFit="false"/>
      <protection locked="false" hidden="false"/>
    </xf>
    <xf numFmtId="164" fontId="20" fillId="2" borderId="6" xfId="22" applyFont="true" applyBorder="true" applyAlignment="true" applyProtection="false">
      <alignment horizontal="center" vertical="center" textRotation="0" wrapText="false" indent="0" shrinkToFit="false"/>
      <protection locked="true" hidden="false"/>
    </xf>
    <xf numFmtId="164" fontId="43" fillId="0" borderId="0" xfId="22" applyFont="true" applyBorder="false" applyAlignment="false" applyProtection="false">
      <alignment horizontal="general" vertical="center" textRotation="0" wrapText="false" indent="0" shrinkToFit="false"/>
      <protection locked="true" hidden="false"/>
    </xf>
    <xf numFmtId="179" fontId="43" fillId="0" borderId="0" xfId="22" applyFont="true" applyBorder="false" applyAlignment="false" applyProtection="false">
      <alignment horizontal="general" vertical="center" textRotation="0" wrapText="false" indent="0" shrinkToFit="false"/>
      <protection locked="true" hidden="false"/>
    </xf>
    <xf numFmtId="164" fontId="44" fillId="0" borderId="0" xfId="22" applyFont="true" applyBorder="false" applyAlignment="true" applyProtection="false">
      <alignment horizontal="left" vertical="center" textRotation="0" wrapText="false" indent="0" shrinkToFit="false"/>
      <protection locked="true" hidden="false"/>
    </xf>
    <xf numFmtId="164" fontId="17" fillId="0" borderId="60" xfId="22" applyFont="true" applyBorder="true" applyAlignment="true" applyProtection="false">
      <alignment horizontal="center" vertical="center" textRotation="0" wrapText="false" indent="0" shrinkToFit="false"/>
      <protection locked="true" hidden="false"/>
    </xf>
    <xf numFmtId="164" fontId="20" fillId="0" borderId="60" xfId="22" applyFont="true" applyBorder="true" applyAlignment="true" applyProtection="false">
      <alignment horizontal="center" vertical="center" textRotation="0" wrapText="false" indent="0" shrinkToFit="true"/>
      <protection locked="true" hidden="false"/>
    </xf>
    <xf numFmtId="164" fontId="20" fillId="0" borderId="75" xfId="22" applyFont="true" applyBorder="true" applyAlignment="true" applyProtection="false">
      <alignment horizontal="center" vertical="center" textRotation="0" wrapText="false" indent="0" shrinkToFit="true"/>
      <protection locked="true" hidden="false"/>
    </xf>
    <xf numFmtId="164" fontId="20" fillId="0" borderId="25" xfId="22" applyFont="true" applyBorder="true" applyAlignment="true" applyProtection="false">
      <alignment horizontal="center" vertical="center" textRotation="0" wrapText="false" indent="0" shrinkToFit="false"/>
      <protection locked="true" hidden="false"/>
    </xf>
    <xf numFmtId="164" fontId="20" fillId="0" borderId="14" xfId="22" applyFont="true" applyBorder="true" applyAlignment="true" applyProtection="false">
      <alignment horizontal="center" vertical="center" textRotation="0" wrapText="false" indent="0" shrinkToFit="false"/>
      <protection locked="true" hidden="false"/>
    </xf>
    <xf numFmtId="164" fontId="20" fillId="0" borderId="15" xfId="22" applyFont="true" applyBorder="true" applyAlignment="true" applyProtection="false">
      <alignment horizontal="center" vertical="center" textRotation="0" wrapText="false" indent="0" shrinkToFit="false"/>
      <protection locked="true" hidden="false"/>
    </xf>
    <xf numFmtId="164" fontId="45" fillId="0" borderId="9" xfId="22" applyFont="true" applyBorder="true" applyAlignment="true" applyProtection="false">
      <alignment horizontal="center" vertical="center" textRotation="0" wrapText="false" indent="0" shrinkToFit="true"/>
      <protection locked="true" hidden="false"/>
    </xf>
    <xf numFmtId="164" fontId="20" fillId="0" borderId="15" xfId="22" applyFont="true" applyBorder="true" applyAlignment="true" applyProtection="false">
      <alignment horizontal="center" vertical="center" textRotation="0" wrapText="false" indent="0" shrinkToFit="true"/>
      <protection locked="true" hidden="false"/>
    </xf>
    <xf numFmtId="164" fontId="45" fillId="0" borderId="77" xfId="22" applyFont="true" applyBorder="true" applyAlignment="true" applyProtection="false">
      <alignment horizontal="center" vertical="center" textRotation="0" wrapText="false" indent="0" shrinkToFit="true"/>
      <protection locked="true" hidden="false"/>
    </xf>
    <xf numFmtId="164" fontId="45" fillId="0" borderId="69" xfId="22" applyFont="true" applyBorder="true" applyAlignment="true" applyProtection="false">
      <alignment horizontal="center" vertical="center" textRotation="0" wrapText="false" indent="0" shrinkToFit="true"/>
      <protection locked="true" hidden="false"/>
    </xf>
    <xf numFmtId="164" fontId="45" fillId="0" borderId="7" xfId="22" applyFont="true" applyBorder="true" applyAlignment="true" applyProtection="false">
      <alignment horizontal="center" vertical="center" textRotation="0" wrapText="false" indent="0" shrinkToFit="true"/>
      <protection locked="true" hidden="false"/>
    </xf>
    <xf numFmtId="164" fontId="45" fillId="0" borderId="11" xfId="22" applyFont="true" applyBorder="true" applyAlignment="true" applyProtection="false">
      <alignment horizontal="center" vertical="center" textRotation="0" wrapText="false" indent="0" shrinkToFit="true"/>
      <protection locked="true" hidden="false"/>
    </xf>
    <xf numFmtId="164" fontId="46" fillId="0" borderId="6" xfId="22" applyFont="true" applyBorder="true" applyAlignment="true" applyProtection="false">
      <alignment horizontal="center" vertical="center" textRotation="0" wrapText="true" indent="0" shrinkToFit="true"/>
      <protection locked="true" hidden="false"/>
    </xf>
    <xf numFmtId="164" fontId="45" fillId="0" borderId="68" xfId="22" applyFont="true" applyBorder="true" applyAlignment="true" applyProtection="false">
      <alignment horizontal="center" vertical="center" textRotation="0" wrapText="false" indent="0" shrinkToFit="true"/>
      <protection locked="true" hidden="false"/>
    </xf>
    <xf numFmtId="164" fontId="20" fillId="0" borderId="16" xfId="22" applyFont="true" applyBorder="true" applyAlignment="true" applyProtection="false">
      <alignment horizontal="center" vertical="center" textRotation="0" wrapText="false" indent="0" shrinkToFit="false"/>
      <protection locked="true" hidden="false"/>
    </xf>
    <xf numFmtId="179" fontId="47" fillId="2" borderId="7" xfId="22" applyFont="true" applyBorder="true" applyAlignment="true" applyProtection="true">
      <alignment horizontal="right" vertical="center" textRotation="0" wrapText="false" indent="0" shrinkToFit="false"/>
      <protection locked="false" hidden="false"/>
    </xf>
    <xf numFmtId="164" fontId="20" fillId="0" borderId="78" xfId="22" applyFont="true" applyBorder="true" applyAlignment="true" applyProtection="false">
      <alignment horizontal="center" vertical="center" textRotation="0" wrapText="false" indent="0" shrinkToFit="false"/>
      <protection locked="true" hidden="false"/>
    </xf>
    <xf numFmtId="179" fontId="47" fillId="2" borderId="10" xfId="22" applyFont="true" applyBorder="true" applyAlignment="true" applyProtection="true">
      <alignment horizontal="right" vertical="center" textRotation="0" wrapText="false" indent="0" shrinkToFit="true"/>
      <protection locked="false" hidden="false"/>
    </xf>
    <xf numFmtId="179" fontId="43" fillId="2" borderId="35" xfId="22" applyFont="true" applyBorder="true" applyAlignment="true" applyProtection="true">
      <alignment horizontal="right" vertical="center" textRotation="0" wrapText="false" indent="0" shrinkToFit="true"/>
      <protection locked="false" hidden="false"/>
    </xf>
    <xf numFmtId="179" fontId="47" fillId="2" borderId="17" xfId="22" applyFont="true" applyBorder="true" applyAlignment="true" applyProtection="true">
      <alignment horizontal="right" vertical="center" textRotation="0" wrapText="false" indent="0" shrinkToFit="true"/>
      <protection locked="false" hidden="false"/>
    </xf>
    <xf numFmtId="179" fontId="47" fillId="2" borderId="79" xfId="22" applyFont="true" applyBorder="true" applyAlignment="true" applyProtection="true">
      <alignment horizontal="right" vertical="center" textRotation="0" wrapText="false" indent="0" shrinkToFit="true"/>
      <protection locked="false" hidden="false"/>
    </xf>
    <xf numFmtId="179" fontId="47" fillId="2" borderId="1" xfId="22" applyFont="true" applyBorder="true" applyAlignment="true" applyProtection="true">
      <alignment horizontal="right" vertical="center" textRotation="0" wrapText="false" indent="0" shrinkToFit="true"/>
      <protection locked="false" hidden="false"/>
    </xf>
    <xf numFmtId="179" fontId="47" fillId="0" borderId="2" xfId="22" applyFont="true" applyBorder="true" applyAlignment="true" applyProtection="false">
      <alignment horizontal="right" vertical="center" textRotation="0" wrapText="false" indent="0" shrinkToFit="true"/>
      <protection locked="true" hidden="false"/>
    </xf>
    <xf numFmtId="164" fontId="20" fillId="0" borderId="80" xfId="22" applyFont="true" applyBorder="true" applyAlignment="true" applyProtection="false">
      <alignment horizontal="center" vertical="center" textRotation="0" wrapText="false" indent="0" shrinkToFit="false"/>
      <protection locked="true" hidden="false"/>
    </xf>
    <xf numFmtId="164" fontId="17" fillId="0" borderId="0" xfId="22" applyFont="true" applyBorder="false" applyAlignment="true" applyProtection="false">
      <alignment horizontal="general" vertical="center" textRotation="0" wrapText="false" indent="0" shrinkToFit="true"/>
      <protection locked="true" hidden="false"/>
    </xf>
    <xf numFmtId="179" fontId="47" fillId="0" borderId="7" xfId="22" applyFont="true" applyBorder="true" applyAlignment="true" applyProtection="false">
      <alignment horizontal="right" vertical="center" textRotation="0" wrapText="false" indent="0" shrinkToFit="false"/>
      <protection locked="true" hidden="false"/>
    </xf>
    <xf numFmtId="179" fontId="47" fillId="0" borderId="10" xfId="22" applyFont="true" applyBorder="true" applyAlignment="true" applyProtection="false">
      <alignment horizontal="right" vertical="center" textRotation="0" wrapText="false" indent="0" shrinkToFit="true"/>
      <protection locked="true" hidden="false"/>
    </xf>
    <xf numFmtId="179" fontId="43" fillId="0" borderId="81" xfId="22" applyFont="true" applyBorder="true" applyAlignment="true" applyProtection="false">
      <alignment horizontal="right" vertical="center" textRotation="0" wrapText="false" indent="0" shrinkToFit="true"/>
      <protection locked="true" hidden="false"/>
    </xf>
    <xf numFmtId="179" fontId="47" fillId="0" borderId="69" xfId="22" applyFont="true" applyBorder="true" applyAlignment="true" applyProtection="false">
      <alignment horizontal="right" vertical="center" textRotation="0" wrapText="false" indent="0" shrinkToFit="true"/>
      <protection locked="true" hidden="false"/>
    </xf>
    <xf numFmtId="179" fontId="47" fillId="0" borderId="79" xfId="22" applyFont="true" applyBorder="true" applyAlignment="true" applyProtection="false">
      <alignment horizontal="right" vertical="center" textRotation="0" wrapText="false" indent="0" shrinkToFit="true"/>
      <protection locked="true" hidden="false"/>
    </xf>
    <xf numFmtId="179" fontId="47" fillId="0" borderId="7" xfId="22" applyFont="true" applyBorder="true" applyAlignment="true" applyProtection="false">
      <alignment horizontal="right" vertical="center" textRotation="0" wrapText="false" indent="0" shrinkToFit="true"/>
      <protection locked="true" hidden="false"/>
    </xf>
    <xf numFmtId="164" fontId="45" fillId="0" borderId="56" xfId="22" applyFont="true" applyBorder="true" applyAlignment="true" applyProtection="false">
      <alignment horizontal="center" vertical="center" textRotation="0" wrapText="true" indent="0" shrinkToFit="true"/>
      <protection locked="true" hidden="false"/>
    </xf>
    <xf numFmtId="164" fontId="20" fillId="0" borderId="82" xfId="22" applyFont="true" applyBorder="true" applyAlignment="true" applyProtection="false">
      <alignment horizontal="center" vertical="center" textRotation="0" wrapText="false" indent="0" shrinkToFit="false"/>
      <protection locked="true" hidden="false"/>
    </xf>
    <xf numFmtId="180" fontId="47" fillId="0" borderId="0" xfId="22" applyFont="true" applyBorder="true" applyAlignment="true" applyProtection="false">
      <alignment horizontal="right" vertical="center" textRotation="0" wrapText="false" indent="0" shrinkToFit="true"/>
      <protection locked="true" hidden="false"/>
    </xf>
    <xf numFmtId="180" fontId="43" fillId="0" borderId="83" xfId="22" applyFont="true" applyBorder="true" applyAlignment="true" applyProtection="false">
      <alignment horizontal="right" vertical="center" textRotation="0" wrapText="false" indent="0" shrinkToFit="true"/>
      <protection locked="true" hidden="false"/>
    </xf>
    <xf numFmtId="180" fontId="47" fillId="0" borderId="84" xfId="22" applyFont="true" applyBorder="true" applyAlignment="true" applyProtection="false">
      <alignment horizontal="right" vertical="center" textRotation="0" wrapText="false" indent="0" shrinkToFit="true"/>
      <protection locked="true" hidden="false"/>
    </xf>
    <xf numFmtId="180" fontId="47" fillId="0" borderId="42" xfId="22" applyFont="true" applyBorder="true" applyAlignment="true" applyProtection="false">
      <alignment horizontal="right" vertical="center" textRotation="0" wrapText="false" indent="0" shrinkToFit="true"/>
      <protection locked="true" hidden="false"/>
    </xf>
    <xf numFmtId="180" fontId="47" fillId="0" borderId="8" xfId="22" applyFont="true" applyBorder="true" applyAlignment="true" applyProtection="false">
      <alignment horizontal="right" vertical="center" textRotation="0" wrapText="false" indent="0" shrinkToFit="true"/>
      <protection locked="true" hidden="false"/>
    </xf>
    <xf numFmtId="180" fontId="47" fillId="0" borderId="85" xfId="22" applyFont="true" applyBorder="true" applyAlignment="true" applyProtection="false">
      <alignment horizontal="right" vertical="center" textRotation="0" wrapText="false" indent="0" shrinkToFit="true"/>
      <protection locked="true" hidden="false"/>
    </xf>
    <xf numFmtId="164" fontId="20" fillId="0" borderId="86" xfId="22" applyFont="true" applyBorder="true" applyAlignment="true" applyProtection="false">
      <alignment horizontal="center" vertical="center" textRotation="0" wrapText="false" indent="0" shrinkToFit="false"/>
      <protection locked="true" hidden="false"/>
    </xf>
    <xf numFmtId="164" fontId="48" fillId="0" borderId="60" xfId="22" applyFont="true" applyBorder="true" applyAlignment="true" applyProtection="false">
      <alignment horizontal="center" vertical="center" textRotation="0" wrapText="false" indent="0" shrinkToFit="true"/>
      <protection locked="true" hidden="false"/>
    </xf>
    <xf numFmtId="180" fontId="47" fillId="0" borderId="61" xfId="22" applyFont="true" applyBorder="true" applyAlignment="true" applyProtection="false">
      <alignment horizontal="center" vertical="center" textRotation="0" wrapText="false" indent="0" shrinkToFit="true"/>
      <protection locked="true" hidden="false"/>
    </xf>
    <xf numFmtId="180" fontId="47" fillId="0" borderId="62" xfId="22" applyFont="true" applyBorder="true" applyAlignment="true" applyProtection="false">
      <alignment horizontal="center" vertical="center" textRotation="0" wrapText="false" indent="0" shrinkToFit="true"/>
      <protection locked="true" hidden="false"/>
    </xf>
    <xf numFmtId="180" fontId="47" fillId="0" borderId="52" xfId="22" applyFont="true" applyBorder="true" applyAlignment="true" applyProtection="false">
      <alignment horizontal="center" vertical="center" textRotation="0" wrapText="false" indent="0" shrinkToFit="true"/>
      <protection locked="true" hidden="false"/>
    </xf>
    <xf numFmtId="180" fontId="43" fillId="0" borderId="0" xfId="22" applyFont="true" applyBorder="false" applyAlignment="true" applyProtection="false">
      <alignment horizontal="right" vertical="center" textRotation="0" wrapText="false" indent="0" shrinkToFit="true"/>
      <protection locked="true" hidden="false"/>
    </xf>
    <xf numFmtId="164" fontId="20" fillId="0" borderId="0" xfId="22" applyFont="true" applyBorder="false" applyAlignment="true" applyProtection="false">
      <alignment horizontal="center" vertical="center" textRotation="0" wrapText="false" indent="0" shrinkToFit="false"/>
      <protection locked="true" hidden="false"/>
    </xf>
    <xf numFmtId="164" fontId="20" fillId="0" borderId="0" xfId="22" applyFont="true" applyBorder="false" applyAlignment="true" applyProtection="false">
      <alignment horizontal="center" vertical="center" textRotation="0" wrapText="false" indent="0" shrinkToFit="true"/>
      <protection locked="true" hidden="false"/>
    </xf>
    <xf numFmtId="164" fontId="44" fillId="0" borderId="0" xfId="22" applyFont="true" applyBorder="false" applyAlignment="false" applyProtection="false">
      <alignment horizontal="general" vertical="center" textRotation="0" wrapText="false" indent="0" shrinkToFit="false"/>
      <protection locked="true" hidden="false"/>
    </xf>
    <xf numFmtId="164" fontId="48" fillId="0" borderId="0" xfId="22" applyFont="true" applyBorder="false" applyAlignment="false" applyProtection="false">
      <alignment horizontal="general" vertical="center" textRotation="0" wrapText="false" indent="0" shrinkToFit="false"/>
      <protection locked="true" hidden="false"/>
    </xf>
    <xf numFmtId="165" fontId="50" fillId="0" borderId="0" xfId="22" applyFont="true" applyBorder="false" applyAlignment="true" applyProtection="false">
      <alignment horizontal="righ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xfId="21"/>
    <cellStyle name="標準 4" xfId="22"/>
    <cellStyle name="標準_③-２加算様式（就労）" xfId="23"/>
  </cellStyles>
  <dxfs count="84">
    <dxf>
      <fill>
        <patternFill>
          <bgColor rgb="FFA6A6A6"/>
        </patternFill>
      </fill>
    </dxf>
    <dxf>
      <fill>
        <patternFill>
          <bgColor rgb="FFA6A6A6"/>
        </patternFill>
      </fill>
    </dxf>
    <dxf>
      <fill>
        <patternFill>
          <bgColor rgb="FFA6A6A6"/>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FFFF00"/>
        </patternFill>
      </fill>
    </dxf>
    <dxf>
      <fill>
        <patternFill>
          <bgColor rgb="FFD99694"/>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FFFF00"/>
        </patternFill>
      </fill>
    </dxf>
    <dxf>
      <fill>
        <patternFill>
          <bgColor rgb="FFD99694"/>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FFFF00"/>
        </patternFill>
      </fill>
    </dxf>
    <dxf>
      <fill>
        <patternFill>
          <bgColor rgb="FFD99694"/>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6A6A6"/>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DBEEF4"/>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DCE6F2"/>
      <rgbColor rgb="FFEBF1DE"/>
      <rgbColor rgb="FFFFFF99"/>
      <rgbColor rgb="FF99CCFF"/>
      <rgbColor rgb="FFFF99CC"/>
      <rgbColor rgb="FFCC99FF"/>
      <rgbColor rgb="FFF2F2F2"/>
      <rgbColor rgb="FF3366FF"/>
      <rgbColor rgb="FF33CCCC"/>
      <rgbColor rgb="FF99CC00"/>
      <rgbColor rgb="FFFFCC00"/>
      <rgbColor rgb="FFFF9900"/>
      <rgbColor rgb="FFFF6600"/>
      <rgbColor rgb="FF4F81BD"/>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87120</xdr:colOff>
      <xdr:row>23</xdr:row>
      <xdr:rowOff>33480</xdr:rowOff>
    </xdr:from>
    <xdr:to>
      <xdr:col>6</xdr:col>
      <xdr:colOff>999000</xdr:colOff>
      <xdr:row>25</xdr:row>
      <xdr:rowOff>294840</xdr:rowOff>
    </xdr:to>
    <xdr:sp>
      <xdr:nvSpPr>
        <xdr:cNvPr id="0" name="CustomShape 1"/>
        <xdr:cNvSpPr/>
      </xdr:nvSpPr>
      <xdr:spPr>
        <a:xfrm>
          <a:off x="5194080" y="7120080"/>
          <a:ext cx="911880" cy="870840"/>
        </a:xfrm>
        <a:prstGeom prst="bentUpArrow">
          <a:avLst>
            <a:gd name="adj1" fmla="val 13235"/>
            <a:gd name="adj2" fmla="val 15840"/>
            <a:gd name="adj3" fmla="val 29412"/>
          </a:avLst>
        </a:prstGeom>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4</xdr:col>
      <xdr:colOff>1073160</xdr:colOff>
      <xdr:row>23</xdr:row>
      <xdr:rowOff>187920</xdr:rowOff>
    </xdr:from>
    <xdr:to>
      <xdr:col>6</xdr:col>
      <xdr:colOff>858240</xdr:colOff>
      <xdr:row>24</xdr:row>
      <xdr:rowOff>160560</xdr:rowOff>
    </xdr:to>
    <xdr:sp>
      <xdr:nvSpPr>
        <xdr:cNvPr id="1" name="CustomShape 1"/>
        <xdr:cNvSpPr/>
      </xdr:nvSpPr>
      <xdr:spPr>
        <a:xfrm>
          <a:off x="4222440" y="7274520"/>
          <a:ext cx="1742760" cy="277200"/>
        </a:xfrm>
        <a:prstGeom prst="rect">
          <a:avLst/>
        </a:prstGeom>
        <a:solidFill>
          <a:schemeClr val="bg1"/>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en-US" sz="1400" spc="-1" strike="noStrike">
              <a:solidFill>
                <a:srgbClr val="000000"/>
              </a:solidFill>
              <a:latin typeface="Calibri"/>
            </a:rPr>
            <a:t>a</a:t>
          </a:r>
          <a:r>
            <a:rPr b="1" lang="en-US" sz="1400" spc="-1" strike="noStrike">
              <a:solidFill>
                <a:srgbClr val="000000"/>
              </a:solidFill>
              <a:latin typeface="Calibri"/>
            </a:rPr>
            <a:t>　＋　</a:t>
          </a:r>
          <a:r>
            <a:rPr b="1" lang="en-US" sz="1400" spc="-1" strike="noStrike">
              <a:solidFill>
                <a:srgbClr val="000000"/>
              </a:solidFill>
              <a:latin typeface="Calibri"/>
            </a:rPr>
            <a:t>b</a:t>
          </a:r>
          <a:r>
            <a:rPr b="1" lang="en-US" sz="1400" spc="-1" strike="noStrike">
              <a:solidFill>
                <a:srgbClr val="000000"/>
              </a:solidFill>
              <a:latin typeface="Calibri"/>
            </a:rPr>
            <a:t>　＋　</a:t>
          </a:r>
          <a:r>
            <a:rPr b="1" lang="en-US" sz="1400" spc="-1" strike="noStrike">
              <a:solidFill>
                <a:srgbClr val="000000"/>
              </a:solidFill>
              <a:latin typeface="Calibri"/>
            </a:rPr>
            <a:t>c </a:t>
          </a:r>
          <a:endParaRPr b="0" lang="en-US" sz="1400" spc="-1" strike="noStrike">
            <a:latin typeface="Times New Roman"/>
          </a:endParaRPr>
        </a:p>
        <a:p>
          <a:pPr algn="ctr">
            <a:lnSpc>
              <a:spcPct val="100000"/>
            </a:lnSpc>
          </a:pPr>
          <a:endParaRPr b="0" lang="en-US" sz="14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38520</xdr:colOff>
      <xdr:row>0</xdr:row>
      <xdr:rowOff>87120</xdr:rowOff>
    </xdr:from>
    <xdr:to>
      <xdr:col>35</xdr:col>
      <xdr:colOff>194040</xdr:colOff>
      <xdr:row>2</xdr:row>
      <xdr:rowOff>31680</xdr:rowOff>
    </xdr:to>
    <xdr:sp>
      <xdr:nvSpPr>
        <xdr:cNvPr id="2" name="CustomShape 1"/>
        <xdr:cNvSpPr/>
      </xdr:nvSpPr>
      <xdr:spPr>
        <a:xfrm>
          <a:off x="1404360" y="87120"/>
          <a:ext cx="9643680" cy="477720"/>
        </a:xfrm>
        <a:prstGeom prst="roundRect">
          <a:avLst>
            <a:gd name="adj" fmla="val 16667"/>
          </a:avLst>
        </a:prstGeom>
        <a:solidFill>
          <a:srgbClr val="ffffff"/>
        </a:solidFill>
        <a:ln w="28440">
          <a:solidFill>
            <a:srgbClr val="000000"/>
          </a:solidFill>
          <a:round/>
        </a:ln>
      </xdr:spPr>
      <xdr:style>
        <a:lnRef idx="0"/>
        <a:fillRef idx="0"/>
        <a:effectRef idx="0"/>
        <a:fontRef idx="minor"/>
      </xdr:style>
      <xdr:txBody>
        <a:bodyPr lIns="36720" rIns="36720" tIns="23040" bIns="23040" anchor="ctr">
          <a:noAutofit/>
        </a:bodyPr>
        <a:p>
          <a:pPr algn="ctr">
            <a:lnSpc>
              <a:spcPct val="100000"/>
            </a:lnSpc>
          </a:pPr>
          <a:r>
            <a:rPr b="1" lang="en-US" sz="1800" spc="-1" strike="noStrike">
              <a:solidFill>
                <a:srgbClr val="000000"/>
              </a:solidFill>
              <a:latin typeface="ＭＳ Ｐゴシック"/>
              <a:ea typeface="ＭＳ Ｐゴシック"/>
            </a:rPr>
            <a:t>人員配置体制確認表　確認表</a:t>
          </a:r>
          <a:endParaRPr b="0" lang="en-US" sz="1800" spc="-1" strike="noStrike">
            <a:latin typeface="Times New Roman"/>
          </a:endParaRPr>
        </a:p>
      </xdr:txBody>
    </xdr:sp>
    <xdr:clientData/>
  </xdr:twoCellAnchor>
  <xdr:twoCellAnchor editAs="twoCell">
    <xdr:from>
      <xdr:col>1</xdr:col>
      <xdr:colOff>31320</xdr:colOff>
      <xdr:row>76</xdr:row>
      <xdr:rowOff>199080</xdr:rowOff>
    </xdr:from>
    <xdr:to>
      <xdr:col>66</xdr:col>
      <xdr:colOff>129600</xdr:colOff>
      <xdr:row>86</xdr:row>
      <xdr:rowOff>183600</xdr:rowOff>
    </xdr:to>
    <xdr:sp>
      <xdr:nvSpPr>
        <xdr:cNvPr id="3" name="CustomShape 1"/>
        <xdr:cNvSpPr/>
      </xdr:nvSpPr>
      <xdr:spPr>
        <a:xfrm>
          <a:off x="358920" y="20601360"/>
          <a:ext cx="20080440" cy="2651760"/>
        </a:xfrm>
        <a:prstGeom prst="roundRect">
          <a:avLst>
            <a:gd name="adj" fmla="val 16667"/>
          </a:avLst>
        </a:prstGeom>
        <a:solidFill>
          <a:schemeClr val="bg1"/>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200" spc="-1" strike="noStrike">
              <a:solidFill>
                <a:srgbClr val="000000"/>
              </a:solidFill>
              <a:latin typeface="ＭＳ ゴシック"/>
              <a:ea typeface="ＭＳ ゴシック"/>
            </a:rPr>
            <a:t>手順１　サービス類型を選択　　　　→</a:t>
          </a:r>
          <a:r>
            <a:rPr b="0" lang="en-US" sz="1200" spc="-1" strike="noStrike" u="sng">
              <a:solidFill>
                <a:srgbClr val="000000"/>
              </a:solidFill>
              <a:uFillTx/>
              <a:latin typeface="ＭＳ ゴシック"/>
              <a:ea typeface="ＭＳ ゴシック"/>
            </a:rPr>
            <a:t>１　サービス類型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手順２　運営状況を選択　　　　　　→</a:t>
          </a:r>
          <a:r>
            <a:rPr b="0" lang="en-US" sz="1200" spc="-1" strike="noStrike" u="sng">
              <a:solidFill>
                <a:srgbClr val="000000"/>
              </a:solidFill>
              <a:uFillTx/>
              <a:latin typeface="ＭＳ ゴシック"/>
              <a:ea typeface="ＭＳ ゴシック"/>
            </a:rPr>
            <a:t>２　運営状況</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手順３　対象となる利用者数を算出　→</a:t>
          </a:r>
          <a:r>
            <a:rPr b="0" lang="en-US" sz="1200" spc="-1" strike="noStrike" u="sng">
              <a:solidFill>
                <a:srgbClr val="000000"/>
              </a:solidFill>
              <a:uFillTx/>
              <a:latin typeface="ＭＳ ゴシック"/>
              <a:ea typeface="ＭＳ ゴシック"/>
            </a:rPr>
            <a:t>３　利用者数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・「２　運営状況」で①を選択した場合は、３に各々の推定数を記載する。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・「２　運営状況」で②③を選択した場合は、別紙参考表の計算式で算出された値を転記する。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手順４　基準上置くべき従業者数が表示される　→</a:t>
          </a:r>
          <a:r>
            <a:rPr b="0" lang="en-US" sz="1200" spc="-1" strike="noStrike" u="sng">
              <a:solidFill>
                <a:srgbClr val="000000"/>
              </a:solidFill>
              <a:uFillTx/>
              <a:latin typeface="ＭＳ ゴシック"/>
              <a:ea typeface="ＭＳ ゴシック"/>
            </a:rPr>
            <a:t>４　基準上置くべき従業者数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手順５　「従業者の勤務体制一覧表」を記載する。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手順６　「５　当該事業所における基準上置くべき従業者数」が表示される　</a:t>
          </a:r>
          <a:r>
            <a:rPr b="0" lang="en-US" sz="1200" spc="-1" strike="noStrike" u="sng">
              <a:solidFill>
                <a:srgbClr val="000000"/>
              </a:solidFill>
              <a:uFillTx/>
              <a:latin typeface="ＭＳ ゴシック"/>
              <a:ea typeface="ＭＳ ゴシック"/>
            </a:rPr>
            <a:t>→５　当該事業所における基準上置くべき従業者数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手順７　「４　基準上置くべき従業者数」と「５　当該事業所における基準上置くべき従業者数」を突合させ、基準上置くべき従業者数を満たしていることを確認する。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手順８　「７　人員配置体制加算の算定における必要加配数」を参考に、</a:t>
          </a:r>
          <a:r>
            <a:rPr b="0" lang="en-US" sz="1200" spc="-1" strike="noStrike" u="sng">
              <a:solidFill>
                <a:srgbClr val="000000"/>
              </a:solidFill>
              <a:uFillTx/>
              <a:latin typeface="ＭＳ ゴシック"/>
              <a:ea typeface="ＭＳ ゴシック"/>
            </a:rPr>
            <a:t>「算定要件に対しての加配状況」が０になるように</a:t>
          </a:r>
          <a:r>
            <a:rPr b="0" lang="en-US" sz="1200" spc="-1" strike="noStrike">
              <a:solidFill>
                <a:srgbClr val="000000"/>
              </a:solidFill>
              <a:latin typeface="ＭＳ ゴシック"/>
              <a:ea typeface="ＭＳ ゴシック"/>
            </a:rPr>
            <a:t>「加配する特定従業者（世話人等）の勤務体制一覧表」に職員を配置する。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手順９　「算定要件に対しての加配状況」が０以上にになることで算定要件を満たすことになり、人員配置体制加算を算定できる。</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twoCellAnchor editAs="twoCell">
    <xdr:from>
      <xdr:col>38</xdr:col>
      <xdr:colOff>8280</xdr:colOff>
      <xdr:row>9</xdr:row>
      <xdr:rowOff>59760</xdr:rowOff>
    </xdr:from>
    <xdr:to>
      <xdr:col>39</xdr:col>
      <xdr:colOff>90720</xdr:colOff>
      <xdr:row>10</xdr:row>
      <xdr:rowOff>162000</xdr:rowOff>
    </xdr:to>
    <xdr:sp>
      <xdr:nvSpPr>
        <xdr:cNvPr id="4" name="CustomShape 1"/>
        <xdr:cNvSpPr/>
      </xdr:nvSpPr>
      <xdr:spPr>
        <a:xfrm>
          <a:off x="11780280" y="2545560"/>
          <a:ext cx="388440" cy="369000"/>
        </a:xfrm>
        <a:prstGeom prst="downArrow">
          <a:avLst>
            <a:gd name="adj1" fmla="val 50000"/>
            <a:gd name="adj2" fmla="val 50000"/>
          </a:avLst>
        </a:prstGeom>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165600</xdr:colOff>
      <xdr:row>29</xdr:row>
      <xdr:rowOff>82800</xdr:rowOff>
    </xdr:from>
    <xdr:to>
      <xdr:col>9</xdr:col>
      <xdr:colOff>192960</xdr:colOff>
      <xdr:row>30</xdr:row>
      <xdr:rowOff>220320</xdr:rowOff>
    </xdr:to>
    <xdr:sp>
      <xdr:nvSpPr>
        <xdr:cNvPr id="5" name="CustomShape 1"/>
        <xdr:cNvSpPr/>
      </xdr:nvSpPr>
      <xdr:spPr>
        <a:xfrm>
          <a:off x="2449440" y="770256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23</xdr:col>
      <xdr:colOff>180000</xdr:colOff>
      <xdr:row>29</xdr:row>
      <xdr:rowOff>83520</xdr:rowOff>
    </xdr:from>
    <xdr:to>
      <xdr:col>25</xdr:col>
      <xdr:colOff>207360</xdr:colOff>
      <xdr:row>30</xdr:row>
      <xdr:rowOff>221040</xdr:rowOff>
    </xdr:to>
    <xdr:sp>
      <xdr:nvSpPr>
        <xdr:cNvPr id="6" name="CustomShape 1"/>
        <xdr:cNvSpPr/>
      </xdr:nvSpPr>
      <xdr:spPr>
        <a:xfrm>
          <a:off x="7360920" y="770328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39</xdr:col>
      <xdr:colOff>180720</xdr:colOff>
      <xdr:row>29</xdr:row>
      <xdr:rowOff>83880</xdr:rowOff>
    </xdr:from>
    <xdr:to>
      <xdr:col>41</xdr:col>
      <xdr:colOff>208080</xdr:colOff>
      <xdr:row>30</xdr:row>
      <xdr:rowOff>221400</xdr:rowOff>
    </xdr:to>
    <xdr:sp>
      <xdr:nvSpPr>
        <xdr:cNvPr id="7" name="CustomShape 1"/>
        <xdr:cNvSpPr/>
      </xdr:nvSpPr>
      <xdr:spPr>
        <a:xfrm>
          <a:off x="12258720" y="770364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55</xdr:col>
      <xdr:colOff>181080</xdr:colOff>
      <xdr:row>29</xdr:row>
      <xdr:rowOff>98280</xdr:rowOff>
    </xdr:from>
    <xdr:to>
      <xdr:col>57</xdr:col>
      <xdr:colOff>208440</xdr:colOff>
      <xdr:row>30</xdr:row>
      <xdr:rowOff>235800</xdr:rowOff>
    </xdr:to>
    <xdr:sp>
      <xdr:nvSpPr>
        <xdr:cNvPr id="8" name="CustomShape 1"/>
        <xdr:cNvSpPr/>
      </xdr:nvSpPr>
      <xdr:spPr>
        <a:xfrm>
          <a:off x="17156520" y="7718040"/>
          <a:ext cx="63936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72</xdr:col>
      <xdr:colOff>237960</xdr:colOff>
      <xdr:row>0</xdr:row>
      <xdr:rowOff>206280</xdr:rowOff>
    </xdr:from>
    <xdr:to>
      <xdr:col>81</xdr:col>
      <xdr:colOff>137520</xdr:colOff>
      <xdr:row>2</xdr:row>
      <xdr:rowOff>215640</xdr:rowOff>
    </xdr:to>
    <xdr:sp>
      <xdr:nvSpPr>
        <xdr:cNvPr id="9" name="CustomShape 1"/>
        <xdr:cNvSpPr/>
      </xdr:nvSpPr>
      <xdr:spPr>
        <a:xfrm>
          <a:off x="22297680" y="206280"/>
          <a:ext cx="3662640" cy="542520"/>
        </a:xfrm>
        <a:prstGeom prst="roundRect">
          <a:avLst>
            <a:gd name="adj" fmla="val 16667"/>
          </a:avLst>
        </a:prstGeom>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1" lang="en-US" sz="1100" spc="-1" strike="noStrike">
              <a:solidFill>
                <a:srgbClr val="ffffff"/>
              </a:solidFill>
              <a:latin typeface="HG丸ｺﾞｼｯｸM-PRO"/>
              <a:ea typeface="HG丸ｺﾞｼｯｸM-PRO"/>
            </a:rPr>
            <a:t>＜注意事項＞</a:t>
          </a:r>
          <a:endParaRPr b="0" lang="en-US" sz="1100" spc="-1" strike="noStrike">
            <a:latin typeface="Times New Roman"/>
          </a:endParaRPr>
        </a:p>
        <a:p>
          <a:pPr>
            <a:lnSpc>
              <a:spcPct val="100000"/>
            </a:lnSpc>
          </a:pPr>
          <a:r>
            <a:rPr b="1" lang="en-US" sz="1100" spc="-1" strike="noStrike">
              <a:solidFill>
                <a:srgbClr val="ffffff"/>
              </a:solidFill>
              <a:latin typeface="HG丸ｺﾞｼｯｸM-PRO"/>
              <a:ea typeface="HG丸ｺﾞｼｯｸM-PRO"/>
            </a:rPr>
            <a:t>黄色のセルのみ入力してください。</a:t>
          </a:r>
          <a:endParaRPr b="0" lang="en-US" sz="1100" spc="-1" strike="noStrike">
            <a:latin typeface="Times New Roman"/>
          </a:endParaRPr>
        </a:p>
      </xdr:txBody>
    </xdr:sp>
    <xdr:clientData/>
  </xdr:twoCellAnchor>
  <xdr:twoCellAnchor editAs="twoCell">
    <xdr:from>
      <xdr:col>73</xdr:col>
      <xdr:colOff>47520</xdr:colOff>
      <xdr:row>4</xdr:row>
      <xdr:rowOff>206280</xdr:rowOff>
    </xdr:from>
    <xdr:to>
      <xdr:col>83</xdr:col>
      <xdr:colOff>634680</xdr:colOff>
      <xdr:row>8</xdr:row>
      <xdr:rowOff>237600</xdr:rowOff>
    </xdr:to>
    <xdr:sp>
      <xdr:nvSpPr>
        <xdr:cNvPr id="10" name="CustomShape 1"/>
        <xdr:cNvSpPr/>
      </xdr:nvSpPr>
      <xdr:spPr>
        <a:xfrm>
          <a:off x="22402440" y="1272960"/>
          <a:ext cx="5629680" cy="1183680"/>
        </a:xfrm>
        <a:prstGeom prst="rect">
          <a:avLst/>
        </a:prstGeom>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ffffff"/>
              </a:solidFill>
              <a:latin typeface="Calibri"/>
            </a:rPr>
            <a:t>※</a:t>
          </a:r>
          <a:r>
            <a:rPr b="0" lang="en-US" sz="1100" spc="-1" strike="noStrike">
              <a:solidFill>
                <a:srgbClr val="ffffff"/>
              </a:solidFill>
              <a:latin typeface="Calibri"/>
            </a:rPr>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38520</xdr:colOff>
      <xdr:row>0</xdr:row>
      <xdr:rowOff>87120</xdr:rowOff>
    </xdr:from>
    <xdr:to>
      <xdr:col>35</xdr:col>
      <xdr:colOff>194040</xdr:colOff>
      <xdr:row>2</xdr:row>
      <xdr:rowOff>31680</xdr:rowOff>
    </xdr:to>
    <xdr:sp>
      <xdr:nvSpPr>
        <xdr:cNvPr id="11" name="CustomShape 1"/>
        <xdr:cNvSpPr/>
      </xdr:nvSpPr>
      <xdr:spPr>
        <a:xfrm>
          <a:off x="1404360" y="87120"/>
          <a:ext cx="9643680" cy="477720"/>
        </a:xfrm>
        <a:prstGeom prst="roundRect">
          <a:avLst>
            <a:gd name="adj" fmla="val 16667"/>
          </a:avLst>
        </a:prstGeom>
        <a:solidFill>
          <a:srgbClr val="ffffff"/>
        </a:solidFill>
        <a:ln w="28440">
          <a:solidFill>
            <a:srgbClr val="000000"/>
          </a:solidFill>
          <a:round/>
        </a:ln>
      </xdr:spPr>
      <xdr:style>
        <a:lnRef idx="0"/>
        <a:fillRef idx="0"/>
        <a:effectRef idx="0"/>
        <a:fontRef idx="minor"/>
      </xdr:style>
      <xdr:txBody>
        <a:bodyPr lIns="36720" rIns="36720" tIns="23040" bIns="23040" anchor="ctr">
          <a:noAutofit/>
        </a:bodyPr>
        <a:p>
          <a:pPr algn="ctr">
            <a:lnSpc>
              <a:spcPct val="100000"/>
            </a:lnSpc>
          </a:pPr>
          <a:r>
            <a:rPr b="1" lang="en-US" sz="1800" spc="-1" strike="noStrike">
              <a:solidFill>
                <a:srgbClr val="000000"/>
              </a:solidFill>
              <a:latin typeface="ＭＳ Ｐゴシック"/>
              <a:ea typeface="ＭＳ Ｐゴシック"/>
            </a:rPr>
            <a:t>人員配置体制確認表　確認表</a:t>
          </a:r>
          <a:endParaRPr b="0" lang="en-US" sz="1800" spc="-1" strike="noStrike">
            <a:latin typeface="Times New Roman"/>
          </a:endParaRPr>
        </a:p>
      </xdr:txBody>
    </xdr:sp>
    <xdr:clientData/>
  </xdr:twoCellAnchor>
  <xdr:twoCellAnchor editAs="twoCell">
    <xdr:from>
      <xdr:col>1</xdr:col>
      <xdr:colOff>31320</xdr:colOff>
      <xdr:row>76</xdr:row>
      <xdr:rowOff>199080</xdr:rowOff>
    </xdr:from>
    <xdr:to>
      <xdr:col>66</xdr:col>
      <xdr:colOff>129600</xdr:colOff>
      <xdr:row>86</xdr:row>
      <xdr:rowOff>183600</xdr:rowOff>
    </xdr:to>
    <xdr:sp>
      <xdr:nvSpPr>
        <xdr:cNvPr id="12" name="CustomShape 1"/>
        <xdr:cNvSpPr/>
      </xdr:nvSpPr>
      <xdr:spPr>
        <a:xfrm>
          <a:off x="358920" y="20601360"/>
          <a:ext cx="20080440" cy="2651760"/>
        </a:xfrm>
        <a:prstGeom prst="roundRect">
          <a:avLst>
            <a:gd name="adj" fmla="val 16667"/>
          </a:avLst>
        </a:prstGeom>
        <a:solidFill>
          <a:schemeClr val="bg1"/>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200" spc="-1" strike="noStrike">
              <a:solidFill>
                <a:srgbClr val="000000"/>
              </a:solidFill>
              <a:latin typeface="ＭＳ ゴシック"/>
              <a:ea typeface="ＭＳ ゴシック"/>
            </a:rPr>
            <a:t>手順１　サービス類型を選択　　　　→</a:t>
          </a:r>
          <a:r>
            <a:rPr b="0" lang="en-US" sz="1200" spc="-1" strike="noStrike" u="sng">
              <a:solidFill>
                <a:srgbClr val="000000"/>
              </a:solidFill>
              <a:uFillTx/>
              <a:latin typeface="ＭＳ ゴシック"/>
              <a:ea typeface="ＭＳ ゴシック"/>
            </a:rPr>
            <a:t>１　サービス類型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手順２　運営状況を選択　　　　　　→</a:t>
          </a:r>
          <a:r>
            <a:rPr b="0" lang="en-US" sz="1200" spc="-1" strike="noStrike" u="sng">
              <a:solidFill>
                <a:srgbClr val="000000"/>
              </a:solidFill>
              <a:uFillTx/>
              <a:latin typeface="ＭＳ ゴシック"/>
              <a:ea typeface="ＭＳ ゴシック"/>
            </a:rPr>
            <a:t>２　運営状況</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手順３　対象となる利用者数を算出　→</a:t>
          </a:r>
          <a:r>
            <a:rPr b="0" lang="en-US" sz="1200" spc="-1" strike="noStrike" u="sng">
              <a:solidFill>
                <a:srgbClr val="000000"/>
              </a:solidFill>
              <a:uFillTx/>
              <a:latin typeface="ＭＳ ゴシック"/>
              <a:ea typeface="ＭＳ ゴシック"/>
            </a:rPr>
            <a:t>３　利用者数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・「２　運営状況」で①を選択した場合は、３に各々の推定数を記載する。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・「２　運営状況」で②③を選択した場合は、別紙参考表の計算式で算出された値を転記する。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手順４　基準上置くべき従業者数が表示される　→</a:t>
          </a:r>
          <a:r>
            <a:rPr b="0" lang="en-US" sz="1200" spc="-1" strike="noStrike" u="sng">
              <a:solidFill>
                <a:srgbClr val="000000"/>
              </a:solidFill>
              <a:uFillTx/>
              <a:latin typeface="ＭＳ ゴシック"/>
              <a:ea typeface="ＭＳ ゴシック"/>
            </a:rPr>
            <a:t>４　基準上置くべき従業者数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手順５　「従業者の勤務体制一覧表」を記載する。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手順６　「５　当該事業所における基準上置くべき従業者数」が表示される　</a:t>
          </a:r>
          <a:r>
            <a:rPr b="0" lang="en-US" sz="1200" spc="-1" strike="noStrike" u="sng">
              <a:solidFill>
                <a:srgbClr val="000000"/>
              </a:solidFill>
              <a:uFillTx/>
              <a:latin typeface="ＭＳ ゴシック"/>
              <a:ea typeface="ＭＳ ゴシック"/>
            </a:rPr>
            <a:t>→５　当該事業所における基準上置くべき従業者数</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手順７　「４　基準上置くべき従業者数」と「５　当該事業所における基準上置くべき従業者数」を突合させ、基準上置くべき従業者数を満たしていることを確認する。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手順８　「７　人員配置体制加算の算定における必要加配数」を参考に、</a:t>
          </a:r>
          <a:r>
            <a:rPr b="0" lang="en-US" sz="1200" spc="-1" strike="noStrike" u="sng">
              <a:solidFill>
                <a:srgbClr val="000000"/>
              </a:solidFill>
              <a:uFillTx/>
              <a:latin typeface="ＭＳ ゴシック"/>
              <a:ea typeface="ＭＳ ゴシック"/>
            </a:rPr>
            <a:t>「算定要件に対しての加配状況」が０になるように</a:t>
          </a:r>
          <a:r>
            <a:rPr b="0" lang="en-US" sz="1200" spc="-1" strike="noStrike">
              <a:solidFill>
                <a:srgbClr val="000000"/>
              </a:solidFill>
              <a:latin typeface="ＭＳ ゴシック"/>
              <a:ea typeface="ＭＳ ゴシック"/>
            </a:rPr>
            <a:t>「加配する特定従業者（世話人等）の勤務体制一覧表」に職員を配置する。</a:t>
          </a:r>
          <a:endParaRPr b="0" lang="en-US" sz="1200" spc="-1" strike="noStrike">
            <a:latin typeface="Times New Roman"/>
          </a:endParaRPr>
        </a:p>
        <a:p>
          <a:pPr>
            <a:lnSpc>
              <a:spcPct val="100000"/>
            </a:lnSpc>
          </a:pPr>
          <a:r>
            <a:rPr b="0" lang="en-US" sz="1200" spc="-1" strike="noStrike">
              <a:solidFill>
                <a:srgbClr val="000000"/>
              </a:solidFill>
              <a:latin typeface="ＭＳ ゴシック"/>
              <a:ea typeface="ＭＳ ゴシック"/>
            </a:rPr>
            <a:t>手順９　「算定要件に対しての加配状況」が０以上にになることで算定要件を満たすことになり、人員配置体制加算を算定できる。</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twoCellAnchor editAs="twoCell">
    <xdr:from>
      <xdr:col>38</xdr:col>
      <xdr:colOff>8280</xdr:colOff>
      <xdr:row>9</xdr:row>
      <xdr:rowOff>59760</xdr:rowOff>
    </xdr:from>
    <xdr:to>
      <xdr:col>39</xdr:col>
      <xdr:colOff>90720</xdr:colOff>
      <xdr:row>10</xdr:row>
      <xdr:rowOff>162000</xdr:rowOff>
    </xdr:to>
    <xdr:sp>
      <xdr:nvSpPr>
        <xdr:cNvPr id="13" name="CustomShape 1"/>
        <xdr:cNvSpPr/>
      </xdr:nvSpPr>
      <xdr:spPr>
        <a:xfrm>
          <a:off x="11780280" y="2545560"/>
          <a:ext cx="388440" cy="369000"/>
        </a:xfrm>
        <a:prstGeom prst="downArrow">
          <a:avLst>
            <a:gd name="adj1" fmla="val 50000"/>
            <a:gd name="adj2" fmla="val 50000"/>
          </a:avLst>
        </a:prstGeom>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165600</xdr:colOff>
      <xdr:row>29</xdr:row>
      <xdr:rowOff>82800</xdr:rowOff>
    </xdr:from>
    <xdr:to>
      <xdr:col>9</xdr:col>
      <xdr:colOff>192960</xdr:colOff>
      <xdr:row>30</xdr:row>
      <xdr:rowOff>220320</xdr:rowOff>
    </xdr:to>
    <xdr:sp>
      <xdr:nvSpPr>
        <xdr:cNvPr id="14" name="CustomShape 1"/>
        <xdr:cNvSpPr/>
      </xdr:nvSpPr>
      <xdr:spPr>
        <a:xfrm>
          <a:off x="2449440" y="770256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23</xdr:col>
      <xdr:colOff>180000</xdr:colOff>
      <xdr:row>29</xdr:row>
      <xdr:rowOff>83520</xdr:rowOff>
    </xdr:from>
    <xdr:to>
      <xdr:col>25</xdr:col>
      <xdr:colOff>207360</xdr:colOff>
      <xdr:row>30</xdr:row>
      <xdr:rowOff>221040</xdr:rowOff>
    </xdr:to>
    <xdr:sp>
      <xdr:nvSpPr>
        <xdr:cNvPr id="15" name="CustomShape 1"/>
        <xdr:cNvSpPr/>
      </xdr:nvSpPr>
      <xdr:spPr>
        <a:xfrm>
          <a:off x="7360920" y="770328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39</xdr:col>
      <xdr:colOff>180720</xdr:colOff>
      <xdr:row>29</xdr:row>
      <xdr:rowOff>83880</xdr:rowOff>
    </xdr:from>
    <xdr:to>
      <xdr:col>41</xdr:col>
      <xdr:colOff>208080</xdr:colOff>
      <xdr:row>30</xdr:row>
      <xdr:rowOff>221400</xdr:rowOff>
    </xdr:to>
    <xdr:sp>
      <xdr:nvSpPr>
        <xdr:cNvPr id="16" name="CustomShape 1"/>
        <xdr:cNvSpPr/>
      </xdr:nvSpPr>
      <xdr:spPr>
        <a:xfrm>
          <a:off x="12258720" y="7703640"/>
          <a:ext cx="63972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55</xdr:col>
      <xdr:colOff>181080</xdr:colOff>
      <xdr:row>29</xdr:row>
      <xdr:rowOff>98280</xdr:rowOff>
    </xdr:from>
    <xdr:to>
      <xdr:col>57</xdr:col>
      <xdr:colOff>208440</xdr:colOff>
      <xdr:row>30</xdr:row>
      <xdr:rowOff>235800</xdr:rowOff>
    </xdr:to>
    <xdr:sp>
      <xdr:nvSpPr>
        <xdr:cNvPr id="17" name="CustomShape 1"/>
        <xdr:cNvSpPr/>
      </xdr:nvSpPr>
      <xdr:spPr>
        <a:xfrm>
          <a:off x="17156520" y="7718040"/>
          <a:ext cx="639360" cy="394920"/>
        </a:xfrm>
        <a:prstGeom prst="bentUpArrow">
          <a:avLst>
            <a:gd name="adj1" fmla="val 24002"/>
            <a:gd name="adj2" fmla="val 25000"/>
            <a:gd name="adj3" fmla="val 25000"/>
          </a:avLst>
        </a:prstGeom>
        <a:solidFill>
          <a:schemeClr val="accent1">
            <a:lumMod val="20000"/>
            <a:lumOff val="80000"/>
          </a:schemeClr>
        </a:solidFill>
        <a:ln>
          <a:round/>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72</xdr:col>
      <xdr:colOff>237960</xdr:colOff>
      <xdr:row>0</xdr:row>
      <xdr:rowOff>222120</xdr:rowOff>
    </xdr:from>
    <xdr:to>
      <xdr:col>81</xdr:col>
      <xdr:colOff>137520</xdr:colOff>
      <xdr:row>2</xdr:row>
      <xdr:rowOff>231480</xdr:rowOff>
    </xdr:to>
    <xdr:sp>
      <xdr:nvSpPr>
        <xdr:cNvPr id="18" name="CustomShape 1"/>
        <xdr:cNvSpPr/>
      </xdr:nvSpPr>
      <xdr:spPr>
        <a:xfrm>
          <a:off x="22297680" y="222120"/>
          <a:ext cx="3662640" cy="542520"/>
        </a:xfrm>
        <a:prstGeom prst="roundRect">
          <a:avLst>
            <a:gd name="adj" fmla="val 16667"/>
          </a:avLst>
        </a:prstGeom>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1" lang="en-US" sz="1100" spc="-1" strike="noStrike">
              <a:solidFill>
                <a:srgbClr val="ffffff"/>
              </a:solidFill>
              <a:latin typeface="HG丸ｺﾞｼｯｸM-PRO"/>
              <a:ea typeface="HG丸ｺﾞｼｯｸM-PRO"/>
            </a:rPr>
            <a:t>＜注意事項＞</a:t>
          </a:r>
          <a:endParaRPr b="0" lang="en-US" sz="1100" spc="-1" strike="noStrike">
            <a:latin typeface="Times New Roman"/>
          </a:endParaRPr>
        </a:p>
        <a:p>
          <a:pPr>
            <a:lnSpc>
              <a:spcPct val="100000"/>
            </a:lnSpc>
          </a:pPr>
          <a:r>
            <a:rPr b="1" lang="en-US" sz="1100" spc="-1" strike="noStrike">
              <a:solidFill>
                <a:srgbClr val="ffffff"/>
              </a:solidFill>
              <a:latin typeface="HG丸ｺﾞｼｯｸM-PRO"/>
              <a:ea typeface="HG丸ｺﾞｼｯｸM-PRO"/>
            </a:rPr>
            <a:t>黄色のセルのみ入力してください。</a:t>
          </a:r>
          <a:endParaRPr b="0" lang="en-U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18</xdr:col>
      <xdr:colOff>25920</xdr:colOff>
      <xdr:row>2</xdr:row>
      <xdr:rowOff>78120</xdr:rowOff>
    </xdr:from>
    <xdr:to>
      <xdr:col>63</xdr:col>
      <xdr:colOff>105120</xdr:colOff>
      <xdr:row>4</xdr:row>
      <xdr:rowOff>39240</xdr:rowOff>
    </xdr:to>
    <xdr:sp>
      <xdr:nvSpPr>
        <xdr:cNvPr id="19" name="CustomShape 1"/>
        <xdr:cNvSpPr/>
      </xdr:nvSpPr>
      <xdr:spPr>
        <a:xfrm>
          <a:off x="2474280" y="940320"/>
          <a:ext cx="8937360" cy="314280"/>
        </a:xfrm>
        <a:prstGeom prst="roundRect">
          <a:avLst>
            <a:gd name="adj" fmla="val 16667"/>
          </a:avLst>
        </a:prstGeom>
        <a:solidFill>
          <a:schemeClr val="bg1"/>
        </a:solidFill>
        <a:ln>
          <a:solidFill>
            <a:schemeClr val="tx1"/>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参考表</a:t>
          </a:r>
          <a:endParaRPr b="0" lang="en-US" sz="1100" spc="-1" strike="noStrike">
            <a:latin typeface="Times New Roman"/>
          </a:endParaRPr>
        </a:p>
      </xdr:txBody>
    </xdr:sp>
    <xdr:clientData/>
  </xdr:twoCellAnchor>
  <xdr:twoCellAnchor editAs="twoCell">
    <xdr:from>
      <xdr:col>85</xdr:col>
      <xdr:colOff>9360</xdr:colOff>
      <xdr:row>0</xdr:row>
      <xdr:rowOff>158400</xdr:rowOff>
    </xdr:from>
    <xdr:to>
      <xdr:col>107</xdr:col>
      <xdr:colOff>51840</xdr:colOff>
      <xdr:row>4</xdr:row>
      <xdr:rowOff>21600</xdr:rowOff>
    </xdr:to>
    <xdr:sp>
      <xdr:nvSpPr>
        <xdr:cNvPr id="20" name="CustomShape 1"/>
        <xdr:cNvSpPr/>
      </xdr:nvSpPr>
      <xdr:spPr>
        <a:xfrm>
          <a:off x="15099840" y="158400"/>
          <a:ext cx="3660840" cy="1078560"/>
        </a:xfrm>
        <a:prstGeom prst="roundRect">
          <a:avLst>
            <a:gd name="adj" fmla="val 16667"/>
          </a:avLst>
        </a:prstGeom>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1" lang="en-US" sz="1100" spc="-1" strike="noStrike">
              <a:solidFill>
                <a:srgbClr val="ffffff"/>
              </a:solidFill>
              <a:latin typeface="HG丸ｺﾞｼｯｸM-PRO"/>
              <a:ea typeface="HG丸ｺﾞｼｯｸM-PRO"/>
            </a:rPr>
            <a:t>＜注意事項＞</a:t>
          </a:r>
          <a:endParaRPr b="0" lang="en-US" sz="1100" spc="-1" strike="noStrike">
            <a:latin typeface="Times New Roman"/>
          </a:endParaRPr>
        </a:p>
        <a:p>
          <a:pPr>
            <a:lnSpc>
              <a:spcPct val="100000"/>
            </a:lnSpc>
          </a:pPr>
          <a:r>
            <a:rPr b="1" lang="en-US" sz="1100" spc="-1" strike="noStrike">
              <a:solidFill>
                <a:srgbClr val="ffffff"/>
              </a:solidFill>
              <a:latin typeface="HG丸ｺﾞｼｯｸM-PRO"/>
              <a:ea typeface="HG丸ｺﾞｼｯｸM-PRO"/>
            </a:rPr>
            <a:t>黄色のセルのみ入力してください。</a:t>
          </a: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tabColor rgb="FF4F81BD"/>
    <pageSetUpPr fitToPage="true"/>
  </sheetPr>
  <dimension ref="A1:L50"/>
  <sheetViews>
    <sheetView showFormulas="false" showGridLines="true" showRowColHeaders="true" showZeros="true" rightToLeft="false" tabSelected="true" showOutlineSymbols="true" defaultGridColor="true" view="pageBreakPreview" topLeftCell="A1" colorId="64" zoomScale="86" zoomScaleNormal="100" zoomScalePageLayoutView="86" workbookViewId="0">
      <selection pane="topLeft" activeCell="K28" activeCellId="0" sqref="K28"/>
    </sheetView>
  </sheetViews>
  <sheetFormatPr defaultRowHeight="13.5" zeroHeight="false" outlineLevelRow="0" outlineLevelCol="0"/>
  <cols>
    <col collapsed="false" customWidth="true" hidden="false" outlineLevel="0" max="1" min="1" style="1" width="1.75"/>
    <col collapsed="false" customWidth="true" hidden="false" outlineLevel="0" max="2" min="2" style="1" width="22"/>
    <col collapsed="false" customWidth="true" hidden="false" outlineLevel="0" max="3" min="3" style="1" width="4"/>
    <col collapsed="false" customWidth="true" hidden="false" outlineLevel="0" max="4" min="4" style="1" width="8.26"/>
    <col collapsed="false" customWidth="true" hidden="false" outlineLevel="0" max="5" min="5" style="1" width="14.75"/>
    <col collapsed="false" customWidth="true" hidden="false" outlineLevel="0" max="6" min="6" style="1" width="7.63"/>
    <col collapsed="false" customWidth="true" hidden="false" outlineLevel="0" max="7" min="7" style="1" width="14.5"/>
    <col collapsed="false" customWidth="true" hidden="false" outlineLevel="0" max="8" min="8" style="1" width="7.51"/>
    <col collapsed="false" customWidth="true" hidden="false" outlineLevel="0" max="9" min="9" style="1" width="14.63"/>
    <col collapsed="false" customWidth="true" hidden="false" outlineLevel="0" max="10" min="10" style="1" width="7.63"/>
    <col collapsed="false" customWidth="true" hidden="false" outlineLevel="0" max="11" min="11" style="1" width="8.63"/>
    <col collapsed="false" customWidth="true" hidden="false" outlineLevel="0" max="12" min="12" style="1" width="1.75"/>
    <col collapsed="false" customWidth="true" hidden="false" outlineLevel="0" max="259" min="13" style="1" width="9"/>
    <col collapsed="false" customWidth="true" hidden="false" outlineLevel="0" max="260" min="260" style="1" width="2.25"/>
    <col collapsed="false" customWidth="true" hidden="false" outlineLevel="0" max="261" min="261" style="1" width="24.25"/>
    <col collapsed="false" customWidth="true" hidden="false" outlineLevel="0" max="262" min="262" style="1" width="4"/>
    <col collapsed="false" customWidth="true" hidden="false" outlineLevel="0" max="265" min="263" style="1" width="20.12"/>
    <col collapsed="false" customWidth="true" hidden="false" outlineLevel="0" max="266" min="266" style="1" width="3.12"/>
    <col collapsed="false" customWidth="true" hidden="false" outlineLevel="0" max="267" min="267" style="1" width="4.38"/>
    <col collapsed="false" customWidth="true" hidden="false" outlineLevel="0" max="268" min="268" style="1" width="2.51"/>
    <col collapsed="false" customWidth="true" hidden="false" outlineLevel="0" max="515" min="269" style="1" width="9"/>
    <col collapsed="false" customWidth="true" hidden="false" outlineLevel="0" max="516" min="516" style="1" width="2.25"/>
    <col collapsed="false" customWidth="true" hidden="false" outlineLevel="0" max="517" min="517" style="1" width="24.25"/>
    <col collapsed="false" customWidth="true" hidden="false" outlineLevel="0" max="518" min="518" style="1" width="4"/>
    <col collapsed="false" customWidth="true" hidden="false" outlineLevel="0" max="521" min="519" style="1" width="20.12"/>
    <col collapsed="false" customWidth="true" hidden="false" outlineLevel="0" max="522" min="522" style="1" width="3.12"/>
    <col collapsed="false" customWidth="true" hidden="false" outlineLevel="0" max="523" min="523" style="1" width="4.38"/>
    <col collapsed="false" customWidth="true" hidden="false" outlineLevel="0" max="524" min="524" style="1" width="2.51"/>
    <col collapsed="false" customWidth="true" hidden="false" outlineLevel="0" max="771" min="525" style="1" width="9"/>
    <col collapsed="false" customWidth="true" hidden="false" outlineLevel="0" max="772" min="772" style="1" width="2.25"/>
    <col collapsed="false" customWidth="true" hidden="false" outlineLevel="0" max="773" min="773" style="1" width="24.25"/>
    <col collapsed="false" customWidth="true" hidden="false" outlineLevel="0" max="774" min="774" style="1" width="4"/>
    <col collapsed="false" customWidth="true" hidden="false" outlineLevel="0" max="777" min="775" style="1" width="20.12"/>
    <col collapsed="false" customWidth="true" hidden="false" outlineLevel="0" max="778" min="778" style="1" width="3.12"/>
    <col collapsed="false" customWidth="true" hidden="false" outlineLevel="0" max="779" min="779" style="1" width="4.38"/>
    <col collapsed="false" customWidth="true" hidden="false" outlineLevel="0" max="780" min="780" style="1" width="2.51"/>
    <col collapsed="false" customWidth="true" hidden="false" outlineLevel="0" max="1025" min="781" style="1" width="9"/>
  </cols>
  <sheetData>
    <row r="1" customFormat="false" ht="20.1" hidden="false" customHeight="true" outlineLevel="0" collapsed="false">
      <c r="A1" s="2"/>
      <c r="B1" s="3"/>
      <c r="C1" s="3"/>
      <c r="D1" s="3"/>
      <c r="E1" s="3"/>
      <c r="F1" s="3"/>
      <c r="G1" s="3"/>
      <c r="H1" s="3"/>
      <c r="I1" s="3"/>
      <c r="J1" s="3"/>
      <c r="K1" s="3"/>
      <c r="L1" s="3"/>
    </row>
    <row r="2" customFormat="false" ht="20.1" hidden="false" customHeight="true" outlineLevel="0" collapsed="false">
      <c r="A2" s="2"/>
      <c r="B2" s="3"/>
      <c r="C2" s="3"/>
      <c r="D2" s="3"/>
      <c r="E2" s="3"/>
      <c r="F2" s="3"/>
      <c r="G2" s="3"/>
      <c r="H2" s="3"/>
      <c r="I2" s="4" t="s">
        <v>0</v>
      </c>
      <c r="J2" s="4"/>
      <c r="K2" s="4"/>
      <c r="L2" s="3"/>
    </row>
    <row r="3" customFormat="false" ht="20.1" hidden="false" customHeight="true" outlineLevel="0" collapsed="false">
      <c r="A3" s="2"/>
      <c r="B3" s="3"/>
      <c r="C3" s="3"/>
      <c r="D3" s="3"/>
      <c r="E3" s="3"/>
      <c r="F3" s="3"/>
      <c r="G3" s="3"/>
      <c r="H3" s="3"/>
      <c r="I3" s="5"/>
      <c r="J3" s="5"/>
      <c r="K3" s="5"/>
      <c r="L3" s="3"/>
    </row>
    <row r="4" customFormat="false" ht="20.1" hidden="false" customHeight="true" outlineLevel="0" collapsed="false">
      <c r="A4" s="6" t="s">
        <v>1</v>
      </c>
      <c r="B4" s="6"/>
      <c r="C4" s="6"/>
      <c r="D4" s="6"/>
      <c r="E4" s="6"/>
      <c r="F4" s="6"/>
      <c r="G4" s="6"/>
      <c r="H4" s="6"/>
      <c r="I4" s="6"/>
      <c r="J4" s="6"/>
      <c r="K4" s="6"/>
      <c r="L4" s="3"/>
    </row>
    <row r="5" customFormat="false" ht="20.1" hidden="false" customHeight="true" outlineLevel="0" collapsed="false">
      <c r="A5" s="7"/>
      <c r="B5" s="7"/>
      <c r="C5" s="7"/>
      <c r="D5" s="7"/>
      <c r="E5" s="7"/>
      <c r="F5" s="7"/>
      <c r="G5" s="7"/>
      <c r="H5" s="7"/>
      <c r="I5" s="7"/>
      <c r="J5" s="7"/>
      <c r="K5" s="7"/>
      <c r="L5" s="3"/>
    </row>
    <row r="6" customFormat="false" ht="30" hidden="false" customHeight="true" outlineLevel="0" collapsed="false">
      <c r="A6" s="7"/>
      <c r="B6" s="8" t="s">
        <v>2</v>
      </c>
      <c r="C6" s="9"/>
      <c r="D6" s="10"/>
      <c r="E6" s="10"/>
      <c r="F6" s="10"/>
      <c r="G6" s="10"/>
      <c r="H6" s="10"/>
      <c r="I6" s="10"/>
      <c r="J6" s="10"/>
      <c r="K6" s="11"/>
      <c r="L6" s="3"/>
    </row>
    <row r="7" customFormat="false" ht="30" hidden="false" customHeight="true" outlineLevel="0" collapsed="false">
      <c r="A7" s="3"/>
      <c r="B7" s="12" t="s">
        <v>3</v>
      </c>
      <c r="C7" s="13" t="s">
        <v>4</v>
      </c>
      <c r="D7" s="13"/>
      <c r="E7" s="13"/>
      <c r="F7" s="13"/>
      <c r="G7" s="13"/>
      <c r="H7" s="13"/>
      <c r="I7" s="13"/>
      <c r="J7" s="13"/>
      <c r="K7" s="13"/>
      <c r="L7" s="3"/>
    </row>
    <row r="8" customFormat="false" ht="30" hidden="false" customHeight="true" outlineLevel="0" collapsed="false">
      <c r="A8" s="3"/>
      <c r="B8" s="14" t="s">
        <v>5</v>
      </c>
      <c r="C8" s="15" t="s">
        <v>6</v>
      </c>
      <c r="D8" s="15"/>
      <c r="E8" s="15"/>
      <c r="F8" s="15"/>
      <c r="G8" s="15"/>
      <c r="H8" s="15"/>
      <c r="I8" s="15"/>
      <c r="J8" s="15"/>
      <c r="K8" s="15"/>
      <c r="L8" s="3"/>
    </row>
    <row r="9" customFormat="false" ht="30" hidden="false" customHeight="true" outlineLevel="0" collapsed="false">
      <c r="A9" s="3"/>
      <c r="B9" s="16" t="s">
        <v>7</v>
      </c>
      <c r="C9" s="15" t="s">
        <v>8</v>
      </c>
      <c r="D9" s="15"/>
      <c r="E9" s="15"/>
      <c r="F9" s="15"/>
      <c r="G9" s="15"/>
      <c r="H9" s="15"/>
      <c r="I9" s="15"/>
      <c r="J9" s="15"/>
      <c r="K9" s="15"/>
      <c r="L9" s="3"/>
    </row>
    <row r="10" customFormat="false" ht="18.75" hidden="false" customHeight="true" outlineLevel="0" collapsed="false">
      <c r="A10" s="3"/>
      <c r="B10" s="17" t="s">
        <v>9</v>
      </c>
      <c r="C10" s="18"/>
      <c r="D10" s="3"/>
      <c r="E10" s="3"/>
      <c r="F10" s="3"/>
      <c r="G10" s="3"/>
      <c r="H10" s="3"/>
      <c r="I10" s="3"/>
      <c r="J10" s="3"/>
      <c r="K10" s="19"/>
      <c r="L10" s="3"/>
    </row>
    <row r="11" customFormat="false" ht="32.25" hidden="false" customHeight="true" outlineLevel="0" collapsed="false">
      <c r="A11" s="3"/>
      <c r="B11" s="17"/>
      <c r="C11" s="18"/>
      <c r="D11" s="20" t="s">
        <v>10</v>
      </c>
      <c r="E11" s="20"/>
      <c r="F11" s="21"/>
      <c r="G11" s="22"/>
      <c r="H11" s="23" t="s">
        <v>11</v>
      </c>
      <c r="I11" s="5"/>
      <c r="J11" s="5"/>
      <c r="K11" s="19"/>
      <c r="L11" s="3"/>
    </row>
    <row r="12" customFormat="false" ht="20.25" hidden="false" customHeight="true" outlineLevel="0" collapsed="false">
      <c r="A12" s="3"/>
      <c r="B12" s="17"/>
      <c r="C12" s="24"/>
      <c r="D12" s="25" t="s">
        <v>12</v>
      </c>
      <c r="E12" s="25"/>
      <c r="F12" s="26"/>
      <c r="G12" s="26"/>
      <c r="H12" s="26"/>
      <c r="I12" s="26"/>
      <c r="J12" s="26"/>
      <c r="K12" s="27"/>
      <c r="L12" s="3"/>
    </row>
    <row r="13" customFormat="false" ht="30" hidden="false" customHeight="true" outlineLevel="0" collapsed="false">
      <c r="A13" s="3"/>
      <c r="B13" s="28" t="s">
        <v>13</v>
      </c>
      <c r="C13" s="15" t="s">
        <v>14</v>
      </c>
      <c r="D13" s="15"/>
      <c r="E13" s="15"/>
      <c r="F13" s="15"/>
      <c r="G13" s="15"/>
      <c r="H13" s="15"/>
      <c r="I13" s="15"/>
      <c r="J13" s="15"/>
      <c r="K13" s="15"/>
      <c r="L13" s="3"/>
    </row>
    <row r="14" customFormat="false" ht="13.5" hidden="false" customHeight="true" outlineLevel="0" collapsed="false">
      <c r="A14" s="3"/>
      <c r="B14" s="29" t="s">
        <v>15</v>
      </c>
      <c r="C14" s="30"/>
      <c r="D14" s="31"/>
      <c r="E14" s="31"/>
      <c r="F14" s="31"/>
      <c r="G14" s="31"/>
      <c r="H14" s="31"/>
      <c r="I14" s="31"/>
      <c r="J14" s="31"/>
      <c r="K14" s="32"/>
      <c r="L14" s="3"/>
    </row>
    <row r="15" customFormat="false" ht="24.75" hidden="false" customHeight="true" outlineLevel="0" collapsed="false">
      <c r="A15" s="3"/>
      <c r="B15" s="29"/>
      <c r="C15" s="18"/>
      <c r="D15" s="33" t="s">
        <v>16</v>
      </c>
      <c r="E15" s="3"/>
      <c r="F15" s="3"/>
      <c r="G15" s="3"/>
      <c r="H15" s="3"/>
      <c r="I15" s="3"/>
      <c r="J15" s="3"/>
      <c r="K15" s="19"/>
      <c r="L15" s="3"/>
    </row>
    <row r="16" customFormat="false" ht="24" hidden="false" customHeight="true" outlineLevel="0" collapsed="false">
      <c r="A16" s="3"/>
      <c r="B16" s="29"/>
      <c r="C16" s="18"/>
      <c r="D16" s="34"/>
      <c r="E16" s="35" t="s">
        <v>17</v>
      </c>
      <c r="F16" s="35"/>
      <c r="G16" s="35" t="s">
        <v>18</v>
      </c>
      <c r="H16" s="36"/>
      <c r="I16" s="37" t="s">
        <v>19</v>
      </c>
      <c r="J16" s="38"/>
      <c r="K16" s="19"/>
      <c r="L16" s="3"/>
    </row>
    <row r="17" customFormat="false" ht="24" hidden="false" customHeight="true" outlineLevel="0" collapsed="false">
      <c r="A17" s="3"/>
      <c r="B17" s="29"/>
      <c r="C17" s="18"/>
      <c r="D17" s="39" t="s">
        <v>20</v>
      </c>
      <c r="E17" s="22"/>
      <c r="F17" s="15" t="s">
        <v>11</v>
      </c>
      <c r="G17" s="22"/>
      <c r="H17" s="40" t="s">
        <v>11</v>
      </c>
      <c r="I17" s="41" t="n">
        <f aca="false">E17+G17</f>
        <v>0</v>
      </c>
      <c r="J17" s="42" t="s">
        <v>11</v>
      </c>
      <c r="K17" s="19"/>
      <c r="L17" s="3"/>
    </row>
    <row r="18" customFormat="false" ht="24" hidden="false" customHeight="true" outlineLevel="0" collapsed="false">
      <c r="A18" s="3"/>
      <c r="B18" s="29"/>
      <c r="C18" s="18"/>
      <c r="D18" s="43" t="s">
        <v>21</v>
      </c>
      <c r="E18" s="22"/>
      <c r="F18" s="23" t="s">
        <v>22</v>
      </c>
      <c r="G18" s="22"/>
      <c r="H18" s="44" t="s">
        <v>22</v>
      </c>
      <c r="I18" s="45" t="n">
        <f aca="false">E18+G18</f>
        <v>0</v>
      </c>
      <c r="J18" s="46" t="s">
        <v>22</v>
      </c>
      <c r="K18" s="19"/>
      <c r="L18" s="3"/>
    </row>
    <row r="19" customFormat="false" ht="24.75" hidden="false" customHeight="true" outlineLevel="0" collapsed="false">
      <c r="A19" s="3"/>
      <c r="B19" s="29"/>
      <c r="C19" s="18"/>
      <c r="D19" s="33" t="s">
        <v>23</v>
      </c>
      <c r="E19" s="3"/>
      <c r="F19" s="3"/>
      <c r="G19" s="47"/>
      <c r="H19" s="47"/>
      <c r="I19" s="47"/>
      <c r="J19" s="47"/>
      <c r="K19" s="19"/>
      <c r="L19" s="3"/>
    </row>
    <row r="20" customFormat="false" ht="24" hidden="false" customHeight="true" outlineLevel="0" collapsed="false">
      <c r="A20" s="3"/>
      <c r="B20" s="29"/>
      <c r="C20" s="18"/>
      <c r="D20" s="48"/>
      <c r="E20" s="49" t="s">
        <v>24</v>
      </c>
      <c r="F20" s="50"/>
      <c r="G20" s="51"/>
      <c r="H20" s="48"/>
      <c r="I20" s="49" t="s">
        <v>25</v>
      </c>
      <c r="J20" s="50"/>
      <c r="K20" s="19"/>
      <c r="L20" s="3"/>
    </row>
    <row r="21" customFormat="false" ht="24" hidden="false" customHeight="true" outlineLevel="0" collapsed="false">
      <c r="A21" s="3"/>
      <c r="B21" s="29"/>
      <c r="C21" s="18"/>
      <c r="D21" s="52" t="s">
        <v>20</v>
      </c>
      <c r="E21" s="53"/>
      <c r="F21" s="42" t="s">
        <v>11</v>
      </c>
      <c r="G21" s="51"/>
      <c r="H21" s="52" t="s">
        <v>20</v>
      </c>
      <c r="I21" s="53"/>
      <c r="J21" s="42" t="s">
        <v>11</v>
      </c>
      <c r="K21" s="19"/>
      <c r="L21" s="3"/>
    </row>
    <row r="22" customFormat="false" ht="24" hidden="false" customHeight="true" outlineLevel="0" collapsed="false">
      <c r="A22" s="3"/>
      <c r="B22" s="29"/>
      <c r="C22" s="18"/>
      <c r="D22" s="54" t="s">
        <v>21</v>
      </c>
      <c r="E22" s="55"/>
      <c r="F22" s="46" t="s">
        <v>22</v>
      </c>
      <c r="G22" s="51"/>
      <c r="H22" s="54" t="s">
        <v>21</v>
      </c>
      <c r="I22" s="55"/>
      <c r="J22" s="46" t="s">
        <v>22</v>
      </c>
      <c r="K22" s="19"/>
      <c r="L22" s="3"/>
    </row>
    <row r="23" customFormat="false" ht="29.25" hidden="false" customHeight="true" outlineLevel="0" collapsed="false">
      <c r="A23" s="3"/>
      <c r="B23" s="29"/>
      <c r="C23" s="18"/>
      <c r="D23" s="33" t="s">
        <v>26</v>
      </c>
      <c r="E23" s="47"/>
      <c r="F23" s="47"/>
      <c r="G23" s="47"/>
      <c r="H23" s="47"/>
      <c r="I23" s="47"/>
      <c r="J23" s="47"/>
      <c r="K23" s="19"/>
      <c r="L23" s="3"/>
    </row>
    <row r="24" customFormat="false" ht="24" hidden="false" customHeight="true" outlineLevel="0" collapsed="false">
      <c r="A24" s="3"/>
      <c r="B24" s="29"/>
      <c r="C24" s="18"/>
      <c r="D24" s="47"/>
      <c r="E24" s="47"/>
      <c r="F24" s="47"/>
      <c r="G24" s="47"/>
      <c r="H24" s="48"/>
      <c r="I24" s="49" t="s">
        <v>27</v>
      </c>
      <c r="J24" s="50"/>
      <c r="K24" s="19"/>
      <c r="L24" s="3"/>
    </row>
    <row r="25" customFormat="false" ht="24" hidden="false" customHeight="true" outlineLevel="0" collapsed="false">
      <c r="A25" s="3"/>
      <c r="B25" s="29"/>
      <c r="C25" s="18"/>
      <c r="D25" s="47"/>
      <c r="E25" s="47"/>
      <c r="F25" s="47"/>
      <c r="G25" s="47"/>
      <c r="H25" s="52" t="s">
        <v>20</v>
      </c>
      <c r="I25" s="15" t="n">
        <f aca="false">I17+E21+I21</f>
        <v>0</v>
      </c>
      <c r="J25" s="42" t="s">
        <v>11</v>
      </c>
      <c r="K25" s="19"/>
      <c r="L25" s="3"/>
    </row>
    <row r="26" customFormat="false" ht="24" hidden="false" customHeight="true" outlineLevel="0" collapsed="false">
      <c r="A26" s="3"/>
      <c r="B26" s="29"/>
      <c r="C26" s="18"/>
      <c r="D26" s="56"/>
      <c r="E26" s="51"/>
      <c r="F26" s="56"/>
      <c r="G26" s="51"/>
      <c r="H26" s="54" t="s">
        <v>21</v>
      </c>
      <c r="I26" s="57" t="n">
        <f aca="false">I18+E22+I22</f>
        <v>0</v>
      </c>
      <c r="J26" s="46" t="s">
        <v>22</v>
      </c>
      <c r="K26" s="19"/>
      <c r="L26" s="3"/>
    </row>
    <row r="27" customFormat="false" ht="15.75" hidden="false" customHeight="true" outlineLevel="0" collapsed="false">
      <c r="A27" s="3"/>
      <c r="B27" s="29"/>
      <c r="C27" s="18"/>
      <c r="D27" s="56"/>
      <c r="E27" s="51"/>
      <c r="F27" s="56"/>
      <c r="G27" s="51"/>
      <c r="H27" s="47"/>
      <c r="I27" s="47"/>
      <c r="J27" s="47"/>
      <c r="K27" s="19"/>
      <c r="L27" s="3"/>
    </row>
    <row r="28" customFormat="false" ht="29.25" hidden="false" customHeight="true" outlineLevel="0" collapsed="false">
      <c r="A28" s="3"/>
      <c r="B28" s="29"/>
      <c r="C28" s="58"/>
      <c r="D28" s="59" t="s">
        <v>28</v>
      </c>
      <c r="E28" s="60"/>
      <c r="F28" s="60"/>
      <c r="G28" s="60"/>
      <c r="H28" s="60"/>
      <c r="I28" s="60"/>
      <c r="J28" s="60"/>
      <c r="K28" s="61"/>
      <c r="L28" s="3"/>
    </row>
    <row r="29" customFormat="false" ht="29.25" hidden="false" customHeight="true" outlineLevel="0" collapsed="false">
      <c r="A29" s="3"/>
      <c r="B29" s="29"/>
      <c r="C29" s="18"/>
      <c r="D29" s="62"/>
      <c r="E29" s="62"/>
      <c r="F29" s="63"/>
      <c r="G29" s="64" t="s">
        <v>27</v>
      </c>
      <c r="H29" s="64"/>
      <c r="I29" s="65" t="s">
        <v>29</v>
      </c>
      <c r="J29" s="65"/>
      <c r="K29" s="19"/>
      <c r="L29" s="3"/>
    </row>
    <row r="30" customFormat="false" ht="29.25" hidden="false" customHeight="true" outlineLevel="0" collapsed="false">
      <c r="A30" s="3"/>
      <c r="B30" s="29"/>
      <c r="C30" s="18"/>
      <c r="D30" s="66"/>
      <c r="E30" s="66"/>
      <c r="F30" s="67" t="s">
        <v>20</v>
      </c>
      <c r="G30" s="68"/>
      <c r="H30" s="40" t="s">
        <v>11</v>
      </c>
      <c r="I30" s="41" t="n">
        <f aca="false">G30</f>
        <v>0</v>
      </c>
      <c r="J30" s="42" t="s">
        <v>11</v>
      </c>
      <c r="K30" s="19"/>
      <c r="L30" s="3"/>
    </row>
    <row r="31" customFormat="false" ht="29.25" hidden="false" customHeight="true" outlineLevel="0" collapsed="false">
      <c r="A31" s="3"/>
      <c r="B31" s="29"/>
      <c r="C31" s="18"/>
      <c r="D31" s="69"/>
      <c r="E31" s="69"/>
      <c r="F31" s="70" t="s">
        <v>21</v>
      </c>
      <c r="G31" s="71"/>
      <c r="H31" s="72" t="s">
        <v>22</v>
      </c>
      <c r="I31" s="45" t="n">
        <f aca="false">G31</f>
        <v>0</v>
      </c>
      <c r="J31" s="46" t="s">
        <v>22</v>
      </c>
      <c r="K31" s="19"/>
      <c r="L31" s="3"/>
    </row>
    <row r="32" customFormat="false" ht="29.25" hidden="false" customHeight="true" outlineLevel="0" collapsed="false">
      <c r="A32" s="3"/>
      <c r="B32" s="29"/>
      <c r="C32" s="73"/>
      <c r="D32" s="56"/>
      <c r="E32" s="74" t="s">
        <v>30</v>
      </c>
      <c r="F32" s="74"/>
      <c r="G32" s="74"/>
      <c r="H32" s="74"/>
      <c r="I32" s="74"/>
      <c r="J32" s="74"/>
      <c r="K32" s="74"/>
      <c r="L32" s="3"/>
    </row>
    <row r="33" customFormat="false" ht="29.25" hidden="false" customHeight="true" outlineLevel="0" collapsed="false">
      <c r="A33" s="3"/>
      <c r="B33" s="29"/>
      <c r="C33" s="18"/>
      <c r="D33" s="75" t="s">
        <v>31</v>
      </c>
      <c r="E33" s="75"/>
      <c r="F33" s="75"/>
      <c r="G33" s="75"/>
      <c r="H33" s="75"/>
      <c r="I33" s="76" t="str">
        <f aca="false">IF(I26&lt;=I31,"可","不可")</f>
        <v>可</v>
      </c>
      <c r="J33" s="76"/>
      <c r="K33" s="19"/>
      <c r="L33" s="3"/>
    </row>
    <row r="34" customFormat="false" ht="13.5" hidden="false" customHeight="false" outlineLevel="0" collapsed="false">
      <c r="A34" s="3"/>
      <c r="B34" s="29"/>
      <c r="C34" s="24"/>
      <c r="D34" s="26"/>
      <c r="E34" s="26"/>
      <c r="F34" s="26"/>
      <c r="G34" s="26"/>
      <c r="H34" s="26"/>
      <c r="I34" s="26"/>
      <c r="J34" s="26"/>
      <c r="K34" s="27"/>
      <c r="L34" s="3"/>
    </row>
    <row r="35" customFormat="false" ht="13.5" hidden="false" customHeight="false" outlineLevel="0" collapsed="false">
      <c r="A35" s="3"/>
      <c r="B35" s="31"/>
      <c r="C35" s="31"/>
      <c r="D35" s="31"/>
      <c r="E35" s="31"/>
      <c r="F35" s="31"/>
      <c r="G35" s="31"/>
      <c r="H35" s="31"/>
      <c r="I35" s="31"/>
      <c r="J35" s="31"/>
      <c r="K35" s="31"/>
      <c r="L35" s="3"/>
    </row>
    <row r="36" customFormat="false" ht="17.25" hidden="false" customHeight="true" outlineLevel="0" collapsed="false">
      <c r="A36" s="3"/>
      <c r="B36" s="77" t="s">
        <v>32</v>
      </c>
      <c r="C36" s="77"/>
      <c r="D36" s="77"/>
      <c r="E36" s="77"/>
      <c r="F36" s="77"/>
      <c r="G36" s="77"/>
      <c r="H36" s="77"/>
      <c r="I36" s="77"/>
      <c r="J36" s="77"/>
      <c r="K36" s="77"/>
      <c r="L36" s="3"/>
    </row>
    <row r="37" customFormat="false" ht="17.25" hidden="false" customHeight="true" outlineLevel="0" collapsed="false">
      <c r="A37" s="3"/>
      <c r="B37" s="77"/>
      <c r="C37" s="77"/>
      <c r="D37" s="77"/>
      <c r="E37" s="77"/>
      <c r="F37" s="77"/>
      <c r="G37" s="77"/>
      <c r="H37" s="77"/>
      <c r="I37" s="77"/>
      <c r="J37" s="77"/>
      <c r="K37" s="77"/>
      <c r="L37" s="3"/>
    </row>
    <row r="38" customFormat="false" ht="17.25" hidden="false" customHeight="true" outlineLevel="0" collapsed="false">
      <c r="A38" s="3"/>
      <c r="B38" s="77"/>
      <c r="C38" s="77"/>
      <c r="D38" s="77"/>
      <c r="E38" s="77"/>
      <c r="F38" s="77"/>
      <c r="G38" s="77"/>
      <c r="H38" s="77"/>
      <c r="I38" s="77"/>
      <c r="J38" s="77"/>
      <c r="K38" s="77"/>
      <c r="L38" s="3"/>
    </row>
    <row r="39" customFormat="false" ht="17.25" hidden="false" customHeight="true" outlineLevel="0" collapsed="false">
      <c r="A39" s="3"/>
      <c r="B39" s="77"/>
      <c r="C39" s="77"/>
      <c r="D39" s="77"/>
      <c r="E39" s="77"/>
      <c r="F39" s="77"/>
      <c r="G39" s="77"/>
      <c r="H39" s="77"/>
      <c r="I39" s="77"/>
      <c r="J39" s="77"/>
      <c r="K39" s="77"/>
      <c r="L39" s="3"/>
    </row>
    <row r="40" customFormat="false" ht="17.25" hidden="false" customHeight="true" outlineLevel="0" collapsed="false">
      <c r="A40" s="3"/>
      <c r="B40" s="77"/>
      <c r="C40" s="77"/>
      <c r="D40" s="77"/>
      <c r="E40" s="77"/>
      <c r="F40" s="77"/>
      <c r="G40" s="77"/>
      <c r="H40" s="77"/>
      <c r="I40" s="77"/>
      <c r="J40" s="77"/>
      <c r="K40" s="77"/>
      <c r="L40" s="3"/>
    </row>
    <row r="41" customFormat="false" ht="17.25" hidden="false" customHeight="true" outlineLevel="0" collapsed="false">
      <c r="A41" s="3"/>
      <c r="B41" s="78"/>
      <c r="C41" s="78"/>
      <c r="D41" s="78"/>
      <c r="E41" s="78"/>
      <c r="F41" s="78"/>
      <c r="G41" s="78"/>
      <c r="H41" s="78"/>
      <c r="I41" s="78"/>
      <c r="J41" s="78"/>
      <c r="K41" s="78"/>
      <c r="L41" s="3"/>
    </row>
    <row r="45" customFormat="false" ht="13.5" hidden="false" customHeight="false" outlineLevel="0" collapsed="false">
      <c r="B45" s="79"/>
    </row>
    <row r="46" customFormat="false" ht="13.5" hidden="false" customHeight="false" outlineLevel="0" collapsed="false">
      <c r="B46" s="80"/>
    </row>
    <row r="47" customFormat="false" ht="13.5" hidden="false" customHeight="false" outlineLevel="0" collapsed="false">
      <c r="B47" s="80"/>
    </row>
    <row r="48" customFormat="false" ht="13.5" hidden="false" customHeight="false" outlineLevel="0" collapsed="false">
      <c r="B48" s="80"/>
    </row>
    <row r="49" customFormat="false" ht="13.5" hidden="false" customHeight="false" outlineLevel="0" collapsed="false">
      <c r="B49" s="80"/>
    </row>
    <row r="50" customFormat="false" ht="13.5" hidden="false" customHeight="false" outlineLevel="0" collapsed="false">
      <c r="B50" s="80"/>
    </row>
  </sheetData>
  <mergeCells count="17">
    <mergeCell ref="I2:K2"/>
    <mergeCell ref="A4:K4"/>
    <mergeCell ref="C7:K7"/>
    <mergeCell ref="C8:K8"/>
    <mergeCell ref="C9:K9"/>
    <mergeCell ref="B10:B12"/>
    <mergeCell ref="D11:E11"/>
    <mergeCell ref="D12:E12"/>
    <mergeCell ref="C13:K13"/>
    <mergeCell ref="B14:B34"/>
    <mergeCell ref="E16:F16"/>
    <mergeCell ref="G29:H29"/>
    <mergeCell ref="I29:J29"/>
    <mergeCell ref="E32:K32"/>
    <mergeCell ref="D33:H33"/>
    <mergeCell ref="I33:J33"/>
    <mergeCell ref="B36:K4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DH88"/>
  <sheetViews>
    <sheetView showFormulas="false" showGridLines="true" showRowColHeaders="true" showZeros="true" rightToLeft="false" tabSelected="false" showOutlineSymbols="true" defaultGridColor="true" view="pageBreakPreview" topLeftCell="A28" colorId="64" zoomScale="100" zoomScaleNormal="100" zoomScalePageLayoutView="100" workbookViewId="0">
      <selection pane="topLeft" activeCell="CF58" activeCellId="0" sqref="CF58"/>
    </sheetView>
  </sheetViews>
  <sheetFormatPr defaultRowHeight="21" zeroHeight="false" outlineLevelRow="0" outlineLevelCol="0"/>
  <cols>
    <col collapsed="false" customWidth="true" hidden="false" outlineLevel="0" max="1" min="1" style="81" width="3.74"/>
    <col collapsed="false" customWidth="true" hidden="false" outlineLevel="0" max="2" min="2" style="81" width="3"/>
    <col collapsed="false" customWidth="true" hidden="false" outlineLevel="0" max="3" min="3" style="81" width="5.37"/>
    <col collapsed="false" customWidth="true" hidden="false" outlineLevel="0" max="7" min="4" style="82" width="3.5"/>
    <col collapsed="false" customWidth="true" hidden="false" outlineLevel="0" max="64" min="8" style="81" width="3.5"/>
    <col collapsed="false" customWidth="true" hidden="false" outlineLevel="0" max="65" min="65" style="81" width="3.37"/>
    <col collapsed="false" customWidth="true" hidden="false" outlineLevel="0" max="68" min="66" style="81" width="3.25"/>
    <col collapsed="false" customWidth="true" hidden="false" outlineLevel="0" max="76" min="69" style="81" width="3.37"/>
    <col collapsed="false" customWidth="true" hidden="false" outlineLevel="0" max="78" min="77" style="81" width="7.63"/>
    <col collapsed="false" customWidth="true" hidden="false" outlineLevel="0" max="80" min="79" style="81" width="2.63"/>
    <col collapsed="false" customWidth="true" hidden="false" outlineLevel="0" max="1025" min="81" style="81" width="9"/>
  </cols>
  <sheetData>
    <row r="1" customFormat="false" ht="21" hidden="false" customHeight="true" outlineLevel="0" collapsed="false">
      <c r="B1" s="82"/>
      <c r="C1" s="82"/>
      <c r="G1" s="81"/>
      <c r="W1" s="81" t="s">
        <v>33</v>
      </c>
      <c r="AK1" s="83"/>
      <c r="AO1" s="84"/>
      <c r="AZ1" s="84"/>
      <c r="BA1" s="84"/>
      <c r="BB1" s="84"/>
      <c r="BC1" s="84"/>
      <c r="BD1" s="84"/>
      <c r="BE1" s="84"/>
      <c r="BF1" s="84"/>
      <c r="BG1" s="84"/>
      <c r="BH1" s="84"/>
      <c r="BI1" s="84"/>
      <c r="BJ1" s="84"/>
      <c r="BK1" s="84"/>
      <c r="BL1" s="84"/>
      <c r="BM1" s="84"/>
      <c r="BN1" s="84"/>
      <c r="BO1" s="84"/>
      <c r="BP1" s="84"/>
      <c r="BQ1" s="84"/>
      <c r="BR1" s="84"/>
      <c r="BS1" s="83"/>
      <c r="BT1" s="83"/>
      <c r="BU1" s="83"/>
      <c r="BV1" s="83"/>
      <c r="BW1" s="83"/>
      <c r="BX1" s="83"/>
      <c r="BY1" s="83"/>
      <c r="BZ1" s="83"/>
      <c r="CA1" s="83"/>
      <c r="CB1" s="83"/>
      <c r="CC1" s="83"/>
      <c r="CD1" s="83"/>
      <c r="CE1" s="83"/>
    </row>
    <row r="2" customFormat="false" ht="21" hidden="false" customHeight="true" outlineLevel="0" collapsed="false">
      <c r="B2" s="82"/>
      <c r="C2" s="82"/>
      <c r="G2" s="81"/>
      <c r="Y2" s="81" t="n">
        <v>-1</v>
      </c>
      <c r="AO2" s="85" t="s">
        <v>34</v>
      </c>
      <c r="AP2" s="85"/>
      <c r="AQ2" s="85"/>
      <c r="AR2" s="85"/>
      <c r="AS2" s="85"/>
      <c r="AT2" s="85"/>
      <c r="AU2" s="85"/>
      <c r="AV2" s="85"/>
      <c r="AW2" s="86"/>
      <c r="AX2" s="86"/>
      <c r="AY2" s="86"/>
      <c r="AZ2" s="86"/>
      <c r="BA2" s="86"/>
      <c r="BB2" s="86"/>
      <c r="BC2" s="86"/>
      <c r="BD2" s="86"/>
      <c r="BE2" s="86"/>
      <c r="BF2" s="86"/>
      <c r="BG2" s="86"/>
      <c r="BH2" s="86"/>
      <c r="BI2" s="86"/>
      <c r="BJ2" s="86"/>
      <c r="BK2" s="86"/>
      <c r="BL2" s="86"/>
      <c r="BM2" s="86"/>
      <c r="BN2" s="86"/>
      <c r="BO2" s="86"/>
      <c r="BP2" s="86"/>
      <c r="BQ2" s="86"/>
      <c r="BR2" s="86"/>
      <c r="BS2" s="87"/>
      <c r="BT2" s="87"/>
      <c r="BU2" s="87"/>
      <c r="BV2" s="87"/>
      <c r="BW2" s="87"/>
      <c r="BX2" s="87"/>
      <c r="BY2" s="87"/>
      <c r="CA2" s="87"/>
      <c r="CB2" s="87"/>
      <c r="CC2" s="87"/>
      <c r="CD2" s="87"/>
      <c r="CE2" s="87"/>
    </row>
    <row r="3" customFormat="false" ht="21" hidden="false" customHeight="true" outlineLevel="0" collapsed="false">
      <c r="B3" s="82"/>
      <c r="C3" s="82"/>
      <c r="G3" s="81"/>
      <c r="AO3" s="85" t="s">
        <v>35</v>
      </c>
      <c r="AP3" s="85"/>
      <c r="AQ3" s="85"/>
      <c r="AR3" s="85"/>
      <c r="AS3" s="85"/>
      <c r="AT3" s="85"/>
      <c r="AU3" s="85"/>
      <c r="AV3" s="85"/>
      <c r="AW3" s="86"/>
      <c r="AX3" s="86"/>
      <c r="AY3" s="86"/>
      <c r="AZ3" s="86"/>
      <c r="BA3" s="86"/>
      <c r="BB3" s="86"/>
      <c r="BC3" s="86"/>
      <c r="BD3" s="86"/>
      <c r="BE3" s="86"/>
      <c r="BF3" s="86"/>
      <c r="BG3" s="86"/>
      <c r="BH3" s="86"/>
      <c r="BI3" s="86"/>
      <c r="BJ3" s="86"/>
      <c r="BK3" s="85" t="s">
        <v>36</v>
      </c>
      <c r="BL3" s="85"/>
      <c r="BM3" s="85"/>
      <c r="BN3" s="85"/>
      <c r="BO3" s="88"/>
      <c r="BP3" s="88"/>
      <c r="BQ3" s="88"/>
      <c r="BR3" s="88"/>
      <c r="BS3" s="87"/>
      <c r="BT3" s="87"/>
      <c r="BU3" s="87"/>
      <c r="BV3" s="87"/>
      <c r="BW3" s="87"/>
      <c r="BX3" s="87"/>
      <c r="BY3" s="87"/>
      <c r="CA3" s="87"/>
      <c r="CB3" s="87"/>
      <c r="CC3" s="87"/>
      <c r="CD3" s="87"/>
      <c r="CE3" s="87"/>
    </row>
    <row r="4" customFormat="false" ht="21" hidden="false" customHeight="true" outlineLevel="0" collapsed="false">
      <c r="B4" s="82"/>
      <c r="C4" s="89"/>
      <c r="D4" s="90" t="s">
        <v>37</v>
      </c>
      <c r="E4" s="90"/>
      <c r="F4" s="90"/>
      <c r="G4" s="90"/>
      <c r="H4" s="90"/>
      <c r="I4" s="90"/>
      <c r="J4" s="90"/>
      <c r="K4" s="91"/>
      <c r="L4" s="91"/>
      <c r="M4" s="91"/>
      <c r="N4" s="91"/>
      <c r="O4" s="91"/>
      <c r="P4" s="91"/>
      <c r="Q4" s="91"/>
      <c r="R4" s="91"/>
      <c r="S4" s="91"/>
      <c r="T4" s="91"/>
      <c r="U4" s="92"/>
      <c r="V4" s="93"/>
      <c r="W4" s="94"/>
      <c r="X4" s="95"/>
      <c r="Y4" s="95"/>
      <c r="Z4" s="96" t="s">
        <v>38</v>
      </c>
      <c r="AA4" s="97"/>
      <c r="CA4" s="98"/>
      <c r="CB4" s="98"/>
      <c r="CC4" s="98"/>
      <c r="CD4" s="98"/>
      <c r="CE4" s="98"/>
      <c r="CF4" s="98"/>
      <c r="CG4" s="98"/>
      <c r="CH4" s="99"/>
      <c r="CI4" s="99"/>
      <c r="CJ4" s="99"/>
      <c r="CK4" s="99"/>
      <c r="CL4" s="98"/>
      <c r="CM4" s="98"/>
      <c r="CN4" s="98"/>
      <c r="CO4" s="98"/>
      <c r="CP4" s="98"/>
      <c r="CQ4" s="98"/>
      <c r="CR4" s="98"/>
      <c r="CS4" s="98"/>
      <c r="CT4" s="98"/>
      <c r="CU4" s="98"/>
      <c r="CV4" s="98"/>
      <c r="CW4" s="98"/>
      <c r="CX4" s="98"/>
      <c r="CY4" s="98"/>
      <c r="CZ4" s="98"/>
      <c r="DA4" s="98"/>
      <c r="DB4" s="98"/>
      <c r="DC4" s="98"/>
      <c r="DD4" s="98"/>
      <c r="DE4" s="98"/>
      <c r="DF4" s="98"/>
      <c r="DG4" s="98"/>
      <c r="DH4" s="98"/>
    </row>
    <row r="5" customFormat="false" ht="27.75" hidden="false" customHeight="true" outlineLevel="0" collapsed="false">
      <c r="B5" s="82"/>
      <c r="C5" s="89"/>
      <c r="D5" s="100"/>
      <c r="E5" s="100"/>
      <c r="F5" s="100"/>
      <c r="G5" s="101" t="s">
        <v>39</v>
      </c>
      <c r="H5" s="101"/>
      <c r="I5" s="101"/>
      <c r="J5" s="101"/>
      <c r="K5" s="101"/>
      <c r="L5" s="101"/>
      <c r="M5" s="101"/>
      <c r="N5" s="101"/>
      <c r="O5" s="101"/>
      <c r="P5" s="101"/>
      <c r="Q5" s="101"/>
      <c r="R5" s="101"/>
      <c r="S5" s="101"/>
      <c r="T5" s="101"/>
      <c r="U5" s="92"/>
      <c r="V5" s="92"/>
      <c r="W5" s="94"/>
      <c r="X5" s="95"/>
      <c r="Y5" s="95"/>
      <c r="Z5" s="102"/>
      <c r="AA5" s="102"/>
      <c r="AB5" s="102"/>
      <c r="AC5" s="102"/>
      <c r="AD5" s="102"/>
      <c r="AE5" s="102"/>
      <c r="AF5" s="102"/>
      <c r="AG5" s="103" t="s">
        <v>40</v>
      </c>
      <c r="AH5" s="103"/>
      <c r="AI5" s="103"/>
      <c r="AJ5" s="103"/>
      <c r="AK5" s="102" t="s">
        <v>41</v>
      </c>
      <c r="AL5" s="102"/>
      <c r="AM5" s="102"/>
      <c r="AN5" s="102"/>
      <c r="AO5" s="102" t="s">
        <v>42</v>
      </c>
      <c r="AP5" s="102"/>
      <c r="AQ5" s="102"/>
      <c r="AR5" s="102"/>
      <c r="AS5" s="102" t="s">
        <v>43</v>
      </c>
      <c r="AT5" s="102"/>
      <c r="AU5" s="102"/>
      <c r="AV5" s="102"/>
      <c r="AW5" s="102" t="s">
        <v>44</v>
      </c>
      <c r="AX5" s="102"/>
      <c r="AY5" s="102"/>
      <c r="AZ5" s="102"/>
      <c r="BA5" s="102" t="s">
        <v>45</v>
      </c>
      <c r="BB5" s="102"/>
      <c r="BC5" s="102"/>
      <c r="BD5" s="102"/>
      <c r="BE5" s="102" t="s">
        <v>46</v>
      </c>
      <c r="BF5" s="102"/>
      <c r="BG5" s="102"/>
      <c r="BK5" s="104"/>
      <c r="BL5" s="104"/>
      <c r="BM5" s="104"/>
      <c r="BN5" s="104"/>
      <c r="BO5" s="105"/>
      <c r="BP5" s="106"/>
      <c r="BQ5" s="107"/>
      <c r="BR5" s="107"/>
      <c r="BS5" s="107"/>
      <c r="CA5" s="99"/>
      <c r="CB5" s="99"/>
      <c r="CC5" s="99"/>
      <c r="CD5" s="99"/>
      <c r="CE5" s="99"/>
      <c r="CF5" s="99"/>
      <c r="CG5" s="99"/>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9"/>
      <c r="DG5" s="109"/>
      <c r="DH5" s="109"/>
    </row>
    <row r="6" customFormat="false" ht="21" hidden="false" customHeight="true" outlineLevel="0" collapsed="false">
      <c r="B6" s="82"/>
      <c r="C6" s="89"/>
      <c r="D6" s="100"/>
      <c r="E6" s="100"/>
      <c r="F6" s="100"/>
      <c r="G6" s="101" t="s">
        <v>47</v>
      </c>
      <c r="H6" s="101"/>
      <c r="I6" s="101"/>
      <c r="J6" s="101"/>
      <c r="K6" s="101"/>
      <c r="L6" s="101"/>
      <c r="M6" s="101"/>
      <c r="N6" s="101"/>
      <c r="O6" s="101"/>
      <c r="P6" s="101"/>
      <c r="Q6" s="101"/>
      <c r="R6" s="101"/>
      <c r="S6" s="101"/>
      <c r="T6" s="101"/>
      <c r="U6" s="92"/>
      <c r="V6" s="92"/>
      <c r="W6" s="94"/>
      <c r="X6" s="95"/>
      <c r="Y6" s="95"/>
      <c r="Z6" s="110" t="s">
        <v>48</v>
      </c>
      <c r="AA6" s="110"/>
      <c r="AB6" s="110"/>
      <c r="AC6" s="110"/>
      <c r="AD6" s="110"/>
      <c r="AE6" s="110"/>
      <c r="AF6" s="110"/>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2" t="n">
        <f aca="false">SUM(AG6:BD6)</f>
        <v>0</v>
      </c>
      <c r="BF6" s="112"/>
      <c r="BG6" s="112"/>
      <c r="BL6" s="113"/>
      <c r="BM6" s="113"/>
      <c r="BN6" s="113"/>
      <c r="BW6" s="114"/>
      <c r="CC6" s="113"/>
      <c r="CD6" s="113"/>
      <c r="CE6" s="113"/>
      <c r="CL6" s="115"/>
      <c r="CM6" s="115"/>
      <c r="CN6" s="115"/>
      <c r="CO6" s="115"/>
      <c r="CP6" s="115"/>
      <c r="CQ6" s="115"/>
      <c r="CR6" s="115"/>
      <c r="CS6" s="115"/>
      <c r="CT6" s="108"/>
      <c r="CU6" s="108"/>
      <c r="CV6" s="108"/>
      <c r="CW6" s="108"/>
      <c r="CX6" s="108"/>
      <c r="CY6" s="108"/>
      <c r="CZ6" s="108"/>
      <c r="DA6" s="108"/>
      <c r="DB6" s="108"/>
      <c r="DC6" s="108"/>
      <c r="DD6" s="108"/>
      <c r="DE6" s="108"/>
      <c r="DF6" s="109"/>
      <c r="DG6" s="109"/>
      <c r="DH6" s="109"/>
    </row>
    <row r="7" customFormat="false" ht="21" hidden="false" customHeight="true" outlineLevel="0" collapsed="false">
      <c r="B7" s="82"/>
      <c r="C7" s="89"/>
      <c r="D7" s="100"/>
      <c r="E7" s="100"/>
      <c r="F7" s="100"/>
      <c r="G7" s="101" t="s">
        <v>49</v>
      </c>
      <c r="H7" s="101"/>
      <c r="I7" s="101"/>
      <c r="J7" s="101"/>
      <c r="K7" s="101"/>
      <c r="L7" s="101"/>
      <c r="M7" s="101"/>
      <c r="N7" s="101"/>
      <c r="O7" s="101"/>
      <c r="P7" s="101"/>
      <c r="Q7" s="101"/>
      <c r="R7" s="101"/>
      <c r="S7" s="101"/>
      <c r="T7" s="101"/>
      <c r="U7" s="116"/>
      <c r="V7" s="92"/>
      <c r="W7" s="94"/>
      <c r="X7" s="95"/>
      <c r="Y7" s="95"/>
      <c r="Z7" s="117" t="s">
        <v>50</v>
      </c>
      <c r="AA7" s="103" t="s">
        <v>51</v>
      </c>
      <c r="AB7" s="103"/>
      <c r="AC7" s="103"/>
      <c r="AD7" s="103"/>
      <c r="AE7" s="103"/>
      <c r="AF7" s="103"/>
      <c r="AG7" s="118"/>
      <c r="AH7" s="118"/>
      <c r="AI7" s="118"/>
      <c r="AJ7" s="118"/>
      <c r="AK7" s="118"/>
      <c r="AL7" s="118"/>
      <c r="AM7" s="118"/>
      <c r="AN7" s="118"/>
      <c r="AO7" s="118"/>
      <c r="AP7" s="118"/>
      <c r="AQ7" s="118"/>
      <c r="AR7" s="118"/>
      <c r="AS7" s="111"/>
      <c r="AT7" s="111"/>
      <c r="AU7" s="111"/>
      <c r="AV7" s="111"/>
      <c r="AW7" s="111"/>
      <c r="AX7" s="111"/>
      <c r="AY7" s="111"/>
      <c r="AZ7" s="111"/>
      <c r="BA7" s="111"/>
      <c r="BB7" s="111"/>
      <c r="BC7" s="111"/>
      <c r="BD7" s="111"/>
      <c r="BE7" s="112" t="n">
        <f aca="false">SUM(AG7:BD7)</f>
        <v>0</v>
      </c>
      <c r="BF7" s="112"/>
      <c r="BG7" s="112"/>
      <c r="CB7" s="98"/>
      <c r="CC7" s="98"/>
      <c r="CD7" s="98"/>
      <c r="CE7" s="98"/>
      <c r="CF7" s="98"/>
      <c r="CG7" s="98"/>
      <c r="CH7" s="98"/>
      <c r="CI7" s="119"/>
      <c r="CJ7" s="119"/>
      <c r="CK7" s="119"/>
      <c r="CL7" s="108"/>
      <c r="CM7" s="108"/>
      <c r="CN7" s="108"/>
      <c r="CO7" s="108"/>
      <c r="CP7" s="108"/>
      <c r="CQ7" s="108"/>
      <c r="CR7" s="108"/>
      <c r="CS7" s="108"/>
      <c r="CT7" s="108"/>
      <c r="CU7" s="108"/>
      <c r="CV7" s="108"/>
      <c r="CW7" s="108"/>
      <c r="CX7" s="108"/>
      <c r="CY7" s="108"/>
      <c r="CZ7" s="108"/>
      <c r="DA7" s="108"/>
      <c r="DB7" s="108"/>
      <c r="DC7" s="108"/>
      <c r="DD7" s="108"/>
      <c r="DE7" s="108"/>
      <c r="DF7" s="109"/>
      <c r="DG7" s="109"/>
      <c r="DH7" s="109"/>
    </row>
    <row r="8" customFormat="false" ht="21" hidden="false" customHeight="true" outlineLevel="0" collapsed="false">
      <c r="B8" s="95"/>
      <c r="C8" s="120"/>
      <c r="D8" s="91"/>
      <c r="E8" s="91"/>
      <c r="F8" s="91"/>
      <c r="G8" s="91"/>
      <c r="H8" s="91"/>
      <c r="I8" s="91"/>
      <c r="J8" s="91"/>
      <c r="K8" s="91"/>
      <c r="L8" s="121" t="str">
        <f aca="false">IF(COUNTIF(D5:F7,"○")&gt;1,"いずれか１つを選択してください。","")</f>
        <v/>
      </c>
      <c r="M8" s="91"/>
      <c r="N8" s="91"/>
      <c r="O8" s="91"/>
      <c r="P8" s="91"/>
      <c r="Q8" s="91"/>
      <c r="R8" s="91"/>
      <c r="S8" s="91"/>
      <c r="T8" s="91"/>
      <c r="U8" s="122"/>
      <c r="V8" s="122"/>
      <c r="W8" s="94"/>
      <c r="X8" s="95"/>
      <c r="Y8" s="95"/>
      <c r="Z8" s="103" t="s">
        <v>52</v>
      </c>
      <c r="AA8" s="103"/>
      <c r="AB8" s="103"/>
      <c r="AC8" s="103"/>
      <c r="AD8" s="103"/>
      <c r="AE8" s="103"/>
      <c r="AF8" s="103"/>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2" t="n">
        <f aca="false">SUM(AG8:BD8)</f>
        <v>0</v>
      </c>
      <c r="BF8" s="112"/>
      <c r="BG8" s="112"/>
      <c r="BU8" s="114"/>
      <c r="BW8" s="123"/>
      <c r="BX8" s="123"/>
      <c r="BY8" s="123"/>
      <c r="BZ8" s="123"/>
      <c r="CA8" s="123"/>
      <c r="CB8" s="124"/>
      <c r="CC8" s="124"/>
      <c r="CD8" s="124"/>
      <c r="CE8" s="124"/>
      <c r="CF8" s="124"/>
      <c r="CG8" s="124"/>
      <c r="CH8" s="124"/>
      <c r="CI8" s="119"/>
      <c r="CJ8" s="119"/>
      <c r="CK8" s="119"/>
      <c r="CL8" s="109"/>
      <c r="CM8" s="109"/>
      <c r="CN8" s="109"/>
      <c r="CO8" s="109"/>
      <c r="CP8" s="109"/>
      <c r="CQ8" s="109"/>
      <c r="CR8" s="109"/>
      <c r="CS8" s="109"/>
      <c r="CT8" s="109"/>
      <c r="CU8" s="109"/>
      <c r="CV8" s="109"/>
      <c r="CW8" s="109"/>
      <c r="CX8" s="109"/>
      <c r="CY8" s="109"/>
      <c r="CZ8" s="109"/>
      <c r="DA8" s="109"/>
      <c r="DB8" s="109"/>
      <c r="DC8" s="109"/>
      <c r="DD8" s="109"/>
      <c r="DE8" s="109"/>
      <c r="DF8" s="109"/>
      <c r="DG8" s="109"/>
      <c r="DH8" s="109"/>
    </row>
    <row r="9" customFormat="false" ht="21" hidden="false" customHeight="true" outlineLevel="0" collapsed="false">
      <c r="B9" s="95"/>
      <c r="C9" s="120"/>
      <c r="D9" s="91"/>
      <c r="E9" s="122"/>
      <c r="F9" s="92"/>
      <c r="G9" s="92"/>
      <c r="H9" s="92"/>
      <c r="I9" s="92"/>
      <c r="J9" s="92"/>
      <c r="K9" s="92"/>
      <c r="L9" s="92"/>
      <c r="M9" s="92"/>
      <c r="N9" s="92"/>
      <c r="O9" s="92"/>
      <c r="P9" s="92"/>
      <c r="Q9" s="92"/>
      <c r="R9" s="92"/>
      <c r="S9" s="92"/>
      <c r="T9" s="92"/>
      <c r="U9" s="92"/>
      <c r="V9" s="122"/>
      <c r="W9" s="94"/>
      <c r="X9" s="95"/>
      <c r="Y9" s="95"/>
      <c r="Z9" s="103" t="s">
        <v>46</v>
      </c>
      <c r="AA9" s="103"/>
      <c r="AB9" s="103"/>
      <c r="AC9" s="103"/>
      <c r="AD9" s="103"/>
      <c r="AE9" s="103"/>
      <c r="AF9" s="103"/>
      <c r="AG9" s="112" t="n">
        <f aca="false">AG6+AG8</f>
        <v>0</v>
      </c>
      <c r="AH9" s="112"/>
      <c r="AI9" s="112"/>
      <c r="AJ9" s="112"/>
      <c r="AK9" s="112" t="n">
        <f aca="false">AK6+AK8</f>
        <v>0</v>
      </c>
      <c r="AL9" s="112"/>
      <c r="AM9" s="112"/>
      <c r="AN9" s="112"/>
      <c r="AO9" s="112" t="n">
        <f aca="false">AO6+AO8</f>
        <v>0</v>
      </c>
      <c r="AP9" s="112"/>
      <c r="AQ9" s="112"/>
      <c r="AR9" s="112"/>
      <c r="AS9" s="112" t="n">
        <f aca="false">AS6+AS8</f>
        <v>0</v>
      </c>
      <c r="AT9" s="112"/>
      <c r="AU9" s="112"/>
      <c r="AV9" s="112"/>
      <c r="AW9" s="112" t="n">
        <f aca="false">AW6+AW8</f>
        <v>0</v>
      </c>
      <c r="AX9" s="112"/>
      <c r="AY9" s="112"/>
      <c r="AZ9" s="112"/>
      <c r="BA9" s="112" t="n">
        <f aca="false">BA6+BA8</f>
        <v>0</v>
      </c>
      <c r="BB9" s="112"/>
      <c r="BC9" s="112"/>
      <c r="BD9" s="112"/>
      <c r="BE9" s="112" t="n">
        <f aca="false">BE6+BE8</f>
        <v>0</v>
      </c>
      <c r="BF9" s="112"/>
      <c r="BG9" s="112"/>
      <c r="BW9" s="98"/>
      <c r="BX9" s="98"/>
      <c r="BY9" s="98"/>
      <c r="BZ9" s="98"/>
      <c r="CA9" s="98"/>
      <c r="CB9" s="125"/>
      <c r="CC9" s="125"/>
      <c r="CD9" s="125"/>
      <c r="CE9" s="125"/>
      <c r="CF9" s="126"/>
      <c r="CG9" s="126"/>
      <c r="CH9" s="126"/>
      <c r="CI9" s="126"/>
      <c r="CJ9" s="126"/>
      <c r="CK9" s="126"/>
    </row>
    <row r="10" customFormat="false" ht="21" hidden="false" customHeight="true" outlineLevel="0" collapsed="false">
      <c r="B10" s="95"/>
      <c r="C10" s="120"/>
      <c r="D10" s="91"/>
      <c r="E10" s="122"/>
      <c r="F10" s="92"/>
      <c r="G10" s="92"/>
      <c r="H10" s="92"/>
      <c r="I10" s="92"/>
      <c r="J10" s="92"/>
      <c r="K10" s="92"/>
      <c r="L10" s="92"/>
      <c r="M10" s="92"/>
      <c r="N10" s="92"/>
      <c r="O10" s="92"/>
      <c r="P10" s="92"/>
      <c r="Q10" s="92"/>
      <c r="R10" s="92"/>
      <c r="S10" s="92"/>
      <c r="T10" s="92"/>
      <c r="U10" s="92"/>
      <c r="V10" s="122"/>
      <c r="W10" s="127"/>
      <c r="X10" s="95"/>
      <c r="Y10" s="95"/>
      <c r="Z10" s="95"/>
      <c r="AA10" s="95"/>
      <c r="BG10" s="128" t="str">
        <f aca="false">IF(AND(BE9&lt;&gt;BO3,D12="○"),"「事業者名簿」の定員数と想定される利用者数が一致しません。","")</f>
        <v/>
      </c>
      <c r="BK10" s="104"/>
      <c r="BL10" s="104"/>
      <c r="BM10" s="104"/>
      <c r="BN10" s="104"/>
      <c r="BO10" s="105"/>
      <c r="BP10" s="106"/>
      <c r="BQ10" s="107"/>
      <c r="BR10" s="107"/>
      <c r="BS10" s="107"/>
      <c r="BW10" s="98"/>
      <c r="BX10" s="98"/>
      <c r="BY10" s="98"/>
      <c r="BZ10" s="98"/>
      <c r="CA10" s="98"/>
      <c r="CB10" s="125"/>
      <c r="CC10" s="125"/>
      <c r="CD10" s="125"/>
      <c r="CE10" s="125"/>
      <c r="CF10" s="126"/>
      <c r="CG10" s="126"/>
      <c r="CH10" s="126"/>
      <c r="CI10" s="126"/>
      <c r="CJ10" s="126"/>
      <c r="CK10" s="126"/>
    </row>
    <row r="11" customFormat="false" ht="21" hidden="false" customHeight="true" outlineLevel="0" collapsed="false">
      <c r="B11" s="95"/>
      <c r="C11" s="120"/>
      <c r="D11" s="129" t="s">
        <v>53</v>
      </c>
      <c r="E11" s="130"/>
      <c r="F11" s="130"/>
      <c r="G11" s="130"/>
      <c r="H11" s="130"/>
      <c r="I11" s="130"/>
      <c r="J11" s="92"/>
      <c r="K11" s="92"/>
      <c r="L11" s="92"/>
      <c r="M11" s="92"/>
      <c r="N11" s="92"/>
      <c r="O11" s="92"/>
      <c r="P11" s="92"/>
      <c r="Q11" s="92"/>
      <c r="R11" s="92"/>
      <c r="S11" s="92"/>
      <c r="T11" s="92"/>
      <c r="U11" s="92"/>
      <c r="V11" s="122"/>
      <c r="W11" s="131"/>
      <c r="Z11" s="114" t="s">
        <v>54</v>
      </c>
      <c r="AP11" s="114" t="s">
        <v>55</v>
      </c>
      <c r="AQ11" s="114"/>
      <c r="AW11" s="113"/>
      <c r="AX11" s="113"/>
      <c r="AY11" s="113"/>
      <c r="BG11" s="132"/>
      <c r="BH11" s="114" t="s">
        <v>56</v>
      </c>
      <c r="BN11" s="113"/>
      <c r="BO11" s="113"/>
      <c r="BP11" s="113"/>
      <c r="BW11" s="95"/>
      <c r="BX11" s="95"/>
      <c r="BY11" s="95"/>
      <c r="BZ11" s="95"/>
      <c r="CA11" s="95"/>
      <c r="CB11" s="125"/>
      <c r="CC11" s="125"/>
      <c r="CD11" s="125"/>
      <c r="CE11" s="125"/>
      <c r="CF11" s="126"/>
      <c r="CG11" s="126"/>
      <c r="CH11" s="126"/>
      <c r="CI11" s="126"/>
      <c r="CJ11" s="126"/>
      <c r="CK11" s="126"/>
    </row>
    <row r="12" customFormat="false" ht="21" hidden="false" customHeight="true" outlineLevel="0" collapsed="false">
      <c r="B12" s="95"/>
      <c r="C12" s="120"/>
      <c r="D12" s="133"/>
      <c r="E12" s="133"/>
      <c r="F12" s="134" t="s">
        <v>57</v>
      </c>
      <c r="G12" s="134"/>
      <c r="H12" s="134"/>
      <c r="I12" s="134"/>
      <c r="J12" s="134"/>
      <c r="K12" s="134"/>
      <c r="L12" s="134"/>
      <c r="M12" s="134"/>
      <c r="N12" s="134"/>
      <c r="O12" s="134"/>
      <c r="P12" s="134"/>
      <c r="Q12" s="134"/>
      <c r="R12" s="134"/>
      <c r="S12" s="134"/>
      <c r="T12" s="134"/>
      <c r="U12" s="134"/>
      <c r="V12" s="134"/>
      <c r="W12" s="127"/>
      <c r="AE12" s="102" t="s">
        <v>58</v>
      </c>
      <c r="AF12" s="102"/>
      <c r="AG12" s="102"/>
      <c r="AH12" s="102"/>
      <c r="AI12" s="102"/>
      <c r="AJ12" s="102"/>
      <c r="AK12" s="102"/>
      <c r="AL12" s="135" t="s">
        <v>59</v>
      </c>
      <c r="AM12" s="135"/>
      <c r="AN12" s="135"/>
      <c r="AV12" s="102" t="s">
        <v>58</v>
      </c>
      <c r="AW12" s="102"/>
      <c r="AX12" s="102"/>
      <c r="AY12" s="102"/>
      <c r="AZ12" s="102"/>
      <c r="BA12" s="102"/>
      <c r="BB12" s="102"/>
      <c r="BC12" s="135" t="s">
        <v>59</v>
      </c>
      <c r="BD12" s="135"/>
      <c r="BE12" s="135"/>
      <c r="BF12" s="136"/>
      <c r="BG12" s="132"/>
      <c r="BM12" s="102" t="s">
        <v>60</v>
      </c>
      <c r="BN12" s="102"/>
      <c r="BO12" s="102"/>
      <c r="BP12" s="102"/>
      <c r="BQ12" s="102"/>
      <c r="BR12" s="102"/>
      <c r="BS12" s="102"/>
      <c r="BW12" s="137"/>
      <c r="BX12" s="137"/>
      <c r="BY12" s="137"/>
      <c r="BZ12" s="137"/>
      <c r="CA12" s="137"/>
      <c r="CB12" s="138"/>
      <c r="CC12" s="138"/>
      <c r="CD12" s="138"/>
      <c r="CE12" s="138"/>
      <c r="CF12" s="139"/>
      <c r="CG12" s="139"/>
      <c r="CH12" s="139"/>
      <c r="CI12" s="137"/>
      <c r="CJ12" s="137"/>
      <c r="CK12" s="137"/>
    </row>
    <row r="13" customFormat="false" ht="26.25" hidden="false" customHeight="true" outlineLevel="0" collapsed="false">
      <c r="B13" s="95"/>
      <c r="C13" s="120"/>
      <c r="D13" s="100"/>
      <c r="E13" s="100"/>
      <c r="F13" s="134" t="s">
        <v>61</v>
      </c>
      <c r="G13" s="134"/>
      <c r="H13" s="134"/>
      <c r="I13" s="134"/>
      <c r="J13" s="134"/>
      <c r="K13" s="134"/>
      <c r="L13" s="134"/>
      <c r="M13" s="134"/>
      <c r="N13" s="134"/>
      <c r="O13" s="134"/>
      <c r="P13" s="134"/>
      <c r="Q13" s="134"/>
      <c r="R13" s="134"/>
      <c r="S13" s="134"/>
      <c r="T13" s="134"/>
      <c r="U13" s="134"/>
      <c r="V13" s="134"/>
      <c r="W13" s="140"/>
      <c r="AE13" s="141" t="s">
        <v>62</v>
      </c>
      <c r="AF13" s="141"/>
      <c r="AG13" s="141"/>
      <c r="AH13" s="141"/>
      <c r="AI13" s="141" t="s">
        <v>63</v>
      </c>
      <c r="AJ13" s="141"/>
      <c r="AK13" s="141"/>
      <c r="AL13" s="135"/>
      <c r="AM13" s="135"/>
      <c r="AN13" s="135"/>
      <c r="AQ13" s="134"/>
      <c r="AR13" s="134"/>
      <c r="AS13" s="134"/>
      <c r="AT13" s="134"/>
      <c r="AU13" s="134"/>
      <c r="AV13" s="141" t="s">
        <v>62</v>
      </c>
      <c r="AW13" s="141"/>
      <c r="AX13" s="141"/>
      <c r="AY13" s="141"/>
      <c r="AZ13" s="141" t="s">
        <v>63</v>
      </c>
      <c r="BA13" s="141"/>
      <c r="BB13" s="141"/>
      <c r="BC13" s="135"/>
      <c r="BD13" s="135"/>
      <c r="BE13" s="135"/>
      <c r="BF13" s="136"/>
      <c r="BG13" s="142"/>
      <c r="BH13" s="134"/>
      <c r="BI13" s="134"/>
      <c r="BJ13" s="134"/>
      <c r="BK13" s="134"/>
      <c r="BL13" s="134"/>
      <c r="BM13" s="141" t="s">
        <v>64</v>
      </c>
      <c r="BN13" s="141"/>
      <c r="BO13" s="141"/>
      <c r="BP13" s="141"/>
      <c r="BQ13" s="141" t="s">
        <v>21</v>
      </c>
      <c r="BR13" s="141"/>
      <c r="BS13" s="141"/>
      <c r="BW13" s="95"/>
      <c r="BX13" s="95"/>
      <c r="BY13" s="95"/>
      <c r="BZ13" s="125"/>
      <c r="CA13" s="125"/>
      <c r="CB13" s="125"/>
      <c r="CC13" s="125"/>
      <c r="CD13" s="126"/>
      <c r="CE13" s="126"/>
      <c r="CF13" s="126"/>
      <c r="CG13" s="126"/>
      <c r="CH13" s="126"/>
      <c r="CI13" s="126"/>
    </row>
    <row r="14" customFormat="false" ht="21" hidden="false" customHeight="true" outlineLevel="0" collapsed="false">
      <c r="B14" s="95"/>
      <c r="C14" s="120"/>
      <c r="D14" s="100"/>
      <c r="E14" s="100"/>
      <c r="F14" s="134" t="s">
        <v>65</v>
      </c>
      <c r="G14" s="134"/>
      <c r="H14" s="134"/>
      <c r="I14" s="134"/>
      <c r="J14" s="134"/>
      <c r="K14" s="134"/>
      <c r="L14" s="134"/>
      <c r="M14" s="134"/>
      <c r="N14" s="134"/>
      <c r="O14" s="134"/>
      <c r="P14" s="134"/>
      <c r="Q14" s="134"/>
      <c r="R14" s="134"/>
      <c r="S14" s="134"/>
      <c r="T14" s="134"/>
      <c r="U14" s="134"/>
      <c r="V14" s="134"/>
      <c r="W14" s="140"/>
      <c r="Z14" s="102" t="s">
        <v>66</v>
      </c>
      <c r="AA14" s="102"/>
      <c r="AB14" s="102"/>
      <c r="AC14" s="102"/>
      <c r="AD14" s="102"/>
      <c r="AE14" s="143" t="n">
        <f aca="false">IF((OR($D$5="○",$D$6="○")),ROUNDDOWN(((BE$6+BE$8*0.9))/6,1))</f>
        <v>0</v>
      </c>
      <c r="AF14" s="143"/>
      <c r="AG14" s="143"/>
      <c r="AH14" s="143"/>
      <c r="AI14" s="144" t="n">
        <f aca="false">AE14*$AY$60</f>
        <v>0</v>
      </c>
      <c r="AJ14" s="144"/>
      <c r="AK14" s="144"/>
      <c r="AL14" s="144" t="n">
        <f aca="false">AE14*40</f>
        <v>0</v>
      </c>
      <c r="AM14" s="144"/>
      <c r="AN14" s="144"/>
      <c r="AQ14" s="102" t="s">
        <v>66</v>
      </c>
      <c r="AR14" s="102"/>
      <c r="AS14" s="102"/>
      <c r="AT14" s="102"/>
      <c r="AU14" s="102"/>
      <c r="AV14" s="145" t="n">
        <f aca="false">IF((OR($D$5="○",$D$6="○")),$BE$43)</f>
        <v>0</v>
      </c>
      <c r="AW14" s="145"/>
      <c r="AX14" s="145"/>
      <c r="AY14" s="145"/>
      <c r="AZ14" s="144" t="n">
        <f aca="false">AV14*$AY$60</f>
        <v>0</v>
      </c>
      <c r="BA14" s="144"/>
      <c r="BB14" s="144"/>
      <c r="BC14" s="144" t="n">
        <f aca="false">AV14*40</f>
        <v>0</v>
      </c>
      <c r="BD14" s="144"/>
      <c r="BE14" s="144"/>
      <c r="BF14" s="146"/>
      <c r="BG14" s="132"/>
      <c r="BH14" s="102" t="s">
        <v>27</v>
      </c>
      <c r="BI14" s="102"/>
      <c r="BJ14" s="102"/>
      <c r="BK14" s="102"/>
      <c r="BL14" s="102"/>
      <c r="BM14" s="145" t="n">
        <f aca="false">(ROUNDDOWN(BQ14/40,1))</f>
        <v>0</v>
      </c>
      <c r="BN14" s="145"/>
      <c r="BO14" s="145"/>
      <c r="BP14" s="145"/>
      <c r="BQ14" s="144" t="n">
        <f aca="false">$BB$73</f>
        <v>0</v>
      </c>
      <c r="BR14" s="144"/>
      <c r="BS14" s="144"/>
      <c r="BU14" s="114"/>
      <c r="BW14" s="114"/>
      <c r="BX14" s="114"/>
      <c r="BY14" s="114"/>
      <c r="BZ14" s="138"/>
      <c r="CA14" s="138"/>
      <c r="CB14" s="138"/>
      <c r="CC14" s="138"/>
      <c r="CD14" s="147"/>
      <c r="CE14" s="147"/>
      <c r="CF14" s="147"/>
      <c r="CG14" s="98"/>
      <c r="CH14" s="98"/>
      <c r="CI14" s="98"/>
    </row>
    <row r="15" customFormat="false" ht="21" hidden="false" customHeight="true" outlineLevel="0" collapsed="false">
      <c r="B15" s="95"/>
      <c r="C15" s="148"/>
      <c r="D15" s="149"/>
      <c r="E15" s="149"/>
      <c r="F15" s="149"/>
      <c r="G15" s="149"/>
      <c r="H15" s="149"/>
      <c r="I15" s="149"/>
      <c r="J15" s="149"/>
      <c r="K15" s="149"/>
      <c r="L15" s="150" t="str">
        <f aca="false">IF(COUNTIF(D12:E14,"○")&gt;1,"いずれか１つを選択してください。","")</f>
        <v/>
      </c>
      <c r="M15" s="149"/>
      <c r="N15" s="149"/>
      <c r="O15" s="149"/>
      <c r="P15" s="149"/>
      <c r="Q15" s="149"/>
      <c r="R15" s="149"/>
      <c r="S15" s="149"/>
      <c r="T15" s="149"/>
      <c r="U15" s="149"/>
      <c r="V15" s="151"/>
      <c r="W15" s="152"/>
      <c r="Z15" s="102" t="s">
        <v>67</v>
      </c>
      <c r="AA15" s="102"/>
      <c r="AB15" s="102"/>
      <c r="AC15" s="102"/>
      <c r="AD15" s="102"/>
      <c r="AE15" s="143" t="n">
        <f aca="false">IF((OR($D$7="○")),ROUNDDOWN((BE$6+BE$8*0.9)/5,1))</f>
        <v>0</v>
      </c>
      <c r="AF15" s="143"/>
      <c r="AG15" s="143"/>
      <c r="AH15" s="143"/>
      <c r="AI15" s="144" t="n">
        <f aca="false">AE15*$AY$60</f>
        <v>0</v>
      </c>
      <c r="AJ15" s="144"/>
      <c r="AK15" s="144"/>
      <c r="AL15" s="144" t="n">
        <f aca="false">AE15*40</f>
        <v>0</v>
      </c>
      <c r="AM15" s="144"/>
      <c r="AN15" s="144"/>
      <c r="AQ15" s="102" t="s">
        <v>67</v>
      </c>
      <c r="AR15" s="102"/>
      <c r="AS15" s="102"/>
      <c r="AT15" s="102"/>
      <c r="AU15" s="102"/>
      <c r="AV15" s="145" t="n">
        <f aca="false">IF(($D$7="○"),$BE$43)</f>
        <v>0</v>
      </c>
      <c r="AW15" s="145"/>
      <c r="AX15" s="145"/>
      <c r="AY15" s="145"/>
      <c r="AZ15" s="144" t="n">
        <f aca="false">AV15*$AY$60</f>
        <v>0</v>
      </c>
      <c r="BA15" s="144"/>
      <c r="BB15" s="144"/>
      <c r="BC15" s="144" t="n">
        <f aca="false">AV15*40</f>
        <v>0</v>
      </c>
      <c r="BD15" s="144"/>
      <c r="BE15" s="144"/>
      <c r="BF15" s="146"/>
      <c r="BG15" s="132"/>
      <c r="BH15" s="153" t="s">
        <v>29</v>
      </c>
      <c r="BI15" s="153"/>
      <c r="BJ15" s="153"/>
      <c r="BK15" s="153"/>
      <c r="BL15" s="153"/>
      <c r="BM15" s="154" t="n">
        <f aca="false">SUM(BM12:BP14)</f>
        <v>0</v>
      </c>
      <c r="BN15" s="154"/>
      <c r="BO15" s="154"/>
      <c r="BP15" s="154"/>
      <c r="BQ15" s="155" t="n">
        <f aca="false">SUMIF(BQ12:BS14,"&lt;&gt;#VALUE!")</f>
        <v>0</v>
      </c>
      <c r="BR15" s="155"/>
      <c r="BS15" s="155"/>
      <c r="BW15" s="156"/>
    </row>
    <row r="16" customFormat="false" ht="21" hidden="false" customHeight="true" outlineLevel="0" collapsed="false">
      <c r="B16" s="95"/>
      <c r="C16" s="95"/>
      <c r="D16" s="95"/>
      <c r="E16" s="104"/>
      <c r="F16" s="104"/>
      <c r="G16" s="104"/>
      <c r="H16" s="104"/>
      <c r="I16" s="104"/>
      <c r="J16" s="104"/>
      <c r="K16" s="104"/>
      <c r="L16" s="104"/>
      <c r="M16" s="104"/>
      <c r="N16" s="104"/>
      <c r="O16" s="104"/>
      <c r="P16" s="104"/>
      <c r="Q16" s="104"/>
      <c r="R16" s="104"/>
      <c r="S16" s="104"/>
      <c r="T16" s="104"/>
      <c r="U16" s="104"/>
      <c r="V16" s="95"/>
      <c r="W16" s="95"/>
      <c r="X16" s="95"/>
      <c r="Y16" s="95"/>
      <c r="Z16" s="103" t="s">
        <v>18</v>
      </c>
      <c r="AA16" s="103"/>
      <c r="AB16" s="103"/>
      <c r="AC16" s="103"/>
      <c r="AD16" s="103"/>
      <c r="AE16" s="145" t="n">
        <f aca="false">IF($D$6="○","",ROUNDDOWN(($AO$6+$AO$8*0.9)/9,1)+ROUNDDOWN(($AS$6-$AS$7+$AS$8*0.9)/6,1)+ROUNDDOWN($AS$7/12,1)+ROUNDDOWN(($AW$6-$AW$7+$AW$8*0.9)/4,1)+ROUNDDOWN($AW$7/8,1)+ROUNDDOWN(($BA$6-$BA$7+$BA$8*0.9)/2.5,1)+ROUNDDOWN($BA$7/5,1))</f>
        <v>0</v>
      </c>
      <c r="AF16" s="145"/>
      <c r="AG16" s="145"/>
      <c r="AH16" s="145"/>
      <c r="AI16" s="144" t="n">
        <f aca="false">AE16*$AY$60</f>
        <v>0</v>
      </c>
      <c r="AJ16" s="144"/>
      <c r="AK16" s="144"/>
      <c r="AL16" s="144" t="n">
        <f aca="false">AE16*40</f>
        <v>0</v>
      </c>
      <c r="AM16" s="144"/>
      <c r="AN16" s="144"/>
      <c r="AO16" s="95"/>
      <c r="AP16" s="95"/>
      <c r="AQ16" s="103" t="s">
        <v>18</v>
      </c>
      <c r="AR16" s="103"/>
      <c r="AS16" s="103"/>
      <c r="AT16" s="103"/>
      <c r="AU16" s="103"/>
      <c r="AV16" s="145" t="e">
        <f aca="false">IF(($D$6="○"),"",$BE$51)</f>
        <v>#DIV/0!</v>
      </c>
      <c r="AW16" s="145"/>
      <c r="AX16" s="145"/>
      <c r="AY16" s="145"/>
      <c r="AZ16" s="144" t="e">
        <f aca="false">AV16*$AY$60</f>
        <v>#DIV/0!</v>
      </c>
      <c r="BA16" s="144"/>
      <c r="BB16" s="144"/>
      <c r="BC16" s="144" t="e">
        <f aca="false">AV16*40</f>
        <v>#DIV/0!</v>
      </c>
      <c r="BD16" s="144"/>
      <c r="BE16" s="144"/>
      <c r="BF16" s="146"/>
      <c r="BG16" s="132"/>
      <c r="BH16" s="95"/>
      <c r="BI16" s="95"/>
      <c r="BJ16" s="95"/>
      <c r="BK16" s="95"/>
      <c r="BL16" s="95"/>
      <c r="BM16" s="113"/>
      <c r="BN16" s="113"/>
      <c r="BO16" s="113"/>
      <c r="BP16" s="113"/>
      <c r="BQ16" s="146"/>
      <c r="BR16" s="146"/>
      <c r="BS16" s="146"/>
    </row>
    <row r="17" customFormat="false" ht="21" hidden="false" customHeight="true" outlineLevel="0" collapsed="false">
      <c r="B17" s="95"/>
      <c r="C17" s="95"/>
      <c r="D17" s="95"/>
      <c r="E17" s="104"/>
      <c r="F17" s="104"/>
      <c r="G17" s="104"/>
      <c r="H17" s="104"/>
      <c r="I17" s="104"/>
      <c r="J17" s="104"/>
      <c r="K17" s="104"/>
      <c r="L17" s="104"/>
      <c r="M17" s="104"/>
      <c r="N17" s="104"/>
      <c r="O17" s="104"/>
      <c r="P17" s="104"/>
      <c r="Q17" s="104"/>
      <c r="R17" s="104"/>
      <c r="S17" s="104"/>
      <c r="T17" s="104"/>
      <c r="U17" s="104"/>
      <c r="V17" s="95"/>
      <c r="W17" s="114"/>
      <c r="X17" s="114"/>
      <c r="Y17" s="114"/>
      <c r="Z17" s="153" t="s">
        <v>29</v>
      </c>
      <c r="AA17" s="153"/>
      <c r="AB17" s="153"/>
      <c r="AC17" s="153"/>
      <c r="AD17" s="153"/>
      <c r="AE17" s="154" t="n">
        <f aca="false">SUM(AE14:AH16)</f>
        <v>0</v>
      </c>
      <c r="AF17" s="154"/>
      <c r="AG17" s="154"/>
      <c r="AH17" s="154"/>
      <c r="AI17" s="157" t="n">
        <f aca="false">SUMIF(AI14:AK16,"&lt;&gt;#VALUE!")</f>
        <v>0</v>
      </c>
      <c r="AJ17" s="157"/>
      <c r="AK17" s="157"/>
      <c r="AL17" s="157" t="n">
        <f aca="false">SUMIF(AL14:AN16,"&lt;&gt;#VALUE!")</f>
        <v>0</v>
      </c>
      <c r="AM17" s="157"/>
      <c r="AN17" s="157"/>
      <c r="AO17" s="114"/>
      <c r="AP17" s="114"/>
      <c r="AQ17" s="153" t="s">
        <v>29</v>
      </c>
      <c r="AR17" s="153"/>
      <c r="AS17" s="153"/>
      <c r="AT17" s="153"/>
      <c r="AU17" s="153"/>
      <c r="AV17" s="154" t="e">
        <f aca="false">SUM(AV14:AY16)</f>
        <v>#DIV/0!</v>
      </c>
      <c r="AW17" s="154"/>
      <c r="AX17" s="154"/>
      <c r="AY17" s="154"/>
      <c r="AZ17" s="155" t="e">
        <f aca="false">SUMIF(AZ14:BB16,"&lt;&gt;#VALUE!")</f>
        <v>#DIV/0!</v>
      </c>
      <c r="BA17" s="155"/>
      <c r="BB17" s="155"/>
      <c r="BC17" s="157" t="e">
        <f aca="false">SUMIF(BC14:BE16,"&lt;&gt;#VALUE!")</f>
        <v>#DIV/0!</v>
      </c>
      <c r="BD17" s="157"/>
      <c r="BE17" s="157"/>
      <c r="BF17" s="114"/>
      <c r="BG17" s="158"/>
      <c r="BH17" s="114"/>
      <c r="BI17" s="114"/>
      <c r="BJ17" s="114"/>
      <c r="BK17" s="114"/>
      <c r="BL17" s="114"/>
      <c r="BM17" s="159"/>
      <c r="BN17" s="159"/>
      <c r="BO17" s="159"/>
      <c r="BP17" s="159"/>
      <c r="BQ17" s="160"/>
      <c r="BR17" s="160"/>
      <c r="BS17" s="160"/>
      <c r="BT17" s="114"/>
      <c r="BU17" s="114"/>
      <c r="BV17" s="114"/>
      <c r="BW17" s="156"/>
      <c r="BX17" s="161"/>
    </row>
    <row r="18" customFormat="false" ht="21" hidden="false" customHeight="true" outlineLevel="0" collapsed="false">
      <c r="B18" s="95"/>
      <c r="C18" s="95"/>
      <c r="D18" s="95"/>
      <c r="E18" s="104"/>
      <c r="F18" s="104"/>
      <c r="G18" s="104"/>
      <c r="H18" s="104"/>
      <c r="I18" s="104"/>
      <c r="J18" s="104"/>
      <c r="K18" s="104"/>
      <c r="L18" s="104"/>
      <c r="M18" s="104"/>
      <c r="N18" s="104"/>
      <c r="O18" s="104"/>
      <c r="P18" s="104"/>
      <c r="Q18" s="104"/>
      <c r="R18" s="104"/>
      <c r="S18" s="104"/>
      <c r="T18" s="104"/>
      <c r="U18" s="104"/>
      <c r="V18" s="95"/>
      <c r="W18" s="162"/>
      <c r="X18" s="162"/>
      <c r="Y18" s="162"/>
      <c r="Z18" s="162"/>
      <c r="AA18" s="162"/>
      <c r="AB18" s="163"/>
      <c r="AC18" s="163"/>
      <c r="AD18" s="163"/>
      <c r="AE18" s="163"/>
      <c r="AF18" s="104"/>
      <c r="AG18" s="104"/>
      <c r="AH18" s="104"/>
      <c r="AI18" s="104"/>
      <c r="AJ18" s="104"/>
      <c r="AK18" s="104"/>
      <c r="AM18" s="162"/>
      <c r="AN18" s="162"/>
      <c r="AO18" s="162"/>
      <c r="AP18" s="162"/>
      <c r="AQ18" s="162"/>
      <c r="AR18" s="163"/>
      <c r="AS18" s="163"/>
      <c r="AT18" s="163"/>
      <c r="AU18" s="163"/>
      <c r="AV18" s="164"/>
      <c r="AW18" s="164"/>
      <c r="AX18" s="164"/>
      <c r="AY18" s="104"/>
      <c r="AZ18" s="104"/>
      <c r="BA18" s="104"/>
      <c r="BD18" s="158"/>
      <c r="BE18" s="158"/>
      <c r="BF18" s="158"/>
      <c r="BG18" s="158"/>
      <c r="BH18" s="158"/>
      <c r="BI18" s="165"/>
      <c r="BJ18" s="165"/>
      <c r="BK18" s="165"/>
      <c r="BL18" s="165"/>
      <c r="BM18" s="166"/>
      <c r="BN18" s="166"/>
      <c r="BO18" s="166"/>
      <c r="BP18" s="166"/>
      <c r="BQ18" s="97"/>
      <c r="BR18" s="156"/>
      <c r="BS18" s="156"/>
      <c r="BT18" s="156"/>
      <c r="BU18" s="156"/>
      <c r="BV18" s="156"/>
      <c r="BW18" s="156"/>
      <c r="BX18" s="161"/>
    </row>
    <row r="19" customFormat="false" ht="8.25" hidden="false" customHeight="true" outlineLevel="0" collapsed="false">
      <c r="B19" s="167"/>
      <c r="C19" s="168"/>
      <c r="D19" s="168"/>
      <c r="E19" s="169"/>
      <c r="F19" s="169"/>
      <c r="G19" s="169"/>
      <c r="H19" s="169"/>
      <c r="I19" s="169"/>
      <c r="J19" s="169"/>
      <c r="K19" s="169"/>
      <c r="L19" s="169"/>
      <c r="M19" s="169"/>
      <c r="N19" s="169"/>
      <c r="O19" s="169"/>
      <c r="P19" s="169"/>
      <c r="Q19" s="169"/>
      <c r="R19" s="169"/>
      <c r="S19" s="169"/>
      <c r="T19" s="169"/>
      <c r="U19" s="169"/>
      <c r="V19" s="168"/>
      <c r="W19" s="170"/>
      <c r="X19" s="170"/>
      <c r="Y19" s="170"/>
      <c r="Z19" s="170"/>
      <c r="AA19" s="170"/>
      <c r="AB19" s="171"/>
      <c r="AC19" s="171"/>
      <c r="AD19" s="171"/>
      <c r="AE19" s="171"/>
      <c r="AF19" s="169"/>
      <c r="AG19" s="169"/>
      <c r="AH19" s="169"/>
      <c r="AI19" s="169"/>
      <c r="AJ19" s="169"/>
      <c r="AK19" s="169"/>
      <c r="AL19" s="172"/>
      <c r="AM19" s="170"/>
      <c r="AN19" s="170"/>
      <c r="AO19" s="170"/>
      <c r="AP19" s="170"/>
      <c r="AQ19" s="170"/>
      <c r="AR19" s="171"/>
      <c r="AS19" s="171"/>
      <c r="AT19" s="171"/>
      <c r="AU19" s="171"/>
      <c r="AV19" s="173"/>
      <c r="AW19" s="173"/>
      <c r="AX19" s="173"/>
      <c r="AY19" s="169"/>
      <c r="AZ19" s="169"/>
      <c r="BA19" s="169"/>
      <c r="BB19" s="172"/>
      <c r="BC19" s="172"/>
      <c r="BD19" s="174"/>
      <c r="BE19" s="174"/>
      <c r="BF19" s="174"/>
      <c r="BG19" s="174"/>
      <c r="BH19" s="174"/>
      <c r="BI19" s="175"/>
      <c r="BJ19" s="175"/>
      <c r="BK19" s="175"/>
      <c r="BL19" s="175"/>
      <c r="BM19" s="176"/>
      <c r="BN19" s="177"/>
      <c r="BO19" s="166"/>
      <c r="BP19" s="166"/>
      <c r="BQ19" s="97"/>
      <c r="BR19" s="156"/>
      <c r="BS19" s="156"/>
      <c r="BT19" s="156"/>
      <c r="BU19" s="156"/>
      <c r="BV19" s="156"/>
      <c r="BW19" s="156"/>
      <c r="BX19" s="161"/>
    </row>
    <row r="20" customFormat="false" ht="21" hidden="false" customHeight="true" outlineLevel="0" collapsed="false">
      <c r="B20" s="178"/>
      <c r="D20" s="114" t="s">
        <v>68</v>
      </c>
      <c r="E20" s="179"/>
      <c r="F20" s="179"/>
      <c r="G20" s="179"/>
      <c r="H20" s="179"/>
      <c r="I20" s="180"/>
      <c r="J20" s="165"/>
      <c r="K20" s="165"/>
      <c r="L20" s="165"/>
      <c r="M20" s="166"/>
      <c r="N20" s="166"/>
      <c r="O20" s="180"/>
      <c r="P20" s="166"/>
      <c r="Q20" s="104"/>
      <c r="R20" s="104"/>
      <c r="S20" s="104"/>
      <c r="T20" s="104"/>
      <c r="U20" s="104"/>
      <c r="V20" s="95"/>
      <c r="W20" s="181"/>
      <c r="X20" s="182"/>
      <c r="Y20" s="182"/>
      <c r="Z20" s="183" t="s">
        <v>69</v>
      </c>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4"/>
      <c r="BO20" s="166"/>
      <c r="BP20" s="166"/>
      <c r="BQ20" s="97"/>
      <c r="BR20" s="156"/>
      <c r="BS20" s="156"/>
      <c r="BT20" s="156"/>
      <c r="BU20" s="156"/>
      <c r="BV20" s="156"/>
      <c r="BW20" s="156"/>
      <c r="BX20" s="166"/>
    </row>
    <row r="21" s="81" customFormat="true" ht="16.5" hidden="false" customHeight="true" outlineLevel="0" collapsed="false">
      <c r="B21" s="178"/>
      <c r="C21" s="95"/>
      <c r="D21" s="95"/>
      <c r="F21" s="165"/>
      <c r="G21" s="165"/>
      <c r="H21" s="165"/>
      <c r="I21" s="166"/>
      <c r="J21" s="166"/>
      <c r="L21" s="166"/>
      <c r="M21" s="104"/>
      <c r="N21" s="104"/>
      <c r="Q21" s="104"/>
      <c r="S21" s="165"/>
      <c r="T21" s="165"/>
      <c r="U21" s="165"/>
      <c r="V21" s="166"/>
      <c r="W21" s="185" t="s">
        <v>70</v>
      </c>
      <c r="X21" s="186"/>
      <c r="Y21" s="187"/>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4"/>
      <c r="BO21" s="166"/>
      <c r="BQ21" s="179"/>
      <c r="BR21" s="188"/>
      <c r="BS21" s="188"/>
      <c r="BT21" s="189"/>
      <c r="BU21" s="189"/>
      <c r="BX21" s="166"/>
    </row>
    <row r="22" s="81" customFormat="true" ht="16.5" hidden="false" customHeight="true" outlineLevel="0" collapsed="false">
      <c r="B22" s="178"/>
      <c r="C22" s="95"/>
      <c r="D22" s="95"/>
      <c r="F22" s="165"/>
      <c r="G22" s="165"/>
      <c r="H22" s="165"/>
      <c r="I22" s="166"/>
      <c r="J22" s="166"/>
      <c r="L22" s="166"/>
      <c r="M22" s="104"/>
      <c r="N22" s="104"/>
      <c r="Q22" s="104"/>
      <c r="S22" s="165"/>
      <c r="T22" s="165"/>
      <c r="U22" s="165"/>
      <c r="V22" s="166"/>
      <c r="W22" s="190"/>
      <c r="X22" s="191"/>
      <c r="Y22" s="191"/>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4"/>
      <c r="BO22" s="156"/>
      <c r="BQ22" s="179"/>
      <c r="BR22" s="188"/>
      <c r="BS22" s="188"/>
      <c r="BT22" s="189"/>
      <c r="BU22" s="189"/>
      <c r="BX22" s="166"/>
    </row>
    <row r="23" s="81" customFormat="true" ht="12" hidden="false" customHeight="true" outlineLevel="0" collapsed="false">
      <c r="B23" s="178"/>
      <c r="C23" s="95"/>
      <c r="D23" s="95"/>
      <c r="F23" s="165"/>
      <c r="G23" s="165"/>
      <c r="H23" s="165"/>
      <c r="I23" s="166"/>
      <c r="J23" s="166"/>
      <c r="L23" s="166"/>
      <c r="M23" s="104"/>
      <c r="N23" s="104"/>
      <c r="Q23" s="104"/>
      <c r="S23" s="165"/>
      <c r="T23" s="165"/>
      <c r="U23" s="165"/>
      <c r="V23" s="166"/>
      <c r="W23" s="192"/>
      <c r="X23" s="193"/>
      <c r="Y23" s="193"/>
      <c r="Z23" s="194"/>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84"/>
      <c r="BO23" s="156"/>
      <c r="BQ23" s="179"/>
      <c r="BR23" s="188"/>
      <c r="BS23" s="188"/>
      <c r="BT23" s="189"/>
      <c r="BU23" s="196"/>
      <c r="BV23" s="197"/>
      <c r="BW23" s="197"/>
      <c r="BX23" s="198"/>
      <c r="BY23" s="197"/>
      <c r="BZ23" s="197"/>
      <c r="CA23" s="197"/>
      <c r="CB23" s="197"/>
      <c r="CC23" s="197"/>
      <c r="CD23" s="197"/>
      <c r="CE23" s="197"/>
      <c r="CF23" s="197"/>
      <c r="CG23" s="197"/>
      <c r="CH23" s="197"/>
      <c r="CI23" s="197"/>
      <c r="CJ23" s="197"/>
      <c r="CK23" s="197"/>
      <c r="CL23" s="197"/>
      <c r="CM23" s="197"/>
      <c r="CN23" s="197"/>
      <c r="CO23" s="197"/>
      <c r="CP23" s="197"/>
      <c r="CQ23" s="197"/>
      <c r="CR23" s="197"/>
    </row>
    <row r="24" customFormat="false" ht="21" hidden="false" customHeight="true" outlineLevel="0" collapsed="false">
      <c r="B24" s="178"/>
      <c r="C24" s="199"/>
      <c r="D24" s="200" t="s">
        <v>71</v>
      </c>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1"/>
      <c r="AH24" s="166"/>
      <c r="AI24" s="202"/>
      <c r="AJ24" s="203" t="s">
        <v>72</v>
      </c>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4"/>
      <c r="BN24" s="184"/>
      <c r="BO24" s="156"/>
      <c r="BQ24" s="179"/>
      <c r="BR24" s="188"/>
      <c r="BS24" s="188"/>
      <c r="BT24" s="189"/>
      <c r="BU24" s="196"/>
      <c r="BV24" s="197"/>
      <c r="BW24" s="197"/>
      <c r="BX24" s="197"/>
      <c r="BY24" s="197"/>
      <c r="BZ24" s="197"/>
      <c r="CA24" s="197"/>
      <c r="CB24" s="197"/>
      <c r="CC24" s="197"/>
      <c r="CD24" s="197"/>
      <c r="CE24" s="197"/>
      <c r="CF24" s="197"/>
      <c r="CG24" s="197"/>
      <c r="CH24" s="197"/>
      <c r="CI24" s="197"/>
      <c r="CJ24" s="197"/>
      <c r="CK24" s="197"/>
      <c r="CL24" s="197"/>
      <c r="CM24" s="197"/>
      <c r="CN24" s="197"/>
      <c r="CO24" s="197"/>
      <c r="CP24" s="197"/>
      <c r="CQ24" s="197"/>
      <c r="CR24" s="197"/>
    </row>
    <row r="25" customFormat="false" ht="21" hidden="false" customHeight="true" outlineLevel="0" collapsed="false">
      <c r="B25" s="178"/>
      <c r="C25" s="205"/>
      <c r="D25" s="206" t="s">
        <v>73</v>
      </c>
      <c r="E25" s="206"/>
      <c r="F25" s="206"/>
      <c r="G25" s="206"/>
      <c r="H25" s="206"/>
      <c r="I25" s="207" t="s">
        <v>74</v>
      </c>
      <c r="J25" s="207"/>
      <c r="K25" s="207"/>
      <c r="L25" s="207"/>
      <c r="M25" s="207" t="s">
        <v>75</v>
      </c>
      <c r="N25" s="207"/>
      <c r="O25" s="207"/>
      <c r="P25" s="207"/>
      <c r="Q25" s="208"/>
      <c r="R25" s="209"/>
      <c r="S25" s="209"/>
      <c r="T25" s="206" t="s">
        <v>76</v>
      </c>
      <c r="U25" s="206"/>
      <c r="V25" s="206"/>
      <c r="W25" s="206"/>
      <c r="X25" s="206"/>
      <c r="Y25" s="207" t="s">
        <v>74</v>
      </c>
      <c r="Z25" s="207"/>
      <c r="AA25" s="207"/>
      <c r="AB25" s="207"/>
      <c r="AC25" s="207" t="s">
        <v>75</v>
      </c>
      <c r="AD25" s="207"/>
      <c r="AE25" s="207"/>
      <c r="AF25" s="207"/>
      <c r="AG25" s="210"/>
      <c r="AH25" s="209"/>
      <c r="AI25" s="211"/>
      <c r="AJ25" s="206" t="s">
        <v>77</v>
      </c>
      <c r="AK25" s="206"/>
      <c r="AL25" s="206"/>
      <c r="AM25" s="206"/>
      <c r="AN25" s="206"/>
      <c r="AO25" s="207" t="s">
        <v>74</v>
      </c>
      <c r="AP25" s="207"/>
      <c r="AQ25" s="207"/>
      <c r="AR25" s="207"/>
      <c r="AS25" s="207" t="s">
        <v>75</v>
      </c>
      <c r="AT25" s="207"/>
      <c r="AU25" s="207"/>
      <c r="AV25" s="207"/>
      <c r="AW25" s="212"/>
      <c r="AX25" s="213"/>
      <c r="AY25" s="214"/>
      <c r="AZ25" s="206" t="s">
        <v>78</v>
      </c>
      <c r="BA25" s="206"/>
      <c r="BB25" s="206"/>
      <c r="BC25" s="206"/>
      <c r="BD25" s="206"/>
      <c r="BE25" s="207" t="s">
        <v>74</v>
      </c>
      <c r="BF25" s="207"/>
      <c r="BG25" s="207"/>
      <c r="BH25" s="207"/>
      <c r="BI25" s="207" t="s">
        <v>75</v>
      </c>
      <c r="BJ25" s="207"/>
      <c r="BK25" s="207"/>
      <c r="BL25" s="207"/>
      <c r="BM25" s="215"/>
      <c r="BN25" s="216"/>
      <c r="BO25" s="166"/>
      <c r="BQ25" s="179"/>
      <c r="BR25" s="188"/>
      <c r="BS25" s="188"/>
      <c r="BT25" s="189"/>
      <c r="BU25" s="196"/>
      <c r="BV25" s="212"/>
      <c r="BW25" s="212"/>
      <c r="BX25" s="212"/>
      <c r="BY25" s="212"/>
      <c r="BZ25" s="197"/>
      <c r="CA25" s="212"/>
      <c r="CB25" s="212"/>
      <c r="CC25" s="212"/>
      <c r="CD25" s="212"/>
      <c r="CE25" s="197"/>
      <c r="CF25" s="212"/>
      <c r="CG25" s="212"/>
      <c r="CH25" s="212"/>
      <c r="CI25" s="212"/>
      <c r="CJ25" s="197"/>
      <c r="CK25" s="212"/>
      <c r="CL25" s="212"/>
      <c r="CM25" s="212"/>
      <c r="CN25" s="212"/>
      <c r="CO25" s="197"/>
      <c r="CP25" s="197"/>
      <c r="CQ25" s="197"/>
      <c r="CR25" s="197"/>
    </row>
    <row r="26" customFormat="false" ht="21" hidden="false" customHeight="true" outlineLevel="0" collapsed="false">
      <c r="B26" s="178"/>
      <c r="C26" s="205"/>
      <c r="D26" s="206" t="s">
        <v>79</v>
      </c>
      <c r="E26" s="206"/>
      <c r="F26" s="206"/>
      <c r="G26" s="206"/>
      <c r="H26" s="206"/>
      <c r="I26" s="217" t="n">
        <f aca="false">(ROUNDDOWN(M26/40,1))</f>
        <v>0</v>
      </c>
      <c r="J26" s="217"/>
      <c r="K26" s="217"/>
      <c r="L26" s="217"/>
      <c r="M26" s="217" t="n">
        <f aca="false">((((ROUNDDOWN($BE$9/12,1))*40)))*-1</f>
        <v>0</v>
      </c>
      <c r="N26" s="217"/>
      <c r="O26" s="217"/>
      <c r="P26" s="217"/>
      <c r="Q26" s="208"/>
      <c r="R26" s="209"/>
      <c r="S26" s="209"/>
      <c r="T26" s="206" t="s">
        <v>79</v>
      </c>
      <c r="U26" s="206"/>
      <c r="V26" s="206"/>
      <c r="W26" s="206"/>
      <c r="X26" s="206"/>
      <c r="Y26" s="217" t="n">
        <f aca="false">(ROUNDDOWN(AC26/40,1))</f>
        <v>0</v>
      </c>
      <c r="Z26" s="217"/>
      <c r="AA26" s="217"/>
      <c r="AB26" s="217"/>
      <c r="AC26" s="217" t="n">
        <f aca="false">((((ROUNDDOWN($BE$9/30,1))*40)))*-1</f>
        <v>0</v>
      </c>
      <c r="AD26" s="217"/>
      <c r="AE26" s="217"/>
      <c r="AF26" s="217"/>
      <c r="AG26" s="210"/>
      <c r="AH26" s="209"/>
      <c r="AI26" s="211"/>
      <c r="AJ26" s="206" t="s">
        <v>79</v>
      </c>
      <c r="AK26" s="206"/>
      <c r="AL26" s="206"/>
      <c r="AM26" s="206"/>
      <c r="AN26" s="206"/>
      <c r="AO26" s="217" t="n">
        <f aca="false">(ROUNDDOWN(AS26/40,1))</f>
        <v>0</v>
      </c>
      <c r="AP26" s="217"/>
      <c r="AQ26" s="217"/>
      <c r="AR26" s="217"/>
      <c r="AS26" s="217" t="n">
        <f aca="false">((((ROUNDDOWN($BE$9/7.5,1))*40)))*-1</f>
        <v>0</v>
      </c>
      <c r="AT26" s="217"/>
      <c r="AU26" s="217"/>
      <c r="AV26" s="217"/>
      <c r="AW26" s="218"/>
      <c r="AX26" s="213"/>
      <c r="AY26" s="214"/>
      <c r="AZ26" s="206" t="s">
        <v>79</v>
      </c>
      <c r="BA26" s="206"/>
      <c r="BB26" s="206"/>
      <c r="BC26" s="206"/>
      <c r="BD26" s="206"/>
      <c r="BE26" s="217" t="n">
        <f aca="false">(ROUNDDOWN(BI26/40,1))</f>
        <v>0</v>
      </c>
      <c r="BF26" s="217"/>
      <c r="BG26" s="217"/>
      <c r="BH26" s="217"/>
      <c r="BI26" s="217" t="n">
        <f aca="false">((((ROUNDDOWN($BE$9/20,1))*40)))*-1</f>
        <v>0</v>
      </c>
      <c r="BJ26" s="217"/>
      <c r="BK26" s="217"/>
      <c r="BL26" s="217"/>
      <c r="BM26" s="215"/>
      <c r="BN26" s="216"/>
      <c r="BO26" s="166"/>
      <c r="BQ26" s="179"/>
      <c r="BR26" s="188"/>
      <c r="BS26" s="188"/>
      <c r="BT26" s="189"/>
      <c r="BU26" s="196"/>
      <c r="BV26" s="219"/>
      <c r="BW26" s="219"/>
      <c r="BX26" s="219"/>
      <c r="BY26" s="219"/>
      <c r="BZ26" s="197"/>
      <c r="CA26" s="219"/>
      <c r="CB26" s="219"/>
      <c r="CC26" s="219"/>
      <c r="CD26" s="219"/>
      <c r="CE26" s="197"/>
      <c r="CF26" s="219"/>
      <c r="CG26" s="219"/>
      <c r="CH26" s="219"/>
      <c r="CI26" s="219"/>
      <c r="CJ26" s="197"/>
      <c r="CK26" s="219"/>
      <c r="CL26" s="219"/>
      <c r="CM26" s="219"/>
      <c r="CN26" s="219"/>
      <c r="CO26" s="197"/>
      <c r="CP26" s="197"/>
      <c r="CQ26" s="197"/>
      <c r="CR26" s="197"/>
    </row>
    <row r="27" customFormat="false" ht="21" hidden="false" customHeight="true" outlineLevel="0" collapsed="false">
      <c r="B27" s="178"/>
      <c r="C27" s="205"/>
      <c r="D27" s="206" t="s">
        <v>80</v>
      </c>
      <c r="E27" s="206"/>
      <c r="F27" s="206"/>
      <c r="G27" s="206"/>
      <c r="H27" s="206"/>
      <c r="I27" s="217" t="n">
        <f aca="false">(ROUNDDOWN(M27/40,1))</f>
        <v>0</v>
      </c>
      <c r="J27" s="217"/>
      <c r="K27" s="217"/>
      <c r="L27" s="217"/>
      <c r="M27" s="217" t="n">
        <f aca="false">($AL$17-$AI$17)*-1</f>
        <v>0</v>
      </c>
      <c r="N27" s="217"/>
      <c r="O27" s="217"/>
      <c r="P27" s="217"/>
      <c r="Q27" s="208"/>
      <c r="R27" s="209"/>
      <c r="S27" s="209"/>
      <c r="T27" s="206" t="s">
        <v>80</v>
      </c>
      <c r="U27" s="206"/>
      <c r="V27" s="206"/>
      <c r="W27" s="206"/>
      <c r="X27" s="206"/>
      <c r="Y27" s="217" t="n">
        <f aca="false">(ROUNDDOWN(AC27/40,1))</f>
        <v>0</v>
      </c>
      <c r="Z27" s="217"/>
      <c r="AA27" s="217"/>
      <c r="AB27" s="217"/>
      <c r="AC27" s="217" t="n">
        <f aca="false">($AL$17-$AI$17)*-1</f>
        <v>0</v>
      </c>
      <c r="AD27" s="217"/>
      <c r="AE27" s="217"/>
      <c r="AF27" s="217"/>
      <c r="AG27" s="210"/>
      <c r="AH27" s="209"/>
      <c r="AI27" s="211"/>
      <c r="AJ27" s="206" t="s">
        <v>80</v>
      </c>
      <c r="AK27" s="206"/>
      <c r="AL27" s="206"/>
      <c r="AM27" s="206"/>
      <c r="AN27" s="206"/>
      <c r="AO27" s="217" t="n">
        <f aca="false">(ROUNDDOWN(AS27/40,1))</f>
        <v>0</v>
      </c>
      <c r="AP27" s="217"/>
      <c r="AQ27" s="217"/>
      <c r="AR27" s="217"/>
      <c r="AS27" s="217" t="n">
        <f aca="false">($AL$17-$AI$17)*-1</f>
        <v>0</v>
      </c>
      <c r="AT27" s="217"/>
      <c r="AU27" s="217"/>
      <c r="AV27" s="217"/>
      <c r="AW27" s="218"/>
      <c r="AX27" s="213"/>
      <c r="AY27" s="214"/>
      <c r="AZ27" s="206" t="s">
        <v>80</v>
      </c>
      <c r="BA27" s="206"/>
      <c r="BB27" s="206"/>
      <c r="BC27" s="206"/>
      <c r="BD27" s="206"/>
      <c r="BE27" s="217" t="n">
        <f aca="false">(ROUNDDOWN(BI27/40,1))</f>
        <v>0</v>
      </c>
      <c r="BF27" s="217"/>
      <c r="BG27" s="217"/>
      <c r="BH27" s="217"/>
      <c r="BI27" s="217" t="n">
        <f aca="false">($AL$17-$AI$17)*-1</f>
        <v>0</v>
      </c>
      <c r="BJ27" s="217"/>
      <c r="BK27" s="217"/>
      <c r="BL27" s="217"/>
      <c r="BM27" s="215"/>
      <c r="BN27" s="216"/>
      <c r="BO27" s="166"/>
      <c r="BQ27" s="179"/>
      <c r="BR27" s="188"/>
      <c r="BS27" s="188"/>
      <c r="BT27" s="189"/>
      <c r="BU27" s="196"/>
      <c r="BV27" s="219"/>
      <c r="BW27" s="219"/>
      <c r="BX27" s="219"/>
      <c r="BY27" s="219"/>
      <c r="BZ27" s="197"/>
      <c r="CA27" s="219"/>
      <c r="CB27" s="219"/>
      <c r="CC27" s="219"/>
      <c r="CD27" s="219"/>
      <c r="CE27" s="197"/>
      <c r="CF27" s="219"/>
      <c r="CG27" s="219"/>
      <c r="CH27" s="219"/>
      <c r="CI27" s="219"/>
      <c r="CJ27" s="197"/>
      <c r="CK27" s="219"/>
      <c r="CL27" s="219"/>
      <c r="CM27" s="219"/>
      <c r="CN27" s="219"/>
      <c r="CO27" s="197"/>
      <c r="CP27" s="197"/>
      <c r="CQ27" s="197"/>
      <c r="CR27" s="197"/>
    </row>
    <row r="28" customFormat="false" ht="21" hidden="false" customHeight="true" outlineLevel="0" collapsed="false">
      <c r="B28" s="178"/>
      <c r="C28" s="205"/>
      <c r="D28" s="220" t="s">
        <v>81</v>
      </c>
      <c r="E28" s="220"/>
      <c r="F28" s="220"/>
      <c r="G28" s="220"/>
      <c r="H28" s="220"/>
      <c r="I28" s="221" t="e">
        <f aca="false">(ROUNDDOWN(M28/40,1))</f>
        <v>#DIV/0!</v>
      </c>
      <c r="J28" s="221"/>
      <c r="K28" s="221"/>
      <c r="L28" s="221"/>
      <c r="M28" s="222" t="e">
        <f aca="false">$BB$73+(AZ17-AI17)</f>
        <v>#DIV/0!</v>
      </c>
      <c r="N28" s="222"/>
      <c r="O28" s="222"/>
      <c r="P28" s="222"/>
      <c r="Q28" s="208"/>
      <c r="R28" s="209"/>
      <c r="S28" s="209"/>
      <c r="T28" s="220" t="s">
        <v>81</v>
      </c>
      <c r="U28" s="220"/>
      <c r="V28" s="220"/>
      <c r="W28" s="220"/>
      <c r="X28" s="220"/>
      <c r="Y28" s="221" t="e">
        <f aca="false">(ROUNDDOWN(AC28/40,1))</f>
        <v>#DIV/0!</v>
      </c>
      <c r="Z28" s="221"/>
      <c r="AA28" s="221"/>
      <c r="AB28" s="221"/>
      <c r="AC28" s="222" t="e">
        <f aca="false">$BB$73+(AZ17-AI17)</f>
        <v>#DIV/0!</v>
      </c>
      <c r="AD28" s="222"/>
      <c r="AE28" s="222"/>
      <c r="AF28" s="222"/>
      <c r="AG28" s="210"/>
      <c r="AH28" s="209"/>
      <c r="AI28" s="211"/>
      <c r="AJ28" s="220" t="s">
        <v>81</v>
      </c>
      <c r="AK28" s="220"/>
      <c r="AL28" s="220"/>
      <c r="AM28" s="220"/>
      <c r="AN28" s="220"/>
      <c r="AO28" s="221" t="e">
        <f aca="false">(ROUNDDOWN(AS28/40,1))</f>
        <v>#DIV/0!</v>
      </c>
      <c r="AP28" s="221"/>
      <c r="AQ28" s="221"/>
      <c r="AR28" s="221"/>
      <c r="AS28" s="222" t="e">
        <f aca="false">$BB$73+(AZ17-AI17)</f>
        <v>#DIV/0!</v>
      </c>
      <c r="AT28" s="222"/>
      <c r="AU28" s="222"/>
      <c r="AV28" s="222"/>
      <c r="AW28" s="218"/>
      <c r="AX28" s="213"/>
      <c r="AY28" s="214"/>
      <c r="AZ28" s="220" t="s">
        <v>81</v>
      </c>
      <c r="BA28" s="220"/>
      <c r="BB28" s="220"/>
      <c r="BC28" s="220"/>
      <c r="BD28" s="220"/>
      <c r="BE28" s="223" t="e">
        <f aca="false">(ROUNDDOWN(BI28/40,1))</f>
        <v>#DIV/0!</v>
      </c>
      <c r="BF28" s="223"/>
      <c r="BG28" s="223"/>
      <c r="BH28" s="223"/>
      <c r="BI28" s="222" t="e">
        <f aca="false">$BB$73+(AZ17-AI17)</f>
        <v>#DIV/0!</v>
      </c>
      <c r="BJ28" s="222"/>
      <c r="BK28" s="222"/>
      <c r="BL28" s="222"/>
      <c r="BM28" s="215"/>
      <c r="BN28" s="216"/>
      <c r="BO28" s="166"/>
      <c r="BU28" s="197"/>
      <c r="BV28" s="224"/>
      <c r="BW28" s="224"/>
      <c r="BX28" s="224"/>
      <c r="BY28" s="224"/>
      <c r="BZ28" s="197"/>
      <c r="CA28" s="224"/>
      <c r="CB28" s="224"/>
      <c r="CC28" s="224"/>
      <c r="CD28" s="224"/>
      <c r="CE28" s="197"/>
      <c r="CF28" s="224"/>
      <c r="CG28" s="224"/>
      <c r="CH28" s="224"/>
      <c r="CI28" s="224"/>
      <c r="CJ28" s="197"/>
      <c r="CK28" s="224"/>
      <c r="CL28" s="224"/>
      <c r="CM28" s="224"/>
      <c r="CN28" s="224"/>
      <c r="CO28" s="197"/>
      <c r="CP28" s="197"/>
      <c r="CQ28" s="197"/>
      <c r="CR28" s="197"/>
    </row>
    <row r="29" customFormat="false" ht="30.75" hidden="false" customHeight="true" outlineLevel="0" collapsed="false">
      <c r="B29" s="178"/>
      <c r="C29" s="205"/>
      <c r="D29" s="225" t="s">
        <v>82</v>
      </c>
      <c r="E29" s="225"/>
      <c r="F29" s="225"/>
      <c r="G29" s="225"/>
      <c r="H29" s="225"/>
      <c r="I29" s="226" t="e">
        <f aca="false">SUM(I26:L28)</f>
        <v>#DIV/0!</v>
      </c>
      <c r="J29" s="226"/>
      <c r="K29" s="226"/>
      <c r="L29" s="226"/>
      <c r="M29" s="226" t="e">
        <f aca="false">SUM(M26:P28)</f>
        <v>#DIV/0!</v>
      </c>
      <c r="N29" s="226"/>
      <c r="O29" s="226"/>
      <c r="P29" s="226"/>
      <c r="Q29" s="209"/>
      <c r="R29" s="209"/>
      <c r="S29" s="209"/>
      <c r="T29" s="225" t="s">
        <v>82</v>
      </c>
      <c r="U29" s="225"/>
      <c r="V29" s="225"/>
      <c r="W29" s="225"/>
      <c r="X29" s="225"/>
      <c r="Y29" s="226" t="e">
        <f aca="false">SUM(Y26:AB28)</f>
        <v>#DIV/0!</v>
      </c>
      <c r="Z29" s="226"/>
      <c r="AA29" s="226"/>
      <c r="AB29" s="226"/>
      <c r="AC29" s="226" t="e">
        <f aca="false">SUM(AC26:AF28)</f>
        <v>#DIV/0!</v>
      </c>
      <c r="AD29" s="226"/>
      <c r="AE29" s="226"/>
      <c r="AF29" s="226"/>
      <c r="AG29" s="210"/>
      <c r="AH29" s="209"/>
      <c r="AI29" s="211"/>
      <c r="AJ29" s="225" t="s">
        <v>82</v>
      </c>
      <c r="AK29" s="225"/>
      <c r="AL29" s="225"/>
      <c r="AM29" s="225"/>
      <c r="AN29" s="225"/>
      <c r="AO29" s="227" t="e">
        <f aca="false">SUM(AO26:AR28)</f>
        <v>#DIV/0!</v>
      </c>
      <c r="AP29" s="227"/>
      <c r="AQ29" s="227"/>
      <c r="AR29" s="227"/>
      <c r="AS29" s="226" t="e">
        <f aca="false">SUM(AS26:AV28)</f>
        <v>#DIV/0!</v>
      </c>
      <c r="AT29" s="226"/>
      <c r="AU29" s="226"/>
      <c r="AV29" s="226"/>
      <c r="AW29" s="218"/>
      <c r="AX29" s="213"/>
      <c r="AY29" s="214"/>
      <c r="AZ29" s="225" t="s">
        <v>82</v>
      </c>
      <c r="BA29" s="225"/>
      <c r="BB29" s="225"/>
      <c r="BC29" s="225"/>
      <c r="BD29" s="225"/>
      <c r="BE29" s="227" t="e">
        <f aca="false">SUM(BE26:BH28)</f>
        <v>#DIV/0!</v>
      </c>
      <c r="BF29" s="227"/>
      <c r="BG29" s="227"/>
      <c r="BH29" s="227"/>
      <c r="BI29" s="226" t="e">
        <f aca="false">SUM(BI26:BL28)</f>
        <v>#DIV/0!</v>
      </c>
      <c r="BJ29" s="226"/>
      <c r="BK29" s="226"/>
      <c r="BL29" s="226"/>
      <c r="BM29" s="215"/>
      <c r="BN29" s="216"/>
      <c r="BO29" s="166"/>
      <c r="BQ29" s="179"/>
      <c r="BR29" s="188"/>
      <c r="BS29" s="188"/>
      <c r="BT29" s="189"/>
      <c r="BU29" s="196"/>
      <c r="BV29" s="228"/>
      <c r="BW29" s="228"/>
      <c r="BX29" s="228"/>
      <c r="BY29" s="228"/>
      <c r="BZ29" s="197"/>
      <c r="CA29" s="228"/>
      <c r="CB29" s="228"/>
      <c r="CC29" s="228"/>
      <c r="CD29" s="228"/>
      <c r="CE29" s="197"/>
      <c r="CF29" s="228"/>
      <c r="CG29" s="228"/>
      <c r="CH29" s="228"/>
      <c r="CI29" s="228"/>
      <c r="CJ29" s="197"/>
      <c r="CK29" s="228"/>
      <c r="CL29" s="228"/>
      <c r="CM29" s="228"/>
      <c r="CN29" s="228"/>
      <c r="CO29" s="197"/>
      <c r="CP29" s="197"/>
      <c r="CQ29" s="197"/>
      <c r="CR29" s="197"/>
    </row>
    <row r="30" customFormat="false" ht="20.25" hidden="false" customHeight="true" outlineLevel="0" collapsed="false">
      <c r="B30" s="178"/>
      <c r="C30" s="205"/>
      <c r="D30" s="229"/>
      <c r="E30" s="229"/>
      <c r="F30" s="229"/>
      <c r="G30" s="229"/>
      <c r="H30" s="229"/>
      <c r="I30" s="230"/>
      <c r="J30" s="230"/>
      <c r="K30" s="230"/>
      <c r="L30" s="230"/>
      <c r="M30" s="230"/>
      <c r="N30" s="230"/>
      <c r="O30" s="230"/>
      <c r="P30" s="230"/>
      <c r="Q30" s="104"/>
      <c r="R30" s="104"/>
      <c r="S30" s="104"/>
      <c r="T30" s="229"/>
      <c r="U30" s="229"/>
      <c r="V30" s="229"/>
      <c r="W30" s="229"/>
      <c r="X30" s="229"/>
      <c r="Y30" s="230"/>
      <c r="Z30" s="230"/>
      <c r="AA30" s="230"/>
      <c r="AB30" s="230"/>
      <c r="AC30" s="230"/>
      <c r="AD30" s="230"/>
      <c r="AE30" s="230"/>
      <c r="AF30" s="230"/>
      <c r="AG30" s="231"/>
      <c r="AH30" s="104"/>
      <c r="AI30" s="232"/>
      <c r="AJ30" s="233"/>
      <c r="AK30" s="233"/>
      <c r="AL30" s="233"/>
      <c r="AM30" s="233"/>
      <c r="AN30" s="233"/>
      <c r="AO30" s="234"/>
      <c r="AP30" s="234"/>
      <c r="AQ30" s="234"/>
      <c r="AR30" s="234"/>
      <c r="AS30" s="234"/>
      <c r="AT30" s="234"/>
      <c r="AU30" s="234"/>
      <c r="AV30" s="234"/>
      <c r="AW30" s="235"/>
      <c r="AX30" s="98"/>
      <c r="AY30" s="236"/>
      <c r="AZ30" s="233"/>
      <c r="BA30" s="233"/>
      <c r="BB30" s="233"/>
      <c r="BC30" s="233"/>
      <c r="BD30" s="233"/>
      <c r="BE30" s="234"/>
      <c r="BF30" s="234"/>
      <c r="BG30" s="234"/>
      <c r="BH30" s="234"/>
      <c r="BI30" s="234"/>
      <c r="BJ30" s="234"/>
      <c r="BK30" s="234"/>
      <c r="BL30" s="234"/>
      <c r="BM30" s="215"/>
      <c r="BN30" s="216"/>
      <c r="BO30" s="166"/>
      <c r="BQ30" s="179"/>
      <c r="BR30" s="188"/>
      <c r="BS30" s="188"/>
      <c r="BT30" s="189"/>
      <c r="BU30" s="196"/>
      <c r="BV30" s="197"/>
      <c r="BW30" s="197"/>
      <c r="BX30" s="198"/>
      <c r="BY30" s="197"/>
      <c r="BZ30" s="197"/>
      <c r="CA30" s="197"/>
      <c r="CB30" s="197"/>
      <c r="CC30" s="197"/>
      <c r="CD30" s="197"/>
      <c r="CE30" s="197"/>
      <c r="CF30" s="197"/>
      <c r="CG30" s="197"/>
      <c r="CH30" s="197"/>
      <c r="CI30" s="197"/>
      <c r="CJ30" s="197"/>
      <c r="CK30" s="197"/>
      <c r="CL30" s="197"/>
      <c r="CM30" s="197"/>
      <c r="CN30" s="197"/>
      <c r="CO30" s="197"/>
      <c r="CP30" s="197"/>
      <c r="CQ30" s="197"/>
      <c r="CR30" s="197"/>
    </row>
    <row r="31" customFormat="false" ht="20.25" hidden="false" customHeight="true" outlineLevel="0" collapsed="false">
      <c r="B31" s="178"/>
      <c r="C31" s="205"/>
      <c r="D31" s="229"/>
      <c r="E31" s="229"/>
      <c r="F31" s="229"/>
      <c r="G31" s="229"/>
      <c r="H31" s="229"/>
      <c r="I31" s="230"/>
      <c r="J31" s="230"/>
      <c r="K31" s="237" t="s">
        <v>83</v>
      </c>
      <c r="L31" s="237"/>
      <c r="M31" s="237"/>
      <c r="N31" s="238" t="str">
        <f aca="false">IF(OR($BE$9&gt;0,),IF(AND(OR($D$5="○",$D$6="○"),$I$29&gt;=0),"可",IF(AND(OR($D$5="○",$D$6="○"),$I$29&lt;0),"不可","")),"")</f>
        <v/>
      </c>
      <c r="O31" s="238"/>
      <c r="P31" s="238"/>
      <c r="Q31" s="104"/>
      <c r="R31" s="104"/>
      <c r="S31" s="104"/>
      <c r="T31" s="229"/>
      <c r="U31" s="229"/>
      <c r="V31" s="229"/>
      <c r="W31" s="229"/>
      <c r="X31" s="229"/>
      <c r="Y31" s="230"/>
      <c r="Z31" s="230"/>
      <c r="AA31" s="239" t="s">
        <v>84</v>
      </c>
      <c r="AB31" s="239"/>
      <c r="AC31" s="239"/>
      <c r="AD31" s="238" t="str">
        <f aca="false">IF(OR($BE$9&gt;0,),IF(AND(OR($D$5="○",$D$6="○"),$Y$29&gt;=0),"可",IF(AND(OR($D$5="○",$D$6="○"),$Y$29&lt;0),"不可","")),"")</f>
        <v/>
      </c>
      <c r="AE31" s="238"/>
      <c r="AF31" s="238"/>
      <c r="AG31" s="231"/>
      <c r="AH31" s="104"/>
      <c r="AI31" s="232"/>
      <c r="AJ31" s="233"/>
      <c r="AK31" s="233"/>
      <c r="AL31" s="233"/>
      <c r="AM31" s="233"/>
      <c r="AN31" s="233"/>
      <c r="AO31" s="234"/>
      <c r="AP31" s="234"/>
      <c r="AQ31" s="239" t="s">
        <v>85</v>
      </c>
      <c r="AR31" s="239"/>
      <c r="AS31" s="239"/>
      <c r="AT31" s="238" t="str">
        <f aca="false">IF(OR($BE$9&gt;0,),IF(AND(OR($D$7="○"),$AO$29&gt;=0),"可",IF(AND(OR($D$7="○"),$AO$29&lt;0),"不可","")),"")</f>
        <v/>
      </c>
      <c r="AU31" s="238"/>
      <c r="AV31" s="238"/>
      <c r="AW31" s="235"/>
      <c r="AX31" s="98"/>
      <c r="AY31" s="236"/>
      <c r="AZ31" s="233"/>
      <c r="BA31" s="233"/>
      <c r="BB31" s="233"/>
      <c r="BC31" s="233"/>
      <c r="BD31" s="233"/>
      <c r="BE31" s="234"/>
      <c r="BF31" s="234"/>
      <c r="BG31" s="239" t="s">
        <v>86</v>
      </c>
      <c r="BH31" s="239"/>
      <c r="BI31" s="239"/>
      <c r="BJ31" s="238" t="str">
        <f aca="false">IF(OR($BE$9&gt;0,),IF(AND(OR($D$7="○"),$BE$29&gt;=0),"可",IF(AND(OR($D$7="○"),$BE$29&lt;0),"不可","")),"")</f>
        <v/>
      </c>
      <c r="BK31" s="238"/>
      <c r="BL31" s="238"/>
      <c r="BM31" s="215"/>
      <c r="BN31" s="216"/>
      <c r="BO31" s="166"/>
      <c r="BQ31" s="179"/>
      <c r="BR31" s="188"/>
      <c r="BS31" s="188"/>
      <c r="BT31" s="189"/>
      <c r="BU31" s="196"/>
      <c r="BV31" s="197"/>
      <c r="BW31" s="197"/>
      <c r="BX31" s="198"/>
      <c r="BY31" s="197"/>
      <c r="BZ31" s="197"/>
      <c r="CA31" s="197"/>
      <c r="CB31" s="197"/>
      <c r="CC31" s="197"/>
      <c r="CD31" s="197"/>
      <c r="CE31" s="197"/>
      <c r="CF31" s="197"/>
      <c r="CG31" s="197"/>
      <c r="CH31" s="197"/>
      <c r="CI31" s="197"/>
      <c r="CJ31" s="197"/>
      <c r="CK31" s="197"/>
      <c r="CL31" s="197"/>
      <c r="CM31" s="197"/>
      <c r="CN31" s="197"/>
      <c r="CO31" s="197"/>
      <c r="CP31" s="197"/>
      <c r="CQ31" s="197"/>
      <c r="CR31" s="197"/>
    </row>
    <row r="32" customFormat="false" ht="20.25" hidden="false" customHeight="true" outlineLevel="0" collapsed="false">
      <c r="B32" s="178"/>
      <c r="C32" s="240"/>
      <c r="D32" s="241"/>
      <c r="E32" s="241"/>
      <c r="F32" s="241"/>
      <c r="G32" s="241"/>
      <c r="H32" s="241"/>
      <c r="I32" s="242"/>
      <c r="J32" s="242"/>
      <c r="K32" s="242"/>
      <c r="L32" s="242"/>
      <c r="M32" s="242"/>
      <c r="N32" s="242"/>
      <c r="O32" s="242"/>
      <c r="P32" s="242"/>
      <c r="Q32" s="243"/>
      <c r="R32" s="243"/>
      <c r="S32" s="243"/>
      <c r="T32" s="241"/>
      <c r="U32" s="241"/>
      <c r="V32" s="241"/>
      <c r="W32" s="241"/>
      <c r="X32" s="241"/>
      <c r="Y32" s="242"/>
      <c r="Z32" s="242"/>
      <c r="AA32" s="242"/>
      <c r="AB32" s="242"/>
      <c r="AC32" s="242"/>
      <c r="AD32" s="242"/>
      <c r="AE32" s="242"/>
      <c r="AF32" s="242"/>
      <c r="AG32" s="244"/>
      <c r="AH32" s="104"/>
      <c r="AI32" s="245"/>
      <c r="AJ32" s="241"/>
      <c r="AK32" s="241"/>
      <c r="AL32" s="241"/>
      <c r="AM32" s="241"/>
      <c r="AN32" s="241"/>
      <c r="AO32" s="242"/>
      <c r="AP32" s="242"/>
      <c r="AQ32" s="242"/>
      <c r="AR32" s="242"/>
      <c r="AS32" s="242"/>
      <c r="AT32" s="242"/>
      <c r="AU32" s="242"/>
      <c r="AV32" s="242"/>
      <c r="AW32" s="246"/>
      <c r="AX32" s="243"/>
      <c r="AY32" s="247"/>
      <c r="AZ32" s="241"/>
      <c r="BA32" s="241"/>
      <c r="BB32" s="241"/>
      <c r="BC32" s="241"/>
      <c r="BD32" s="241"/>
      <c r="BE32" s="242"/>
      <c r="BF32" s="242"/>
      <c r="BG32" s="242"/>
      <c r="BH32" s="242"/>
      <c r="BI32" s="242"/>
      <c r="BJ32" s="242"/>
      <c r="BK32" s="242"/>
      <c r="BL32" s="242"/>
      <c r="BM32" s="248"/>
      <c r="BN32" s="216"/>
      <c r="BO32" s="166"/>
      <c r="BQ32" s="179"/>
      <c r="BR32" s="188"/>
      <c r="BS32" s="188"/>
      <c r="BT32" s="189"/>
      <c r="BU32" s="196"/>
      <c r="BV32" s="197"/>
      <c r="BW32" s="197"/>
      <c r="BX32" s="198"/>
      <c r="BY32" s="197"/>
      <c r="BZ32" s="197"/>
      <c r="CA32" s="197"/>
      <c r="CB32" s="197"/>
      <c r="CC32" s="197"/>
      <c r="CD32" s="197"/>
      <c r="CE32" s="197"/>
      <c r="CF32" s="197"/>
      <c r="CG32" s="197"/>
      <c r="CH32" s="197"/>
      <c r="CI32" s="197"/>
      <c r="CJ32" s="197"/>
      <c r="CK32" s="197"/>
      <c r="CL32" s="197"/>
      <c r="CM32" s="197"/>
      <c r="CN32" s="197"/>
      <c r="CO32" s="197"/>
      <c r="CP32" s="197"/>
      <c r="CQ32" s="197"/>
      <c r="CR32" s="197"/>
    </row>
    <row r="33" customFormat="false" ht="20.25" hidden="false" customHeight="true" outlineLevel="0" collapsed="false">
      <c r="B33" s="249"/>
      <c r="C33" s="250"/>
      <c r="D33" s="251"/>
      <c r="E33" s="251"/>
      <c r="F33" s="251"/>
      <c r="G33" s="251"/>
      <c r="H33" s="251"/>
      <c r="I33" s="252"/>
      <c r="J33" s="252"/>
      <c r="K33" s="252"/>
      <c r="L33" s="252"/>
      <c r="M33" s="252"/>
      <c r="N33" s="252"/>
      <c r="O33" s="252"/>
      <c r="P33" s="252"/>
      <c r="Q33" s="253"/>
      <c r="R33" s="253"/>
      <c r="S33" s="253"/>
      <c r="T33" s="251"/>
      <c r="U33" s="251"/>
      <c r="V33" s="251"/>
      <c r="W33" s="251"/>
      <c r="X33" s="251"/>
      <c r="Y33" s="252"/>
      <c r="Z33" s="252"/>
      <c r="AA33" s="252"/>
      <c r="AB33" s="252"/>
      <c r="AC33" s="252"/>
      <c r="AD33" s="252"/>
      <c r="AE33" s="252"/>
      <c r="AF33" s="252"/>
      <c r="AG33" s="253"/>
      <c r="AH33" s="253"/>
      <c r="AI33" s="253"/>
      <c r="AJ33" s="251"/>
      <c r="AK33" s="251"/>
      <c r="AL33" s="251"/>
      <c r="AM33" s="251"/>
      <c r="AN33" s="251"/>
      <c r="AO33" s="252"/>
      <c r="AP33" s="252"/>
      <c r="AQ33" s="252"/>
      <c r="AR33" s="252"/>
      <c r="AS33" s="252"/>
      <c r="AT33" s="252"/>
      <c r="AU33" s="252"/>
      <c r="AV33" s="252"/>
      <c r="AW33" s="254"/>
      <c r="AX33" s="253"/>
      <c r="AY33" s="255"/>
      <c r="AZ33" s="251"/>
      <c r="BA33" s="251"/>
      <c r="BB33" s="251"/>
      <c r="BC33" s="251"/>
      <c r="BD33" s="251"/>
      <c r="BE33" s="252"/>
      <c r="BF33" s="252"/>
      <c r="BG33" s="252"/>
      <c r="BH33" s="252"/>
      <c r="BI33" s="252"/>
      <c r="BJ33" s="252"/>
      <c r="BK33" s="252"/>
      <c r="BL33" s="252"/>
      <c r="BM33" s="256"/>
      <c r="BN33" s="257"/>
      <c r="BO33" s="156"/>
      <c r="BQ33" s="179"/>
      <c r="BR33" s="188"/>
      <c r="BS33" s="188"/>
      <c r="BT33" s="189"/>
      <c r="BU33" s="196"/>
      <c r="BV33" s="197"/>
      <c r="BW33" s="197"/>
      <c r="BX33" s="198"/>
      <c r="BY33" s="197"/>
      <c r="BZ33" s="197"/>
      <c r="CA33" s="197"/>
      <c r="CB33" s="197"/>
      <c r="CC33" s="197"/>
      <c r="CD33" s="197"/>
      <c r="CE33" s="197"/>
      <c r="CF33" s="197"/>
      <c r="CG33" s="197"/>
      <c r="CH33" s="197"/>
      <c r="CI33" s="197"/>
      <c r="CJ33" s="197"/>
      <c r="CK33" s="197"/>
      <c r="CL33" s="197"/>
      <c r="CM33" s="197"/>
      <c r="CN33" s="197"/>
      <c r="CO33" s="197"/>
      <c r="CP33" s="197"/>
      <c r="CQ33" s="197"/>
      <c r="CR33" s="197"/>
    </row>
    <row r="34" customFormat="false" ht="21" hidden="false" customHeight="true" outlineLevel="0" collapsed="false">
      <c r="B34" s="114" t="s">
        <v>87</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80"/>
      <c r="BB34" s="192"/>
      <c r="BC34" s="180"/>
      <c r="BD34" s="180"/>
      <c r="BE34" s="192"/>
      <c r="BF34" s="180"/>
      <c r="BG34" s="192"/>
      <c r="BH34" s="192"/>
      <c r="BI34" s="192"/>
      <c r="BJ34" s="192"/>
      <c r="BK34" s="192"/>
      <c r="BL34" s="192"/>
      <c r="BM34" s="192"/>
      <c r="BN34" s="192"/>
      <c r="BO34" s="156"/>
      <c r="BQ34" s="179"/>
      <c r="BR34" s="188"/>
      <c r="BS34" s="188"/>
      <c r="BT34" s="189"/>
      <c r="BU34" s="196"/>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row>
    <row r="35" customFormat="false" ht="32.25" hidden="false" customHeight="true" outlineLevel="0" collapsed="false">
      <c r="B35" s="258"/>
      <c r="C35" s="259"/>
      <c r="D35" s="260" t="s">
        <v>88</v>
      </c>
      <c r="E35" s="260"/>
      <c r="F35" s="260"/>
      <c r="G35" s="260"/>
      <c r="H35" s="260"/>
      <c r="I35" s="260"/>
      <c r="J35" s="261" t="s">
        <v>89</v>
      </c>
      <c r="K35" s="261"/>
      <c r="L35" s="261"/>
      <c r="M35" s="261"/>
      <c r="N35" s="261"/>
      <c r="O35" s="261"/>
      <c r="P35" s="262" t="s">
        <v>90</v>
      </c>
      <c r="Q35" s="262"/>
      <c r="R35" s="262"/>
      <c r="S35" s="262"/>
      <c r="T35" s="262"/>
      <c r="U35" s="262"/>
      <c r="V35" s="262"/>
      <c r="W35" s="263" t="s">
        <v>91</v>
      </c>
      <c r="X35" s="263"/>
      <c r="Y35" s="263"/>
      <c r="Z35" s="263"/>
      <c r="AA35" s="263"/>
      <c r="AB35" s="263"/>
      <c r="AC35" s="263"/>
      <c r="AD35" s="263" t="s">
        <v>92</v>
      </c>
      <c r="AE35" s="263"/>
      <c r="AF35" s="263"/>
      <c r="AG35" s="263"/>
      <c r="AH35" s="263"/>
      <c r="AI35" s="263"/>
      <c r="AJ35" s="263"/>
      <c r="AK35" s="263" t="s">
        <v>93</v>
      </c>
      <c r="AL35" s="263"/>
      <c r="AM35" s="263"/>
      <c r="AN35" s="263"/>
      <c r="AO35" s="263"/>
      <c r="AP35" s="263"/>
      <c r="AQ35" s="263"/>
      <c r="AR35" s="259" t="s">
        <v>94</v>
      </c>
      <c r="AS35" s="259"/>
      <c r="AT35" s="259"/>
      <c r="AU35" s="259"/>
      <c r="AV35" s="259"/>
      <c r="AW35" s="259"/>
      <c r="AX35" s="259"/>
      <c r="AY35" s="264" t="s">
        <v>95</v>
      </c>
      <c r="AZ35" s="264"/>
      <c r="BA35" s="264"/>
      <c r="BB35" s="261" t="s">
        <v>96</v>
      </c>
      <c r="BC35" s="261"/>
      <c r="BD35" s="261"/>
      <c r="BE35" s="265" t="s">
        <v>97</v>
      </c>
      <c r="BF35" s="265"/>
      <c r="BG35" s="265"/>
      <c r="BH35" s="265" t="s">
        <v>98</v>
      </c>
      <c r="BI35" s="265"/>
      <c r="BJ35" s="265"/>
      <c r="BK35" s="266" t="s">
        <v>99</v>
      </c>
      <c r="BL35" s="266"/>
      <c r="BM35" s="266"/>
      <c r="BN35" s="266"/>
      <c r="BQ35" s="179"/>
      <c r="BR35" s="188"/>
      <c r="BS35" s="188"/>
      <c r="BT35" s="189"/>
      <c r="BU35" s="189"/>
    </row>
    <row r="36" customFormat="false" ht="32.25" hidden="false" customHeight="true" outlineLevel="0" collapsed="false">
      <c r="B36" s="258"/>
      <c r="C36" s="267"/>
      <c r="D36" s="260"/>
      <c r="E36" s="260"/>
      <c r="F36" s="260"/>
      <c r="G36" s="260"/>
      <c r="H36" s="260"/>
      <c r="I36" s="260"/>
      <c r="J36" s="261"/>
      <c r="K36" s="261"/>
      <c r="L36" s="261"/>
      <c r="M36" s="261"/>
      <c r="N36" s="261"/>
      <c r="O36" s="261"/>
      <c r="P36" s="262"/>
      <c r="Q36" s="262"/>
      <c r="R36" s="262"/>
      <c r="S36" s="262"/>
      <c r="T36" s="262"/>
      <c r="U36" s="262"/>
      <c r="V36" s="262"/>
      <c r="W36" s="268" t="s">
        <v>100</v>
      </c>
      <c r="X36" s="269" t="s">
        <v>101</v>
      </c>
      <c r="Y36" s="269" t="s">
        <v>102</v>
      </c>
      <c r="Z36" s="269" t="s">
        <v>103</v>
      </c>
      <c r="AA36" s="269" t="s">
        <v>104</v>
      </c>
      <c r="AB36" s="269" t="s">
        <v>105</v>
      </c>
      <c r="AC36" s="270" t="s">
        <v>106</v>
      </c>
      <c r="AD36" s="268" t="s">
        <v>100</v>
      </c>
      <c r="AE36" s="269" t="s">
        <v>101</v>
      </c>
      <c r="AF36" s="269" t="s">
        <v>102</v>
      </c>
      <c r="AG36" s="269" t="s">
        <v>103</v>
      </c>
      <c r="AH36" s="269" t="s">
        <v>104</v>
      </c>
      <c r="AI36" s="269" t="s">
        <v>105</v>
      </c>
      <c r="AJ36" s="270" t="s">
        <v>106</v>
      </c>
      <c r="AK36" s="268" t="s">
        <v>100</v>
      </c>
      <c r="AL36" s="269" t="s">
        <v>101</v>
      </c>
      <c r="AM36" s="269" t="s">
        <v>102</v>
      </c>
      <c r="AN36" s="269" t="s">
        <v>103</v>
      </c>
      <c r="AO36" s="269" t="s">
        <v>104</v>
      </c>
      <c r="AP36" s="269" t="s">
        <v>105</v>
      </c>
      <c r="AQ36" s="270" t="s">
        <v>106</v>
      </c>
      <c r="AR36" s="271" t="s">
        <v>100</v>
      </c>
      <c r="AS36" s="272" t="s">
        <v>101</v>
      </c>
      <c r="AT36" s="272" t="s">
        <v>102</v>
      </c>
      <c r="AU36" s="272" t="s">
        <v>103</v>
      </c>
      <c r="AV36" s="272" t="s">
        <v>104</v>
      </c>
      <c r="AW36" s="272" t="s">
        <v>105</v>
      </c>
      <c r="AX36" s="273" t="s">
        <v>106</v>
      </c>
      <c r="AY36" s="264"/>
      <c r="AZ36" s="264"/>
      <c r="BA36" s="264"/>
      <c r="BB36" s="261"/>
      <c r="BC36" s="261"/>
      <c r="BD36" s="261"/>
      <c r="BE36" s="265"/>
      <c r="BF36" s="265"/>
      <c r="BG36" s="265"/>
      <c r="BH36" s="265"/>
      <c r="BI36" s="265"/>
      <c r="BJ36" s="265"/>
      <c r="BK36" s="266"/>
      <c r="BL36" s="266"/>
      <c r="BM36" s="266"/>
      <c r="BN36" s="266"/>
      <c r="BQ36" s="179"/>
      <c r="BR36" s="188"/>
      <c r="BS36" s="188"/>
      <c r="BT36" s="189"/>
      <c r="BU36" s="189"/>
    </row>
    <row r="37" customFormat="false" ht="21" hidden="false" customHeight="true" outlineLevel="0" collapsed="false">
      <c r="B37" s="274" t="s">
        <v>107</v>
      </c>
      <c r="C37" s="275"/>
      <c r="D37" s="276"/>
      <c r="E37" s="276"/>
      <c r="F37" s="276"/>
      <c r="G37" s="276"/>
      <c r="H37" s="276"/>
      <c r="I37" s="276"/>
      <c r="J37" s="277"/>
      <c r="K37" s="277"/>
      <c r="L37" s="277"/>
      <c r="M37" s="277"/>
      <c r="N37" s="277"/>
      <c r="O37" s="277"/>
      <c r="P37" s="278"/>
      <c r="Q37" s="278"/>
      <c r="R37" s="278"/>
      <c r="S37" s="278"/>
      <c r="T37" s="278"/>
      <c r="U37" s="278"/>
      <c r="V37" s="278"/>
      <c r="W37" s="279"/>
      <c r="X37" s="280"/>
      <c r="Y37" s="280"/>
      <c r="Z37" s="280"/>
      <c r="AA37" s="280"/>
      <c r="AB37" s="280"/>
      <c r="AC37" s="281"/>
      <c r="AD37" s="279"/>
      <c r="AE37" s="280"/>
      <c r="AF37" s="280"/>
      <c r="AG37" s="280"/>
      <c r="AH37" s="280"/>
      <c r="AI37" s="280"/>
      <c r="AJ37" s="281"/>
      <c r="AK37" s="279"/>
      <c r="AL37" s="280"/>
      <c r="AM37" s="280"/>
      <c r="AN37" s="280"/>
      <c r="AO37" s="280"/>
      <c r="AP37" s="280"/>
      <c r="AQ37" s="281"/>
      <c r="AR37" s="279"/>
      <c r="AS37" s="280"/>
      <c r="AT37" s="280"/>
      <c r="AU37" s="280"/>
      <c r="AV37" s="280"/>
      <c r="AW37" s="280"/>
      <c r="AX37" s="281"/>
      <c r="AY37" s="282" t="n">
        <f aca="false">SUM(W37:AX37)</f>
        <v>0</v>
      </c>
      <c r="AZ37" s="282"/>
      <c r="BA37" s="282"/>
      <c r="BB37" s="283" t="n">
        <f aca="false">AY37/4</f>
        <v>0</v>
      </c>
      <c r="BC37" s="283"/>
      <c r="BD37" s="283"/>
      <c r="BE37" s="284"/>
      <c r="BF37" s="284"/>
      <c r="BG37" s="284"/>
      <c r="BH37" s="284"/>
      <c r="BI37" s="284"/>
      <c r="BJ37" s="284"/>
      <c r="BK37" s="285"/>
      <c r="BL37" s="285"/>
      <c r="BM37" s="285"/>
      <c r="BN37" s="285"/>
      <c r="BQ37" s="179"/>
      <c r="BR37" s="188"/>
      <c r="BS37" s="188"/>
      <c r="BT37" s="189"/>
      <c r="BU37" s="189"/>
    </row>
    <row r="38" customFormat="false" ht="21" hidden="false" customHeight="true" outlineLevel="0" collapsed="false">
      <c r="B38" s="274"/>
      <c r="C38" s="286" t="s">
        <v>108</v>
      </c>
      <c r="D38" s="287"/>
      <c r="E38" s="287"/>
      <c r="F38" s="287"/>
      <c r="G38" s="287"/>
      <c r="H38" s="287"/>
      <c r="I38" s="287"/>
      <c r="J38" s="288"/>
      <c r="K38" s="288"/>
      <c r="L38" s="288"/>
      <c r="M38" s="288"/>
      <c r="N38" s="288"/>
      <c r="O38" s="288"/>
      <c r="P38" s="289"/>
      <c r="Q38" s="289"/>
      <c r="R38" s="289"/>
      <c r="S38" s="289"/>
      <c r="T38" s="289"/>
      <c r="U38" s="289"/>
      <c r="V38" s="289"/>
      <c r="W38" s="290"/>
      <c r="X38" s="291"/>
      <c r="Y38" s="291"/>
      <c r="Z38" s="291"/>
      <c r="AA38" s="291"/>
      <c r="AB38" s="291"/>
      <c r="AC38" s="292"/>
      <c r="AD38" s="290"/>
      <c r="AE38" s="291"/>
      <c r="AF38" s="291"/>
      <c r="AG38" s="291"/>
      <c r="AH38" s="291"/>
      <c r="AI38" s="291"/>
      <c r="AJ38" s="292"/>
      <c r="AK38" s="290"/>
      <c r="AL38" s="291"/>
      <c r="AM38" s="291"/>
      <c r="AN38" s="291"/>
      <c r="AO38" s="291"/>
      <c r="AP38" s="291"/>
      <c r="AQ38" s="292"/>
      <c r="AR38" s="290"/>
      <c r="AS38" s="291"/>
      <c r="AT38" s="291"/>
      <c r="AU38" s="291"/>
      <c r="AV38" s="291"/>
      <c r="AW38" s="291"/>
      <c r="AX38" s="292"/>
      <c r="AY38" s="293" t="n">
        <f aca="false">SUM(W38:AX38)</f>
        <v>0</v>
      </c>
      <c r="AZ38" s="293"/>
      <c r="BA38" s="293"/>
      <c r="BB38" s="294" t="n">
        <f aca="false">AY38/4</f>
        <v>0</v>
      </c>
      <c r="BC38" s="294"/>
      <c r="BD38" s="294"/>
      <c r="BE38" s="295"/>
      <c r="BF38" s="295"/>
      <c r="BG38" s="295"/>
      <c r="BH38" s="295"/>
      <c r="BI38" s="295"/>
      <c r="BJ38" s="295"/>
      <c r="BK38" s="296"/>
      <c r="BL38" s="296"/>
      <c r="BM38" s="296"/>
      <c r="BN38" s="296"/>
      <c r="BO38" s="297"/>
    </row>
    <row r="39" customFormat="false" ht="21" hidden="false" customHeight="true" outlineLevel="0" collapsed="false">
      <c r="B39" s="274"/>
      <c r="C39" s="286"/>
      <c r="D39" s="298"/>
      <c r="E39" s="298"/>
      <c r="F39" s="298"/>
      <c r="G39" s="298"/>
      <c r="H39" s="298"/>
      <c r="I39" s="298"/>
      <c r="J39" s="299"/>
      <c r="K39" s="299"/>
      <c r="L39" s="299"/>
      <c r="M39" s="299"/>
      <c r="N39" s="299"/>
      <c r="O39" s="299"/>
      <c r="P39" s="300"/>
      <c r="Q39" s="300"/>
      <c r="R39" s="300"/>
      <c r="S39" s="300"/>
      <c r="T39" s="300"/>
      <c r="U39" s="300"/>
      <c r="V39" s="300"/>
      <c r="W39" s="301"/>
      <c r="X39" s="302"/>
      <c r="Y39" s="302"/>
      <c r="Z39" s="302"/>
      <c r="AA39" s="302"/>
      <c r="AB39" s="302"/>
      <c r="AC39" s="303"/>
      <c r="AD39" s="301"/>
      <c r="AE39" s="302"/>
      <c r="AF39" s="302"/>
      <c r="AG39" s="302"/>
      <c r="AH39" s="302"/>
      <c r="AI39" s="302"/>
      <c r="AJ39" s="303"/>
      <c r="AK39" s="301"/>
      <c r="AL39" s="302"/>
      <c r="AM39" s="302"/>
      <c r="AN39" s="302"/>
      <c r="AO39" s="302"/>
      <c r="AP39" s="302"/>
      <c r="AQ39" s="303"/>
      <c r="AR39" s="301"/>
      <c r="AS39" s="302"/>
      <c r="AT39" s="302"/>
      <c r="AU39" s="302"/>
      <c r="AV39" s="302"/>
      <c r="AW39" s="302"/>
      <c r="AX39" s="303"/>
      <c r="AY39" s="304" t="n">
        <f aca="false">SUM(W39:AX39)</f>
        <v>0</v>
      </c>
      <c r="AZ39" s="304"/>
      <c r="BA39" s="304"/>
      <c r="BB39" s="305" t="n">
        <f aca="false">AY39/4</f>
        <v>0</v>
      </c>
      <c r="BC39" s="305"/>
      <c r="BD39" s="305"/>
      <c r="BE39" s="306"/>
      <c r="BF39" s="306"/>
      <c r="BG39" s="306"/>
      <c r="BH39" s="306"/>
      <c r="BI39" s="306"/>
      <c r="BJ39" s="306"/>
      <c r="BK39" s="307"/>
      <c r="BL39" s="307"/>
      <c r="BM39" s="307"/>
      <c r="BN39" s="307"/>
      <c r="BO39" s="297"/>
    </row>
    <row r="40" customFormat="false" ht="21" hidden="false" customHeight="true" outlineLevel="0" collapsed="false">
      <c r="B40" s="274"/>
      <c r="C40" s="286"/>
      <c r="D40" s="298"/>
      <c r="E40" s="298"/>
      <c r="F40" s="298"/>
      <c r="G40" s="298"/>
      <c r="H40" s="298"/>
      <c r="I40" s="298"/>
      <c r="J40" s="299"/>
      <c r="K40" s="299"/>
      <c r="L40" s="299"/>
      <c r="M40" s="299"/>
      <c r="N40" s="299"/>
      <c r="O40" s="299"/>
      <c r="P40" s="300"/>
      <c r="Q40" s="300"/>
      <c r="R40" s="300"/>
      <c r="S40" s="300"/>
      <c r="T40" s="300"/>
      <c r="U40" s="300"/>
      <c r="V40" s="300"/>
      <c r="W40" s="301"/>
      <c r="X40" s="302"/>
      <c r="Y40" s="302"/>
      <c r="Z40" s="302"/>
      <c r="AA40" s="302"/>
      <c r="AB40" s="302"/>
      <c r="AC40" s="303"/>
      <c r="AD40" s="301"/>
      <c r="AE40" s="302"/>
      <c r="AF40" s="302"/>
      <c r="AG40" s="302"/>
      <c r="AH40" s="302"/>
      <c r="AI40" s="302"/>
      <c r="AJ40" s="303"/>
      <c r="AK40" s="301"/>
      <c r="AL40" s="302"/>
      <c r="AM40" s="302"/>
      <c r="AN40" s="302"/>
      <c r="AO40" s="302"/>
      <c r="AP40" s="302"/>
      <c r="AQ40" s="303"/>
      <c r="AR40" s="301"/>
      <c r="AS40" s="302"/>
      <c r="AT40" s="302"/>
      <c r="AU40" s="302"/>
      <c r="AV40" s="302"/>
      <c r="AW40" s="302"/>
      <c r="AX40" s="303"/>
      <c r="AY40" s="304" t="n">
        <f aca="false">SUM(W40:AX40)</f>
        <v>0</v>
      </c>
      <c r="AZ40" s="304"/>
      <c r="BA40" s="304"/>
      <c r="BB40" s="305" t="n">
        <f aca="false">AY40/4</f>
        <v>0</v>
      </c>
      <c r="BC40" s="305"/>
      <c r="BD40" s="305"/>
      <c r="BE40" s="306"/>
      <c r="BF40" s="306"/>
      <c r="BG40" s="306"/>
      <c r="BH40" s="306"/>
      <c r="BI40" s="306"/>
      <c r="BJ40" s="306"/>
      <c r="BK40" s="307"/>
      <c r="BL40" s="307"/>
      <c r="BM40" s="307"/>
      <c r="BN40" s="307"/>
      <c r="BO40" s="297"/>
    </row>
    <row r="41" customFormat="false" ht="21" hidden="false" customHeight="true" outlineLevel="0" collapsed="false">
      <c r="B41" s="274"/>
      <c r="C41" s="286"/>
      <c r="D41" s="298"/>
      <c r="E41" s="298"/>
      <c r="F41" s="298"/>
      <c r="G41" s="298"/>
      <c r="H41" s="298"/>
      <c r="I41" s="298"/>
      <c r="J41" s="299"/>
      <c r="K41" s="299"/>
      <c r="L41" s="299"/>
      <c r="M41" s="299"/>
      <c r="N41" s="299"/>
      <c r="O41" s="299"/>
      <c r="P41" s="300"/>
      <c r="Q41" s="300"/>
      <c r="R41" s="300"/>
      <c r="S41" s="300"/>
      <c r="T41" s="300"/>
      <c r="U41" s="300"/>
      <c r="V41" s="300"/>
      <c r="W41" s="301"/>
      <c r="X41" s="302"/>
      <c r="Y41" s="302"/>
      <c r="Z41" s="302"/>
      <c r="AA41" s="302"/>
      <c r="AB41" s="302"/>
      <c r="AC41" s="303"/>
      <c r="AD41" s="301"/>
      <c r="AE41" s="302"/>
      <c r="AF41" s="302"/>
      <c r="AG41" s="302"/>
      <c r="AH41" s="302"/>
      <c r="AI41" s="302"/>
      <c r="AJ41" s="303"/>
      <c r="AK41" s="301"/>
      <c r="AL41" s="302"/>
      <c r="AM41" s="302"/>
      <c r="AN41" s="302"/>
      <c r="AO41" s="302"/>
      <c r="AP41" s="302"/>
      <c r="AQ41" s="303"/>
      <c r="AR41" s="301"/>
      <c r="AS41" s="302"/>
      <c r="AT41" s="302"/>
      <c r="AU41" s="302"/>
      <c r="AV41" s="302"/>
      <c r="AW41" s="302"/>
      <c r="AX41" s="303"/>
      <c r="AY41" s="304" t="n">
        <f aca="false">SUM(W41:AX41)</f>
        <v>0</v>
      </c>
      <c r="AZ41" s="304"/>
      <c r="BA41" s="304"/>
      <c r="BB41" s="305" t="n">
        <f aca="false">AY41/4</f>
        <v>0</v>
      </c>
      <c r="BC41" s="305"/>
      <c r="BD41" s="305"/>
      <c r="BE41" s="306"/>
      <c r="BF41" s="306"/>
      <c r="BG41" s="306"/>
      <c r="BH41" s="306"/>
      <c r="BI41" s="306"/>
      <c r="BJ41" s="306"/>
      <c r="BK41" s="307"/>
      <c r="BL41" s="307"/>
      <c r="BM41" s="307"/>
      <c r="BN41" s="307"/>
      <c r="BO41" s="297"/>
      <c r="CC41" s="308"/>
      <c r="CD41" s="83"/>
      <c r="CE41" s="83"/>
      <c r="CF41" s="83"/>
      <c r="CG41" s="83"/>
      <c r="CH41" s="83"/>
      <c r="CI41" s="83"/>
      <c r="CJ41" s="83"/>
      <c r="CK41" s="83"/>
      <c r="CL41" s="83"/>
      <c r="CM41" s="83"/>
      <c r="CN41" s="83"/>
      <c r="CO41" s="83"/>
      <c r="CP41" s="83"/>
      <c r="CQ41" s="83"/>
      <c r="CR41" s="83"/>
    </row>
    <row r="42" customFormat="false" ht="21" hidden="false" customHeight="true" outlineLevel="0" collapsed="false">
      <c r="B42" s="274"/>
      <c r="C42" s="286"/>
      <c r="D42" s="309"/>
      <c r="E42" s="309"/>
      <c r="F42" s="309"/>
      <c r="G42" s="309"/>
      <c r="H42" s="309"/>
      <c r="I42" s="309"/>
      <c r="J42" s="310"/>
      <c r="K42" s="310"/>
      <c r="L42" s="310"/>
      <c r="M42" s="310"/>
      <c r="N42" s="310"/>
      <c r="O42" s="310"/>
      <c r="P42" s="300"/>
      <c r="Q42" s="300"/>
      <c r="R42" s="300"/>
      <c r="S42" s="300"/>
      <c r="T42" s="300"/>
      <c r="U42" s="300"/>
      <c r="V42" s="300"/>
      <c r="W42" s="311"/>
      <c r="X42" s="312"/>
      <c r="Y42" s="312"/>
      <c r="Z42" s="312"/>
      <c r="AA42" s="312"/>
      <c r="AB42" s="312"/>
      <c r="AC42" s="313"/>
      <c r="AD42" s="311"/>
      <c r="AE42" s="312"/>
      <c r="AF42" s="312"/>
      <c r="AG42" s="312"/>
      <c r="AH42" s="312"/>
      <c r="AI42" s="312"/>
      <c r="AJ42" s="313"/>
      <c r="AK42" s="311"/>
      <c r="AL42" s="312"/>
      <c r="AM42" s="312"/>
      <c r="AN42" s="312"/>
      <c r="AO42" s="312"/>
      <c r="AP42" s="312"/>
      <c r="AQ42" s="313"/>
      <c r="AR42" s="311"/>
      <c r="AS42" s="312"/>
      <c r="AT42" s="312"/>
      <c r="AU42" s="312"/>
      <c r="AV42" s="312"/>
      <c r="AW42" s="312"/>
      <c r="AX42" s="313"/>
      <c r="AY42" s="314" t="n">
        <f aca="false">SUM(W42:AX42)</f>
        <v>0</v>
      </c>
      <c r="AZ42" s="314"/>
      <c r="BA42" s="314"/>
      <c r="BB42" s="315" t="n">
        <f aca="false">AY42/4</f>
        <v>0</v>
      </c>
      <c r="BC42" s="315"/>
      <c r="BD42" s="315"/>
      <c r="BE42" s="316"/>
      <c r="BF42" s="316"/>
      <c r="BG42" s="316"/>
      <c r="BH42" s="316"/>
      <c r="BI42" s="316"/>
      <c r="BJ42" s="316"/>
      <c r="BK42" s="317"/>
      <c r="BL42" s="317"/>
      <c r="BM42" s="317"/>
      <c r="BN42" s="317"/>
      <c r="BO42" s="297"/>
      <c r="CC42" s="83"/>
      <c r="CD42" s="83"/>
      <c r="CE42" s="318"/>
      <c r="CF42" s="318"/>
      <c r="CG42" s="318"/>
      <c r="CH42" s="318"/>
      <c r="CI42" s="318"/>
      <c r="CJ42" s="318"/>
      <c r="CK42" s="319"/>
      <c r="CL42" s="319"/>
      <c r="CM42" s="319"/>
      <c r="CN42" s="319"/>
      <c r="CO42" s="319"/>
      <c r="CP42" s="189"/>
      <c r="CQ42" s="189"/>
      <c r="CR42" s="189"/>
    </row>
    <row r="43" customFormat="false" ht="21" hidden="false" customHeight="true" outlineLevel="0" collapsed="false">
      <c r="B43" s="274"/>
      <c r="C43" s="320" t="s">
        <v>17</v>
      </c>
      <c r="D43" s="321"/>
      <c r="E43" s="321"/>
      <c r="F43" s="321"/>
      <c r="G43" s="321"/>
      <c r="H43" s="321"/>
      <c r="I43" s="321"/>
      <c r="J43" s="288"/>
      <c r="K43" s="288"/>
      <c r="L43" s="288"/>
      <c r="M43" s="288"/>
      <c r="N43" s="288"/>
      <c r="O43" s="288"/>
      <c r="P43" s="289"/>
      <c r="Q43" s="289"/>
      <c r="R43" s="289"/>
      <c r="S43" s="289"/>
      <c r="T43" s="289"/>
      <c r="U43" s="289"/>
      <c r="V43" s="289"/>
      <c r="W43" s="290"/>
      <c r="X43" s="291"/>
      <c r="Y43" s="291"/>
      <c r="Z43" s="291"/>
      <c r="AA43" s="291"/>
      <c r="AB43" s="291"/>
      <c r="AC43" s="292"/>
      <c r="AD43" s="290"/>
      <c r="AE43" s="291"/>
      <c r="AF43" s="291"/>
      <c r="AG43" s="291"/>
      <c r="AH43" s="291"/>
      <c r="AI43" s="291"/>
      <c r="AJ43" s="292"/>
      <c r="AK43" s="290"/>
      <c r="AL43" s="291"/>
      <c r="AM43" s="291"/>
      <c r="AN43" s="291"/>
      <c r="AO43" s="291"/>
      <c r="AP43" s="291"/>
      <c r="AQ43" s="292"/>
      <c r="AR43" s="322"/>
      <c r="AS43" s="291"/>
      <c r="AT43" s="291"/>
      <c r="AU43" s="291"/>
      <c r="AV43" s="291"/>
      <c r="AW43" s="291"/>
      <c r="AX43" s="292"/>
      <c r="AY43" s="293" t="n">
        <f aca="false">SUM(W43:AX43)</f>
        <v>0</v>
      </c>
      <c r="AZ43" s="293"/>
      <c r="BA43" s="293"/>
      <c r="BB43" s="294" t="n">
        <f aca="false">AY43/4</f>
        <v>0</v>
      </c>
      <c r="BC43" s="294"/>
      <c r="BD43" s="294"/>
      <c r="BE43" s="323" t="e">
        <f aca="false">ROUNDDOWN(SUM(BB43:BD50)/AY60,1)</f>
        <v>#DIV/0!</v>
      </c>
      <c r="BF43" s="323"/>
      <c r="BG43" s="323"/>
      <c r="BH43" s="324" t="n">
        <f aca="false">ROUNDDOWN(SUM(BB43:BD50)/40,1)</f>
        <v>0</v>
      </c>
      <c r="BI43" s="324"/>
      <c r="BJ43" s="324"/>
      <c r="BK43" s="296"/>
      <c r="BL43" s="296"/>
      <c r="BM43" s="296"/>
      <c r="BN43" s="296"/>
      <c r="BO43" s="297"/>
      <c r="BP43" s="325"/>
      <c r="CC43" s="83"/>
      <c r="CD43" s="83"/>
      <c r="CE43" s="318"/>
      <c r="CF43" s="318"/>
      <c r="CG43" s="318"/>
      <c r="CH43" s="318"/>
      <c r="CI43" s="318"/>
      <c r="CJ43" s="318"/>
      <c r="CK43" s="319"/>
      <c r="CL43" s="319"/>
      <c r="CM43" s="319"/>
      <c r="CN43" s="319"/>
      <c r="CO43" s="319"/>
      <c r="CP43" s="189"/>
      <c r="CQ43" s="189"/>
      <c r="CR43" s="189"/>
    </row>
    <row r="44" customFormat="false" ht="21" hidden="false" customHeight="true" outlineLevel="0" collapsed="false">
      <c r="B44" s="274"/>
      <c r="C44" s="274"/>
      <c r="D44" s="326"/>
      <c r="E44" s="326"/>
      <c r="F44" s="326"/>
      <c r="G44" s="326"/>
      <c r="H44" s="326"/>
      <c r="I44" s="326"/>
      <c r="J44" s="299"/>
      <c r="K44" s="299"/>
      <c r="L44" s="299"/>
      <c r="M44" s="299"/>
      <c r="N44" s="299"/>
      <c r="O44" s="299"/>
      <c r="P44" s="300"/>
      <c r="Q44" s="300"/>
      <c r="R44" s="300"/>
      <c r="S44" s="300"/>
      <c r="T44" s="300"/>
      <c r="U44" s="300"/>
      <c r="V44" s="300"/>
      <c r="W44" s="301"/>
      <c r="X44" s="302"/>
      <c r="Y44" s="302"/>
      <c r="Z44" s="302"/>
      <c r="AA44" s="302"/>
      <c r="AB44" s="302"/>
      <c r="AC44" s="303"/>
      <c r="AD44" s="301"/>
      <c r="AE44" s="302"/>
      <c r="AF44" s="302"/>
      <c r="AG44" s="302"/>
      <c r="AH44" s="302"/>
      <c r="AI44" s="302"/>
      <c r="AJ44" s="303"/>
      <c r="AK44" s="301"/>
      <c r="AL44" s="302"/>
      <c r="AM44" s="302"/>
      <c r="AN44" s="302"/>
      <c r="AO44" s="302"/>
      <c r="AP44" s="302"/>
      <c r="AQ44" s="303"/>
      <c r="AR44" s="327"/>
      <c r="AS44" s="302"/>
      <c r="AT44" s="302"/>
      <c r="AU44" s="302"/>
      <c r="AV44" s="302"/>
      <c r="AW44" s="302"/>
      <c r="AX44" s="303"/>
      <c r="AY44" s="304" t="n">
        <f aca="false">SUM(W44:AX44)</f>
        <v>0</v>
      </c>
      <c r="AZ44" s="304"/>
      <c r="BA44" s="304"/>
      <c r="BB44" s="305" t="n">
        <f aca="false">AY44/4</f>
        <v>0</v>
      </c>
      <c r="BC44" s="305"/>
      <c r="BD44" s="305"/>
      <c r="BE44" s="323"/>
      <c r="BF44" s="323"/>
      <c r="BG44" s="323"/>
      <c r="BH44" s="324"/>
      <c r="BI44" s="324"/>
      <c r="BJ44" s="324"/>
      <c r="BK44" s="307"/>
      <c r="BL44" s="307"/>
      <c r="BM44" s="307"/>
      <c r="BN44" s="307"/>
      <c r="BO44" s="297"/>
      <c r="CC44" s="83"/>
      <c r="CD44" s="83"/>
      <c r="CE44" s="318"/>
      <c r="CF44" s="318"/>
      <c r="CG44" s="318"/>
      <c r="CH44" s="318"/>
      <c r="CI44" s="318"/>
      <c r="CJ44" s="318"/>
      <c r="CK44" s="319"/>
      <c r="CL44" s="319"/>
      <c r="CM44" s="319"/>
      <c r="CN44" s="319"/>
      <c r="CO44" s="319"/>
      <c r="CP44" s="189"/>
      <c r="CQ44" s="189"/>
      <c r="CR44" s="189"/>
    </row>
    <row r="45" customFormat="false" ht="21" hidden="false" customHeight="true" outlineLevel="0" collapsed="false">
      <c r="B45" s="274"/>
      <c r="C45" s="274"/>
      <c r="D45" s="326"/>
      <c r="E45" s="326"/>
      <c r="F45" s="326"/>
      <c r="G45" s="326"/>
      <c r="H45" s="326"/>
      <c r="I45" s="326"/>
      <c r="J45" s="299"/>
      <c r="K45" s="299"/>
      <c r="L45" s="299"/>
      <c r="M45" s="299"/>
      <c r="N45" s="299"/>
      <c r="O45" s="299"/>
      <c r="P45" s="300"/>
      <c r="Q45" s="300"/>
      <c r="R45" s="300"/>
      <c r="S45" s="300"/>
      <c r="T45" s="300"/>
      <c r="U45" s="300"/>
      <c r="V45" s="300"/>
      <c r="W45" s="301"/>
      <c r="X45" s="302"/>
      <c r="Y45" s="302"/>
      <c r="Z45" s="302"/>
      <c r="AA45" s="302"/>
      <c r="AB45" s="302"/>
      <c r="AC45" s="303"/>
      <c r="AD45" s="301"/>
      <c r="AE45" s="302"/>
      <c r="AF45" s="302"/>
      <c r="AG45" s="302"/>
      <c r="AH45" s="302"/>
      <c r="AI45" s="302"/>
      <c r="AJ45" s="303"/>
      <c r="AK45" s="301"/>
      <c r="AL45" s="302"/>
      <c r="AM45" s="302"/>
      <c r="AN45" s="302"/>
      <c r="AO45" s="302"/>
      <c r="AP45" s="302"/>
      <c r="AQ45" s="303"/>
      <c r="AR45" s="327"/>
      <c r="AS45" s="302"/>
      <c r="AT45" s="302"/>
      <c r="AU45" s="302"/>
      <c r="AV45" s="302"/>
      <c r="AW45" s="302"/>
      <c r="AX45" s="303"/>
      <c r="AY45" s="304" t="n">
        <f aca="false">SUM(W45:AX45)</f>
        <v>0</v>
      </c>
      <c r="AZ45" s="304"/>
      <c r="BA45" s="304"/>
      <c r="BB45" s="305" t="n">
        <f aca="false">AY45/4</f>
        <v>0</v>
      </c>
      <c r="BC45" s="305"/>
      <c r="BD45" s="305"/>
      <c r="BE45" s="323"/>
      <c r="BF45" s="323"/>
      <c r="BG45" s="323"/>
      <c r="BH45" s="324"/>
      <c r="BI45" s="324"/>
      <c r="BJ45" s="324"/>
      <c r="BK45" s="307"/>
      <c r="BL45" s="307"/>
      <c r="BM45" s="307"/>
      <c r="BN45" s="307"/>
      <c r="BO45" s="297"/>
      <c r="CC45" s="328"/>
      <c r="CD45" s="83"/>
      <c r="CE45" s="318"/>
      <c r="CF45" s="318"/>
      <c r="CG45" s="318"/>
      <c r="CH45" s="318"/>
      <c r="CI45" s="318"/>
      <c r="CJ45" s="318"/>
      <c r="CK45" s="319"/>
      <c r="CL45" s="319"/>
      <c r="CM45" s="319"/>
      <c r="CN45" s="319"/>
      <c r="CO45" s="319"/>
      <c r="CP45" s="189"/>
      <c r="CQ45" s="189"/>
      <c r="CR45" s="189"/>
    </row>
    <row r="46" customFormat="false" ht="21" hidden="false" customHeight="true" outlineLevel="0" collapsed="false">
      <c r="B46" s="274"/>
      <c r="C46" s="274"/>
      <c r="D46" s="326"/>
      <c r="E46" s="326"/>
      <c r="F46" s="326"/>
      <c r="G46" s="326"/>
      <c r="H46" s="326"/>
      <c r="I46" s="326"/>
      <c r="J46" s="299"/>
      <c r="K46" s="299"/>
      <c r="L46" s="299"/>
      <c r="M46" s="299"/>
      <c r="N46" s="299"/>
      <c r="O46" s="299"/>
      <c r="P46" s="300"/>
      <c r="Q46" s="300"/>
      <c r="R46" s="300"/>
      <c r="S46" s="300"/>
      <c r="T46" s="300"/>
      <c r="U46" s="300"/>
      <c r="V46" s="300"/>
      <c r="W46" s="301"/>
      <c r="X46" s="302"/>
      <c r="Y46" s="302"/>
      <c r="Z46" s="302"/>
      <c r="AA46" s="302"/>
      <c r="AB46" s="302"/>
      <c r="AC46" s="303"/>
      <c r="AD46" s="301"/>
      <c r="AE46" s="302"/>
      <c r="AF46" s="302"/>
      <c r="AG46" s="302"/>
      <c r="AH46" s="302"/>
      <c r="AI46" s="302"/>
      <c r="AJ46" s="303"/>
      <c r="AK46" s="301"/>
      <c r="AL46" s="302"/>
      <c r="AM46" s="302"/>
      <c r="AN46" s="302"/>
      <c r="AO46" s="302"/>
      <c r="AP46" s="302"/>
      <c r="AQ46" s="303"/>
      <c r="AR46" s="327"/>
      <c r="AS46" s="302"/>
      <c r="AT46" s="302"/>
      <c r="AU46" s="302"/>
      <c r="AV46" s="302"/>
      <c r="AW46" s="302"/>
      <c r="AX46" s="303"/>
      <c r="AY46" s="304" t="n">
        <f aca="false">SUM(W46:AX46)</f>
        <v>0</v>
      </c>
      <c r="AZ46" s="304"/>
      <c r="BA46" s="304"/>
      <c r="BB46" s="305" t="n">
        <f aca="false">AY46/4</f>
        <v>0</v>
      </c>
      <c r="BC46" s="305"/>
      <c r="BD46" s="305"/>
      <c r="BE46" s="323"/>
      <c r="BF46" s="323"/>
      <c r="BG46" s="323"/>
      <c r="BH46" s="324"/>
      <c r="BI46" s="324"/>
      <c r="BJ46" s="324"/>
      <c r="BK46" s="317"/>
      <c r="BL46" s="317"/>
      <c r="BM46" s="317"/>
      <c r="BN46" s="317"/>
      <c r="BO46" s="297"/>
    </row>
    <row r="47" customFormat="false" ht="21" hidden="false" customHeight="true" outlineLevel="0" collapsed="false">
      <c r="B47" s="274"/>
      <c r="C47" s="274"/>
      <c r="D47" s="326"/>
      <c r="E47" s="326"/>
      <c r="F47" s="326"/>
      <c r="G47" s="326"/>
      <c r="H47" s="326"/>
      <c r="I47" s="326"/>
      <c r="J47" s="299"/>
      <c r="K47" s="299"/>
      <c r="L47" s="299"/>
      <c r="M47" s="299"/>
      <c r="N47" s="299"/>
      <c r="O47" s="299"/>
      <c r="P47" s="300"/>
      <c r="Q47" s="300"/>
      <c r="R47" s="300"/>
      <c r="S47" s="300"/>
      <c r="T47" s="300"/>
      <c r="U47" s="300"/>
      <c r="V47" s="300"/>
      <c r="W47" s="301"/>
      <c r="X47" s="302"/>
      <c r="Y47" s="302"/>
      <c r="Z47" s="302"/>
      <c r="AA47" s="302"/>
      <c r="AB47" s="302"/>
      <c r="AC47" s="303"/>
      <c r="AD47" s="301"/>
      <c r="AE47" s="302"/>
      <c r="AF47" s="302"/>
      <c r="AG47" s="302"/>
      <c r="AH47" s="302"/>
      <c r="AI47" s="302"/>
      <c r="AJ47" s="303"/>
      <c r="AK47" s="301"/>
      <c r="AL47" s="302"/>
      <c r="AM47" s="302"/>
      <c r="AN47" s="302"/>
      <c r="AO47" s="302"/>
      <c r="AP47" s="302"/>
      <c r="AQ47" s="303"/>
      <c r="AR47" s="327"/>
      <c r="AS47" s="302"/>
      <c r="AT47" s="302"/>
      <c r="AU47" s="302"/>
      <c r="AV47" s="302"/>
      <c r="AW47" s="302"/>
      <c r="AX47" s="303"/>
      <c r="AY47" s="304" t="n">
        <f aca="false">SUM(W47:AX47)</f>
        <v>0</v>
      </c>
      <c r="AZ47" s="304"/>
      <c r="BA47" s="304"/>
      <c r="BB47" s="305" t="n">
        <f aca="false">AY47/4</f>
        <v>0</v>
      </c>
      <c r="BC47" s="305"/>
      <c r="BD47" s="305"/>
      <c r="BE47" s="323"/>
      <c r="BF47" s="323"/>
      <c r="BG47" s="323"/>
      <c r="BH47" s="324"/>
      <c r="BI47" s="324"/>
      <c r="BJ47" s="324"/>
      <c r="BK47" s="307"/>
      <c r="BL47" s="307"/>
      <c r="BM47" s="307"/>
      <c r="BN47" s="307"/>
      <c r="BO47" s="297"/>
    </row>
    <row r="48" customFormat="false" ht="21" hidden="false" customHeight="true" outlineLevel="0" collapsed="false">
      <c r="B48" s="274"/>
      <c r="C48" s="274"/>
      <c r="D48" s="326"/>
      <c r="E48" s="326"/>
      <c r="F48" s="326"/>
      <c r="G48" s="326"/>
      <c r="H48" s="326"/>
      <c r="I48" s="326"/>
      <c r="J48" s="299"/>
      <c r="K48" s="299"/>
      <c r="L48" s="299"/>
      <c r="M48" s="299"/>
      <c r="N48" s="299"/>
      <c r="O48" s="299"/>
      <c r="P48" s="300"/>
      <c r="Q48" s="300"/>
      <c r="R48" s="300"/>
      <c r="S48" s="300"/>
      <c r="T48" s="300"/>
      <c r="U48" s="300"/>
      <c r="V48" s="300"/>
      <c r="W48" s="301"/>
      <c r="X48" s="302"/>
      <c r="Y48" s="302"/>
      <c r="Z48" s="302"/>
      <c r="AA48" s="302"/>
      <c r="AB48" s="302"/>
      <c r="AC48" s="303"/>
      <c r="AD48" s="301"/>
      <c r="AE48" s="302"/>
      <c r="AF48" s="302"/>
      <c r="AG48" s="302"/>
      <c r="AH48" s="302"/>
      <c r="AI48" s="302"/>
      <c r="AJ48" s="303"/>
      <c r="AK48" s="301"/>
      <c r="AL48" s="302"/>
      <c r="AM48" s="302"/>
      <c r="AN48" s="302"/>
      <c r="AO48" s="302"/>
      <c r="AP48" s="302"/>
      <c r="AQ48" s="303"/>
      <c r="AR48" s="327"/>
      <c r="AS48" s="302"/>
      <c r="AT48" s="302"/>
      <c r="AU48" s="302"/>
      <c r="AV48" s="302"/>
      <c r="AW48" s="302"/>
      <c r="AX48" s="303"/>
      <c r="AY48" s="304" t="n">
        <f aca="false">SUM(W48:AX48)</f>
        <v>0</v>
      </c>
      <c r="AZ48" s="304"/>
      <c r="BA48" s="304"/>
      <c r="BB48" s="305" t="n">
        <f aca="false">AY48/4</f>
        <v>0</v>
      </c>
      <c r="BC48" s="305"/>
      <c r="BD48" s="305"/>
      <c r="BE48" s="323"/>
      <c r="BF48" s="323"/>
      <c r="BG48" s="323"/>
      <c r="BH48" s="324"/>
      <c r="BI48" s="324"/>
      <c r="BJ48" s="324"/>
      <c r="BK48" s="307"/>
      <c r="BL48" s="307"/>
      <c r="BM48" s="307"/>
      <c r="BN48" s="307"/>
      <c r="BO48" s="297"/>
    </row>
    <row r="49" customFormat="false" ht="21" hidden="false" customHeight="true" outlineLevel="0" collapsed="false">
      <c r="B49" s="274"/>
      <c r="C49" s="274"/>
      <c r="D49" s="326"/>
      <c r="E49" s="326"/>
      <c r="F49" s="326"/>
      <c r="G49" s="326"/>
      <c r="H49" s="326"/>
      <c r="I49" s="326"/>
      <c r="J49" s="299"/>
      <c r="K49" s="299"/>
      <c r="L49" s="299"/>
      <c r="M49" s="299"/>
      <c r="N49" s="299"/>
      <c r="O49" s="299"/>
      <c r="P49" s="300"/>
      <c r="Q49" s="300"/>
      <c r="R49" s="300"/>
      <c r="S49" s="300"/>
      <c r="T49" s="300"/>
      <c r="U49" s="300"/>
      <c r="V49" s="300"/>
      <c r="W49" s="301"/>
      <c r="X49" s="302"/>
      <c r="Y49" s="302"/>
      <c r="Z49" s="302"/>
      <c r="AA49" s="302"/>
      <c r="AB49" s="302"/>
      <c r="AC49" s="303"/>
      <c r="AD49" s="301"/>
      <c r="AE49" s="302"/>
      <c r="AF49" s="302"/>
      <c r="AG49" s="302"/>
      <c r="AH49" s="302"/>
      <c r="AI49" s="302"/>
      <c r="AJ49" s="303"/>
      <c r="AK49" s="301"/>
      <c r="AL49" s="302"/>
      <c r="AM49" s="302"/>
      <c r="AN49" s="302"/>
      <c r="AO49" s="302"/>
      <c r="AP49" s="302"/>
      <c r="AQ49" s="303"/>
      <c r="AR49" s="327"/>
      <c r="AS49" s="302"/>
      <c r="AT49" s="302"/>
      <c r="AU49" s="302"/>
      <c r="AV49" s="302"/>
      <c r="AW49" s="302"/>
      <c r="AX49" s="303"/>
      <c r="AY49" s="304" t="n">
        <f aca="false">SUM(W49:AX49)</f>
        <v>0</v>
      </c>
      <c r="AZ49" s="304"/>
      <c r="BA49" s="304"/>
      <c r="BB49" s="305" t="n">
        <f aca="false">AY49/4</f>
        <v>0</v>
      </c>
      <c r="BC49" s="305"/>
      <c r="BD49" s="305"/>
      <c r="BE49" s="323"/>
      <c r="BF49" s="323"/>
      <c r="BG49" s="323"/>
      <c r="BH49" s="324"/>
      <c r="BI49" s="324"/>
      <c r="BJ49" s="324"/>
      <c r="BK49" s="307"/>
      <c r="BL49" s="307"/>
      <c r="BM49" s="307"/>
      <c r="BN49" s="307"/>
      <c r="BO49" s="297"/>
    </row>
    <row r="50" customFormat="false" ht="21" hidden="false" customHeight="true" outlineLevel="0" collapsed="false">
      <c r="B50" s="274"/>
      <c r="C50" s="274"/>
      <c r="D50" s="329"/>
      <c r="E50" s="329"/>
      <c r="F50" s="329"/>
      <c r="G50" s="329"/>
      <c r="H50" s="329"/>
      <c r="I50" s="329"/>
      <c r="J50" s="310"/>
      <c r="K50" s="310"/>
      <c r="L50" s="310"/>
      <c r="M50" s="310"/>
      <c r="N50" s="310"/>
      <c r="O50" s="310"/>
      <c r="P50" s="330"/>
      <c r="Q50" s="330"/>
      <c r="R50" s="330"/>
      <c r="S50" s="330"/>
      <c r="T50" s="330"/>
      <c r="U50" s="330"/>
      <c r="V50" s="330"/>
      <c r="W50" s="331"/>
      <c r="X50" s="332"/>
      <c r="Y50" s="332"/>
      <c r="Z50" s="332"/>
      <c r="AA50" s="332"/>
      <c r="AB50" s="332"/>
      <c r="AC50" s="333"/>
      <c r="AD50" s="331"/>
      <c r="AE50" s="332"/>
      <c r="AF50" s="332"/>
      <c r="AG50" s="332"/>
      <c r="AH50" s="332"/>
      <c r="AI50" s="332"/>
      <c r="AJ50" s="333"/>
      <c r="AK50" s="331"/>
      <c r="AL50" s="332"/>
      <c r="AM50" s="332"/>
      <c r="AN50" s="332"/>
      <c r="AO50" s="332"/>
      <c r="AP50" s="332"/>
      <c r="AQ50" s="333"/>
      <c r="AR50" s="334"/>
      <c r="AS50" s="332"/>
      <c r="AT50" s="332"/>
      <c r="AU50" s="332"/>
      <c r="AV50" s="332"/>
      <c r="AW50" s="332"/>
      <c r="AX50" s="333"/>
      <c r="AY50" s="335" t="n">
        <f aca="false">SUM(W50:AX50)</f>
        <v>0</v>
      </c>
      <c r="AZ50" s="335"/>
      <c r="BA50" s="335"/>
      <c r="BB50" s="336" t="n">
        <f aca="false">AY50/4</f>
        <v>0</v>
      </c>
      <c r="BC50" s="336"/>
      <c r="BD50" s="336"/>
      <c r="BE50" s="323"/>
      <c r="BF50" s="323"/>
      <c r="BG50" s="323"/>
      <c r="BH50" s="324"/>
      <c r="BI50" s="324"/>
      <c r="BJ50" s="324"/>
      <c r="BK50" s="337"/>
      <c r="BL50" s="337"/>
      <c r="BM50" s="337"/>
      <c r="BN50" s="337"/>
      <c r="BO50" s="297"/>
    </row>
    <row r="51" customFormat="false" ht="21" hidden="false" customHeight="true" outlineLevel="0" collapsed="false">
      <c r="B51" s="274"/>
      <c r="C51" s="275" t="s">
        <v>18</v>
      </c>
      <c r="D51" s="287"/>
      <c r="E51" s="287"/>
      <c r="F51" s="287"/>
      <c r="G51" s="287"/>
      <c r="H51" s="287"/>
      <c r="I51" s="287"/>
      <c r="J51" s="288"/>
      <c r="K51" s="288"/>
      <c r="L51" s="288"/>
      <c r="M51" s="288"/>
      <c r="N51" s="288"/>
      <c r="O51" s="288"/>
      <c r="P51" s="289"/>
      <c r="Q51" s="289"/>
      <c r="R51" s="289"/>
      <c r="S51" s="289"/>
      <c r="T51" s="289"/>
      <c r="U51" s="289"/>
      <c r="V51" s="289"/>
      <c r="W51" s="338"/>
      <c r="X51" s="339"/>
      <c r="Y51" s="339"/>
      <c r="Z51" s="339"/>
      <c r="AA51" s="339"/>
      <c r="AB51" s="339"/>
      <c r="AC51" s="340"/>
      <c r="AD51" s="338"/>
      <c r="AE51" s="339"/>
      <c r="AF51" s="339"/>
      <c r="AG51" s="339"/>
      <c r="AH51" s="339"/>
      <c r="AI51" s="339"/>
      <c r="AJ51" s="340"/>
      <c r="AK51" s="338"/>
      <c r="AL51" s="339"/>
      <c r="AM51" s="339"/>
      <c r="AN51" s="339"/>
      <c r="AO51" s="339"/>
      <c r="AP51" s="339"/>
      <c r="AQ51" s="340"/>
      <c r="AR51" s="338"/>
      <c r="AS51" s="339"/>
      <c r="AT51" s="339"/>
      <c r="AU51" s="339"/>
      <c r="AV51" s="339"/>
      <c r="AW51" s="339"/>
      <c r="AX51" s="340"/>
      <c r="AY51" s="341" t="n">
        <f aca="false">SUM(W51:AX51)</f>
        <v>0</v>
      </c>
      <c r="AZ51" s="341"/>
      <c r="BA51" s="341"/>
      <c r="BB51" s="342" t="n">
        <f aca="false">AY51/4</f>
        <v>0</v>
      </c>
      <c r="BC51" s="342"/>
      <c r="BD51" s="342"/>
      <c r="BE51" s="343" t="e">
        <f aca="false">ROUNDDOWN(SUM(BB51:BD57)/AY60,1)</f>
        <v>#DIV/0!</v>
      </c>
      <c r="BF51" s="343"/>
      <c r="BG51" s="343"/>
      <c r="BH51" s="344" t="n">
        <f aca="false">ROUNDDOWN(SUM(BB51:BD57)/40,1)</f>
        <v>0</v>
      </c>
      <c r="BI51" s="344"/>
      <c r="BJ51" s="344"/>
      <c r="BK51" s="345"/>
      <c r="BL51" s="345"/>
      <c r="BM51" s="345"/>
      <c r="BN51" s="345"/>
      <c r="BO51" s="297"/>
    </row>
    <row r="52" customFormat="false" ht="21" hidden="false" customHeight="true" outlineLevel="0" collapsed="false">
      <c r="B52" s="274"/>
      <c r="C52" s="275"/>
      <c r="D52" s="298"/>
      <c r="E52" s="298"/>
      <c r="F52" s="298"/>
      <c r="G52" s="298"/>
      <c r="H52" s="298"/>
      <c r="I52" s="298"/>
      <c r="J52" s="299"/>
      <c r="K52" s="299"/>
      <c r="L52" s="299"/>
      <c r="M52" s="299"/>
      <c r="N52" s="299"/>
      <c r="O52" s="299"/>
      <c r="P52" s="300"/>
      <c r="Q52" s="300"/>
      <c r="R52" s="300"/>
      <c r="S52" s="300"/>
      <c r="T52" s="300"/>
      <c r="U52" s="300"/>
      <c r="V52" s="300"/>
      <c r="W52" s="301"/>
      <c r="X52" s="302"/>
      <c r="Y52" s="302"/>
      <c r="Z52" s="302"/>
      <c r="AA52" s="302"/>
      <c r="AB52" s="302"/>
      <c r="AC52" s="303"/>
      <c r="AD52" s="301"/>
      <c r="AE52" s="302"/>
      <c r="AF52" s="302"/>
      <c r="AG52" s="302"/>
      <c r="AH52" s="302"/>
      <c r="AI52" s="302"/>
      <c r="AJ52" s="303"/>
      <c r="AK52" s="301"/>
      <c r="AL52" s="302"/>
      <c r="AM52" s="302"/>
      <c r="AN52" s="302"/>
      <c r="AO52" s="302"/>
      <c r="AP52" s="302"/>
      <c r="AQ52" s="303"/>
      <c r="AR52" s="301"/>
      <c r="AS52" s="302"/>
      <c r="AT52" s="302"/>
      <c r="AU52" s="302"/>
      <c r="AV52" s="302"/>
      <c r="AW52" s="302"/>
      <c r="AX52" s="303"/>
      <c r="AY52" s="304" t="n">
        <f aca="false">SUM(W52:AX52)</f>
        <v>0</v>
      </c>
      <c r="AZ52" s="304"/>
      <c r="BA52" s="304"/>
      <c r="BB52" s="305" t="n">
        <f aca="false">AY52/4</f>
        <v>0</v>
      </c>
      <c r="BC52" s="305"/>
      <c r="BD52" s="305"/>
      <c r="BE52" s="343"/>
      <c r="BF52" s="343"/>
      <c r="BG52" s="343"/>
      <c r="BH52" s="344"/>
      <c r="BI52" s="344"/>
      <c r="BJ52" s="344"/>
      <c r="BK52" s="307"/>
      <c r="BL52" s="307"/>
      <c r="BM52" s="307"/>
      <c r="BN52" s="307"/>
      <c r="BO52" s="297"/>
    </row>
    <row r="53" customFormat="false" ht="21" hidden="false" customHeight="true" outlineLevel="0" collapsed="false">
      <c r="B53" s="274"/>
      <c r="C53" s="275"/>
      <c r="D53" s="298"/>
      <c r="E53" s="298"/>
      <c r="F53" s="298"/>
      <c r="G53" s="298"/>
      <c r="H53" s="298"/>
      <c r="I53" s="298"/>
      <c r="J53" s="299"/>
      <c r="K53" s="299"/>
      <c r="L53" s="299"/>
      <c r="M53" s="299"/>
      <c r="N53" s="299"/>
      <c r="O53" s="299"/>
      <c r="P53" s="300"/>
      <c r="Q53" s="300"/>
      <c r="R53" s="300"/>
      <c r="S53" s="300"/>
      <c r="T53" s="300"/>
      <c r="U53" s="300"/>
      <c r="V53" s="300"/>
      <c r="W53" s="301"/>
      <c r="X53" s="302"/>
      <c r="Y53" s="302"/>
      <c r="Z53" s="302"/>
      <c r="AA53" s="302"/>
      <c r="AB53" s="302"/>
      <c r="AC53" s="303"/>
      <c r="AD53" s="301"/>
      <c r="AE53" s="302"/>
      <c r="AF53" s="302"/>
      <c r="AG53" s="302"/>
      <c r="AH53" s="302"/>
      <c r="AI53" s="302"/>
      <c r="AJ53" s="303"/>
      <c r="AK53" s="301"/>
      <c r="AL53" s="302"/>
      <c r="AM53" s="302"/>
      <c r="AN53" s="302"/>
      <c r="AO53" s="302"/>
      <c r="AP53" s="302"/>
      <c r="AQ53" s="303"/>
      <c r="AR53" s="301"/>
      <c r="AS53" s="302"/>
      <c r="AT53" s="302"/>
      <c r="AU53" s="302"/>
      <c r="AV53" s="302"/>
      <c r="AW53" s="302"/>
      <c r="AX53" s="303"/>
      <c r="AY53" s="304" t="n">
        <f aca="false">SUM(W53:AX53)</f>
        <v>0</v>
      </c>
      <c r="AZ53" s="304"/>
      <c r="BA53" s="304"/>
      <c r="BB53" s="305" t="n">
        <f aca="false">AY53/4</f>
        <v>0</v>
      </c>
      <c r="BC53" s="305"/>
      <c r="BD53" s="305"/>
      <c r="BE53" s="343"/>
      <c r="BF53" s="343"/>
      <c r="BG53" s="343"/>
      <c r="BH53" s="344"/>
      <c r="BI53" s="344"/>
      <c r="BJ53" s="344"/>
      <c r="BK53" s="307"/>
      <c r="BL53" s="307"/>
      <c r="BM53" s="307"/>
      <c r="BN53" s="307"/>
      <c r="BO53" s="297"/>
    </row>
    <row r="54" customFormat="false" ht="21" hidden="false" customHeight="true" outlineLevel="0" collapsed="false">
      <c r="B54" s="274"/>
      <c r="C54" s="275"/>
      <c r="D54" s="298"/>
      <c r="E54" s="298"/>
      <c r="F54" s="298"/>
      <c r="G54" s="298"/>
      <c r="H54" s="298"/>
      <c r="I54" s="298"/>
      <c r="J54" s="299"/>
      <c r="K54" s="299"/>
      <c r="L54" s="299"/>
      <c r="M54" s="299"/>
      <c r="N54" s="299"/>
      <c r="O54" s="299"/>
      <c r="P54" s="300"/>
      <c r="Q54" s="300"/>
      <c r="R54" s="300"/>
      <c r="S54" s="300"/>
      <c r="T54" s="300"/>
      <c r="U54" s="300"/>
      <c r="V54" s="300"/>
      <c r="W54" s="301"/>
      <c r="X54" s="302"/>
      <c r="Y54" s="302"/>
      <c r="Z54" s="302"/>
      <c r="AA54" s="302"/>
      <c r="AB54" s="302"/>
      <c r="AC54" s="303"/>
      <c r="AD54" s="301"/>
      <c r="AE54" s="302"/>
      <c r="AF54" s="302"/>
      <c r="AG54" s="302"/>
      <c r="AH54" s="302"/>
      <c r="AI54" s="302"/>
      <c r="AJ54" s="303"/>
      <c r="AK54" s="301"/>
      <c r="AL54" s="302"/>
      <c r="AM54" s="302"/>
      <c r="AN54" s="302"/>
      <c r="AO54" s="302"/>
      <c r="AP54" s="302"/>
      <c r="AQ54" s="303"/>
      <c r="AR54" s="301"/>
      <c r="AS54" s="302"/>
      <c r="AT54" s="302"/>
      <c r="AU54" s="302"/>
      <c r="AV54" s="302"/>
      <c r="AW54" s="302"/>
      <c r="AX54" s="303"/>
      <c r="AY54" s="304" t="n">
        <f aca="false">SUM(W54:AX54)</f>
        <v>0</v>
      </c>
      <c r="AZ54" s="304"/>
      <c r="BA54" s="304"/>
      <c r="BB54" s="305" t="n">
        <f aca="false">AY54/4</f>
        <v>0</v>
      </c>
      <c r="BC54" s="305"/>
      <c r="BD54" s="305"/>
      <c r="BE54" s="343"/>
      <c r="BF54" s="343"/>
      <c r="BG54" s="343"/>
      <c r="BH54" s="344"/>
      <c r="BI54" s="344"/>
      <c r="BJ54" s="344"/>
      <c r="BK54" s="307"/>
      <c r="BL54" s="307"/>
      <c r="BM54" s="307"/>
      <c r="BN54" s="307"/>
    </row>
    <row r="55" customFormat="false" ht="21" hidden="false" customHeight="true" outlineLevel="0" collapsed="false">
      <c r="B55" s="274"/>
      <c r="C55" s="275"/>
      <c r="D55" s="298"/>
      <c r="E55" s="298"/>
      <c r="F55" s="298"/>
      <c r="G55" s="298"/>
      <c r="H55" s="298"/>
      <c r="I55" s="298"/>
      <c r="J55" s="299"/>
      <c r="K55" s="299"/>
      <c r="L55" s="299"/>
      <c r="M55" s="299"/>
      <c r="N55" s="299"/>
      <c r="O55" s="299"/>
      <c r="P55" s="300"/>
      <c r="Q55" s="300"/>
      <c r="R55" s="300"/>
      <c r="S55" s="300"/>
      <c r="T55" s="300"/>
      <c r="U55" s="300"/>
      <c r="V55" s="300"/>
      <c r="W55" s="301"/>
      <c r="X55" s="302"/>
      <c r="Y55" s="302"/>
      <c r="Z55" s="302"/>
      <c r="AA55" s="302"/>
      <c r="AB55" s="302"/>
      <c r="AC55" s="303"/>
      <c r="AD55" s="301"/>
      <c r="AE55" s="302"/>
      <c r="AF55" s="302"/>
      <c r="AG55" s="302"/>
      <c r="AH55" s="302"/>
      <c r="AI55" s="302"/>
      <c r="AJ55" s="303"/>
      <c r="AK55" s="301"/>
      <c r="AL55" s="302"/>
      <c r="AM55" s="302"/>
      <c r="AN55" s="302"/>
      <c r="AO55" s="302"/>
      <c r="AP55" s="302"/>
      <c r="AQ55" s="303"/>
      <c r="AR55" s="301"/>
      <c r="AS55" s="302"/>
      <c r="AT55" s="302"/>
      <c r="AU55" s="302"/>
      <c r="AV55" s="302"/>
      <c r="AW55" s="302"/>
      <c r="AX55" s="303"/>
      <c r="AY55" s="304" t="n">
        <f aca="false">SUM(W55:AX55)</f>
        <v>0</v>
      </c>
      <c r="AZ55" s="304"/>
      <c r="BA55" s="304"/>
      <c r="BB55" s="305" t="n">
        <f aca="false">AY55/4</f>
        <v>0</v>
      </c>
      <c r="BC55" s="305"/>
      <c r="BD55" s="305"/>
      <c r="BE55" s="343"/>
      <c r="BF55" s="343"/>
      <c r="BG55" s="343"/>
      <c r="BH55" s="344"/>
      <c r="BI55" s="344"/>
      <c r="BJ55" s="344"/>
      <c r="BK55" s="307"/>
      <c r="BL55" s="307"/>
      <c r="BM55" s="307"/>
      <c r="BN55" s="307"/>
      <c r="CE55" s="82"/>
      <c r="CF55" s="82"/>
      <c r="CG55" s="82"/>
    </row>
    <row r="56" customFormat="false" ht="21" hidden="false" customHeight="true" outlineLevel="0" collapsed="false">
      <c r="B56" s="274"/>
      <c r="C56" s="275"/>
      <c r="D56" s="298"/>
      <c r="E56" s="298"/>
      <c r="F56" s="298"/>
      <c r="G56" s="298"/>
      <c r="H56" s="298"/>
      <c r="I56" s="298"/>
      <c r="J56" s="299"/>
      <c r="K56" s="299"/>
      <c r="L56" s="299"/>
      <c r="M56" s="299"/>
      <c r="N56" s="299"/>
      <c r="O56" s="299"/>
      <c r="P56" s="300"/>
      <c r="Q56" s="300"/>
      <c r="R56" s="300"/>
      <c r="S56" s="300"/>
      <c r="T56" s="300"/>
      <c r="U56" s="300"/>
      <c r="V56" s="300"/>
      <c r="W56" s="301"/>
      <c r="X56" s="302"/>
      <c r="Y56" s="302"/>
      <c r="Z56" s="302"/>
      <c r="AA56" s="302"/>
      <c r="AB56" s="302"/>
      <c r="AC56" s="303"/>
      <c r="AD56" s="301"/>
      <c r="AE56" s="302"/>
      <c r="AF56" s="302"/>
      <c r="AG56" s="302"/>
      <c r="AH56" s="302"/>
      <c r="AI56" s="302"/>
      <c r="AJ56" s="303"/>
      <c r="AK56" s="301"/>
      <c r="AL56" s="302"/>
      <c r="AM56" s="302"/>
      <c r="AN56" s="302"/>
      <c r="AO56" s="302"/>
      <c r="AP56" s="302"/>
      <c r="AQ56" s="303"/>
      <c r="AR56" s="301"/>
      <c r="AS56" s="302"/>
      <c r="AT56" s="302"/>
      <c r="AU56" s="302"/>
      <c r="AV56" s="302"/>
      <c r="AW56" s="302"/>
      <c r="AX56" s="303"/>
      <c r="AY56" s="304" t="n">
        <f aca="false">SUM(W56:AX56)</f>
        <v>0</v>
      </c>
      <c r="AZ56" s="304"/>
      <c r="BA56" s="304"/>
      <c r="BB56" s="305" t="n">
        <f aca="false">AY56/4</f>
        <v>0</v>
      </c>
      <c r="BC56" s="305"/>
      <c r="BD56" s="305"/>
      <c r="BE56" s="343"/>
      <c r="BF56" s="343"/>
      <c r="BG56" s="343"/>
      <c r="BH56" s="344"/>
      <c r="BI56" s="344"/>
      <c r="BJ56" s="344"/>
      <c r="BK56" s="307"/>
      <c r="BL56" s="307"/>
      <c r="BM56" s="307"/>
      <c r="BN56" s="307"/>
      <c r="CE56" s="82"/>
      <c r="CF56" s="82"/>
      <c r="CG56" s="82"/>
    </row>
    <row r="57" customFormat="false" ht="21" hidden="false" customHeight="true" outlineLevel="0" collapsed="false">
      <c r="B57" s="274"/>
      <c r="C57" s="275"/>
      <c r="D57" s="346"/>
      <c r="E57" s="346"/>
      <c r="F57" s="346"/>
      <c r="G57" s="346"/>
      <c r="H57" s="346"/>
      <c r="I57" s="346"/>
      <c r="J57" s="347"/>
      <c r="K57" s="347"/>
      <c r="L57" s="347"/>
      <c r="M57" s="347"/>
      <c r="N57" s="347"/>
      <c r="O57" s="347"/>
      <c r="P57" s="348"/>
      <c r="Q57" s="348"/>
      <c r="R57" s="348"/>
      <c r="S57" s="348"/>
      <c r="T57" s="348"/>
      <c r="U57" s="348"/>
      <c r="V57" s="348"/>
      <c r="W57" s="331"/>
      <c r="X57" s="332"/>
      <c r="Y57" s="332"/>
      <c r="Z57" s="332"/>
      <c r="AA57" s="332"/>
      <c r="AB57" s="332"/>
      <c r="AC57" s="333"/>
      <c r="AD57" s="331"/>
      <c r="AE57" s="332"/>
      <c r="AF57" s="332"/>
      <c r="AG57" s="332"/>
      <c r="AH57" s="332"/>
      <c r="AI57" s="332"/>
      <c r="AJ57" s="333"/>
      <c r="AK57" s="331"/>
      <c r="AL57" s="332"/>
      <c r="AM57" s="332"/>
      <c r="AN57" s="332"/>
      <c r="AO57" s="332"/>
      <c r="AP57" s="332"/>
      <c r="AQ57" s="333"/>
      <c r="AR57" s="331"/>
      <c r="AS57" s="332"/>
      <c r="AT57" s="332"/>
      <c r="AU57" s="332"/>
      <c r="AV57" s="332"/>
      <c r="AW57" s="332"/>
      <c r="AX57" s="333"/>
      <c r="AY57" s="314" t="n">
        <f aca="false">SUM(W57:AX57)</f>
        <v>0</v>
      </c>
      <c r="AZ57" s="314"/>
      <c r="BA57" s="314"/>
      <c r="BB57" s="315" t="n">
        <f aca="false">AY57/4</f>
        <v>0</v>
      </c>
      <c r="BC57" s="315"/>
      <c r="BD57" s="315"/>
      <c r="BE57" s="343"/>
      <c r="BF57" s="343"/>
      <c r="BG57" s="343"/>
      <c r="BH57" s="344"/>
      <c r="BI57" s="344"/>
      <c r="BJ57" s="344"/>
      <c r="BK57" s="317"/>
      <c r="BL57" s="317"/>
      <c r="BM57" s="317"/>
      <c r="BN57" s="317"/>
    </row>
    <row r="58" customFormat="false" ht="21" hidden="false" customHeight="true" outlineLevel="0" collapsed="false">
      <c r="B58" s="274"/>
      <c r="C58" s="349" t="s">
        <v>109</v>
      </c>
      <c r="D58" s="349"/>
      <c r="E58" s="349"/>
      <c r="F58" s="349"/>
      <c r="G58" s="349"/>
      <c r="H58" s="349"/>
      <c r="I58" s="349"/>
      <c r="J58" s="349"/>
      <c r="K58" s="349"/>
      <c r="L58" s="349"/>
      <c r="M58" s="349"/>
      <c r="N58" s="349"/>
      <c r="O58" s="349"/>
      <c r="P58" s="349"/>
      <c r="Q58" s="349"/>
      <c r="R58" s="349"/>
      <c r="S58" s="349"/>
      <c r="T58" s="349"/>
      <c r="U58" s="349"/>
      <c r="V58" s="349"/>
      <c r="W58" s="350" t="n">
        <f aca="false">SUM(W43:W57)</f>
        <v>0</v>
      </c>
      <c r="X58" s="351" t="n">
        <f aca="false">SUM(X43:X57)</f>
        <v>0</v>
      </c>
      <c r="Y58" s="351" t="n">
        <f aca="false">SUM(Y43:Y57)</f>
        <v>0</v>
      </c>
      <c r="Z58" s="351" t="n">
        <f aca="false">SUM(Z43:Z57)</f>
        <v>0</v>
      </c>
      <c r="AA58" s="351" t="n">
        <f aca="false">SUM(AA43:AA57)</f>
        <v>0</v>
      </c>
      <c r="AB58" s="351" t="n">
        <f aca="false">SUM(AB43:AB57)</f>
        <v>0</v>
      </c>
      <c r="AC58" s="352" t="n">
        <f aca="false">SUM(AC43:AC57)</f>
        <v>0</v>
      </c>
      <c r="AD58" s="350" t="n">
        <f aca="false">SUM(AD43:AD57)</f>
        <v>0</v>
      </c>
      <c r="AE58" s="351" t="n">
        <f aca="false">SUM(AE43:AE57)</f>
        <v>0</v>
      </c>
      <c r="AF58" s="351" t="n">
        <f aca="false">SUM(AF43:AF57)</f>
        <v>0</v>
      </c>
      <c r="AG58" s="351" t="n">
        <f aca="false">SUM(AG43:AG57)</f>
        <v>0</v>
      </c>
      <c r="AH58" s="351" t="n">
        <f aca="false">SUM(AH43:AH57)</f>
        <v>0</v>
      </c>
      <c r="AI58" s="351" t="n">
        <f aca="false">SUM(AI43:AI57)</f>
        <v>0</v>
      </c>
      <c r="AJ58" s="352" t="n">
        <f aca="false">SUM(AJ43:AJ57)</f>
        <v>0</v>
      </c>
      <c r="AK58" s="350" t="n">
        <f aca="false">SUM(AK43:AK57)</f>
        <v>0</v>
      </c>
      <c r="AL58" s="351" t="n">
        <f aca="false">SUM(AL43:AL57)</f>
        <v>0</v>
      </c>
      <c r="AM58" s="351" t="n">
        <f aca="false">SUM(AM43:AM57)</f>
        <v>0</v>
      </c>
      <c r="AN58" s="351" t="n">
        <f aca="false">SUM(AN43:AN57)</f>
        <v>0</v>
      </c>
      <c r="AO58" s="351" t="n">
        <f aca="false">SUM(AO43:AO57)</f>
        <v>0</v>
      </c>
      <c r="AP58" s="351" t="n">
        <f aca="false">SUM(AP43:AP57)</f>
        <v>0</v>
      </c>
      <c r="AQ58" s="352" t="n">
        <f aca="false">SUM(AQ43:AQ57)</f>
        <v>0</v>
      </c>
      <c r="AR58" s="350" t="n">
        <f aca="false">SUM(AR43:AR57)</f>
        <v>0</v>
      </c>
      <c r="AS58" s="351" t="n">
        <f aca="false">SUM(AS43:AS57)</f>
        <v>0</v>
      </c>
      <c r="AT58" s="351" t="n">
        <f aca="false">SUM(AT43:AT57)</f>
        <v>0</v>
      </c>
      <c r="AU58" s="351" t="n">
        <f aca="false">SUM(AU43:AU57)</f>
        <v>0</v>
      </c>
      <c r="AV58" s="351" t="n">
        <f aca="false">SUM(AV43:AV57)</f>
        <v>0</v>
      </c>
      <c r="AW58" s="351" t="n">
        <f aca="false">SUM(AW43:AW57)</f>
        <v>0</v>
      </c>
      <c r="AX58" s="352" t="n">
        <f aca="false">SUM(AX43:AX57)</f>
        <v>0</v>
      </c>
      <c r="AY58" s="282" t="n">
        <f aca="false">SUM(AY37:BA53)</f>
        <v>0</v>
      </c>
      <c r="AZ58" s="282"/>
      <c r="BA58" s="282"/>
      <c r="BB58" s="353" t="n">
        <f aca="false">SUM($BB$43:$BD$57)</f>
        <v>0</v>
      </c>
      <c r="BC58" s="353"/>
      <c r="BD58" s="353"/>
      <c r="BE58" s="354" t="e">
        <f aca="false">SUM(BE43:BG57)</f>
        <v>#DIV/0!</v>
      </c>
      <c r="BF58" s="354"/>
      <c r="BG58" s="354"/>
      <c r="BH58" s="355" t="n">
        <f aca="false">SUM(BH43:BJ57)</f>
        <v>0</v>
      </c>
      <c r="BI58" s="355"/>
      <c r="BJ58" s="355"/>
      <c r="BK58" s="356"/>
      <c r="BL58" s="356"/>
      <c r="BM58" s="356"/>
      <c r="BN58" s="356"/>
    </row>
    <row r="59" customFormat="false" ht="21" hidden="false" customHeight="true" outlineLevel="0" collapsed="false">
      <c r="B59" s="274"/>
      <c r="C59" s="349" t="s">
        <v>110</v>
      </c>
      <c r="D59" s="349"/>
      <c r="E59" s="349"/>
      <c r="F59" s="349"/>
      <c r="G59" s="349"/>
      <c r="H59" s="349"/>
      <c r="I59" s="349"/>
      <c r="J59" s="349"/>
      <c r="K59" s="349"/>
      <c r="L59" s="349"/>
      <c r="M59" s="349"/>
      <c r="N59" s="349"/>
      <c r="O59" s="349"/>
      <c r="P59" s="349"/>
      <c r="Q59" s="349"/>
      <c r="R59" s="349"/>
      <c r="S59" s="349"/>
      <c r="T59" s="349"/>
      <c r="U59" s="349"/>
      <c r="V59" s="349"/>
      <c r="W59" s="357" t="n">
        <f aca="false">SUM(W37:W54)</f>
        <v>0</v>
      </c>
      <c r="X59" s="358" t="n">
        <f aca="false">SUM(X37:X54)</f>
        <v>0</v>
      </c>
      <c r="Y59" s="358" t="n">
        <f aca="false">SUM(Y37:Y54)</f>
        <v>0</v>
      </c>
      <c r="Z59" s="358" t="n">
        <f aca="false">SUM(Z37:Z54)</f>
        <v>0</v>
      </c>
      <c r="AA59" s="358" t="n">
        <f aca="false">SUM(AA37:AA54)</f>
        <v>0</v>
      </c>
      <c r="AB59" s="358" t="n">
        <f aca="false">SUM(AB37:AB54)</f>
        <v>0</v>
      </c>
      <c r="AC59" s="359" t="n">
        <f aca="false">SUM(AC37:AC54)</f>
        <v>0</v>
      </c>
      <c r="AD59" s="357" t="n">
        <f aca="false">SUM(AD37:AD54)</f>
        <v>0</v>
      </c>
      <c r="AE59" s="358" t="n">
        <f aca="false">SUM(AE37:AE54)</f>
        <v>0</v>
      </c>
      <c r="AF59" s="358" t="n">
        <f aca="false">SUM(AF37:AF54)</f>
        <v>0</v>
      </c>
      <c r="AG59" s="358" t="n">
        <f aca="false">SUM(AG37:AG54)</f>
        <v>0</v>
      </c>
      <c r="AH59" s="358" t="n">
        <f aca="false">SUM(AH37:AH54)</f>
        <v>0</v>
      </c>
      <c r="AI59" s="358" t="n">
        <f aca="false">SUM(AI37:AI54)</f>
        <v>0</v>
      </c>
      <c r="AJ59" s="359" t="n">
        <f aca="false">SUM(AJ37:AJ54)</f>
        <v>0</v>
      </c>
      <c r="AK59" s="357" t="n">
        <f aca="false">SUM(AK37:AK54)</f>
        <v>0</v>
      </c>
      <c r="AL59" s="358" t="n">
        <f aca="false">SUM(AL37:AL54)</f>
        <v>0</v>
      </c>
      <c r="AM59" s="358" t="n">
        <f aca="false">SUM(AM37:AM54)</f>
        <v>0</v>
      </c>
      <c r="AN59" s="358" t="n">
        <f aca="false">SUM(AN37:AN55)</f>
        <v>0</v>
      </c>
      <c r="AO59" s="358" t="n">
        <f aca="false">SUM(AO37:AO54)</f>
        <v>0</v>
      </c>
      <c r="AP59" s="358" t="n">
        <f aca="false">SUM(AP37:AP54)</f>
        <v>0</v>
      </c>
      <c r="AQ59" s="359" t="n">
        <f aca="false">SUM(AQ37:AQ54)</f>
        <v>0</v>
      </c>
      <c r="AR59" s="357" t="n">
        <f aca="false">SUM(AR37:AR54)</f>
        <v>0</v>
      </c>
      <c r="AS59" s="358" t="n">
        <f aca="false">SUM(AS37:AS54)</f>
        <v>0</v>
      </c>
      <c r="AT59" s="358" t="n">
        <f aca="false">SUM(AT37:AT54)</f>
        <v>0</v>
      </c>
      <c r="AU59" s="358" t="n">
        <f aca="false">SUM(AU37:AU54)</f>
        <v>0</v>
      </c>
      <c r="AV59" s="358" t="n">
        <f aca="false">SUM(AV37:AV54)</f>
        <v>0</v>
      </c>
      <c r="AW59" s="358" t="n">
        <f aca="false">SUM(AW37:AW54)</f>
        <v>0</v>
      </c>
      <c r="AX59" s="359" t="n">
        <f aca="false">SUM(AX37:AX54)</f>
        <v>0</v>
      </c>
      <c r="AY59" s="282" t="n">
        <f aca="false">SUM(AY38:BA54)</f>
        <v>0</v>
      </c>
      <c r="AZ59" s="282"/>
      <c r="BA59" s="282"/>
      <c r="BB59" s="353" t="n">
        <f aca="false">SUM($BB$37:$BD$57)</f>
        <v>0</v>
      </c>
      <c r="BC59" s="353"/>
      <c r="BD59" s="353"/>
      <c r="BE59" s="360"/>
      <c r="BF59" s="360"/>
      <c r="BG59" s="360"/>
      <c r="BH59" s="361"/>
      <c r="BI59" s="361"/>
      <c r="BJ59" s="361"/>
      <c r="BK59" s="356"/>
      <c r="BL59" s="356"/>
      <c r="BM59" s="356"/>
      <c r="BN59" s="356"/>
    </row>
    <row r="60" customFormat="false" ht="21" hidden="false" customHeight="true" outlineLevel="0" collapsed="false">
      <c r="B60" s="362" t="s">
        <v>111</v>
      </c>
      <c r="C60" s="363"/>
      <c r="D60" s="364"/>
      <c r="E60" s="365"/>
      <c r="F60" s="365"/>
      <c r="G60" s="365"/>
      <c r="H60" s="365"/>
      <c r="I60" s="365"/>
      <c r="J60" s="365"/>
      <c r="K60" s="365"/>
      <c r="L60" s="365"/>
      <c r="M60" s="365"/>
      <c r="N60" s="365"/>
      <c r="O60" s="365"/>
      <c r="P60" s="365"/>
      <c r="Q60" s="365"/>
      <c r="R60" s="365"/>
      <c r="S60" s="365"/>
      <c r="T60" s="365"/>
      <c r="U60" s="365"/>
      <c r="V60" s="365"/>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366"/>
      <c r="AY60" s="367"/>
      <c r="AZ60" s="367"/>
      <c r="BA60" s="367"/>
      <c r="BB60" s="367"/>
      <c r="BC60" s="367"/>
      <c r="BD60" s="367"/>
      <c r="BE60" s="367"/>
      <c r="BF60" s="367"/>
      <c r="BG60" s="367"/>
      <c r="BH60" s="367"/>
      <c r="BI60" s="367"/>
      <c r="BJ60" s="367"/>
      <c r="BK60" s="367"/>
      <c r="BL60" s="367"/>
      <c r="BM60" s="367"/>
      <c r="BN60" s="367"/>
    </row>
    <row r="61" customFormat="false" ht="21" hidden="false" customHeight="true" outlineLevel="0" collapsed="false">
      <c r="G61" s="81"/>
    </row>
    <row r="62" customFormat="false" ht="21" hidden="false" customHeight="true" outlineLevel="0" collapsed="false">
      <c r="B62" s="114" t="s">
        <v>112</v>
      </c>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80"/>
      <c r="BB62" s="192"/>
      <c r="BC62" s="180"/>
      <c r="BD62" s="180"/>
      <c r="BE62" s="192"/>
      <c r="BF62" s="180"/>
      <c r="BG62" s="192"/>
      <c r="BH62" s="192"/>
      <c r="BI62" s="192"/>
      <c r="BJ62" s="192"/>
      <c r="BK62" s="192"/>
      <c r="BL62" s="192"/>
      <c r="BM62" s="192"/>
      <c r="BN62" s="192"/>
    </row>
    <row r="63" customFormat="false" ht="21" hidden="false" customHeight="true" outlineLevel="0" collapsed="false">
      <c r="B63" s="258"/>
      <c r="C63" s="259"/>
      <c r="D63" s="260" t="s">
        <v>88</v>
      </c>
      <c r="E63" s="260"/>
      <c r="F63" s="260"/>
      <c r="G63" s="260"/>
      <c r="H63" s="260"/>
      <c r="I63" s="260"/>
      <c r="J63" s="261" t="s">
        <v>89</v>
      </c>
      <c r="K63" s="261"/>
      <c r="L63" s="261"/>
      <c r="M63" s="261"/>
      <c r="N63" s="261"/>
      <c r="O63" s="261"/>
      <c r="P63" s="266" t="s">
        <v>90</v>
      </c>
      <c r="Q63" s="266"/>
      <c r="R63" s="266"/>
      <c r="S63" s="266"/>
      <c r="T63" s="266"/>
      <c r="U63" s="266"/>
      <c r="V63" s="266"/>
      <c r="W63" s="263" t="s">
        <v>91</v>
      </c>
      <c r="X63" s="263"/>
      <c r="Y63" s="263"/>
      <c r="Z63" s="263"/>
      <c r="AA63" s="263"/>
      <c r="AB63" s="263"/>
      <c r="AC63" s="263"/>
      <c r="AD63" s="263" t="s">
        <v>92</v>
      </c>
      <c r="AE63" s="263"/>
      <c r="AF63" s="263"/>
      <c r="AG63" s="263"/>
      <c r="AH63" s="263"/>
      <c r="AI63" s="263"/>
      <c r="AJ63" s="263"/>
      <c r="AK63" s="263" t="s">
        <v>93</v>
      </c>
      <c r="AL63" s="263"/>
      <c r="AM63" s="263"/>
      <c r="AN63" s="263"/>
      <c r="AO63" s="263"/>
      <c r="AP63" s="263"/>
      <c r="AQ63" s="263"/>
      <c r="AR63" s="368" t="s">
        <v>94</v>
      </c>
      <c r="AS63" s="368"/>
      <c r="AT63" s="368"/>
      <c r="AU63" s="368"/>
      <c r="AV63" s="368"/>
      <c r="AW63" s="368"/>
      <c r="AX63" s="368"/>
      <c r="AY63" s="369" t="s">
        <v>95</v>
      </c>
      <c r="AZ63" s="369"/>
      <c r="BA63" s="369"/>
      <c r="BB63" s="370" t="s">
        <v>96</v>
      </c>
      <c r="BC63" s="370"/>
      <c r="BD63" s="370"/>
      <c r="BE63" s="370" t="s">
        <v>98</v>
      </c>
      <c r="BF63" s="370"/>
      <c r="BG63" s="370"/>
      <c r="BH63" s="370"/>
      <c r="BI63" s="370"/>
      <c r="BJ63" s="370"/>
      <c r="BK63" s="262" t="s">
        <v>99</v>
      </c>
      <c r="BL63" s="262"/>
      <c r="BM63" s="262"/>
      <c r="BN63" s="262"/>
    </row>
    <row r="64" customFormat="false" ht="21" hidden="false" customHeight="true" outlineLevel="0" collapsed="false">
      <c r="B64" s="258"/>
      <c r="C64" s="267"/>
      <c r="D64" s="260"/>
      <c r="E64" s="260"/>
      <c r="F64" s="260"/>
      <c r="G64" s="260"/>
      <c r="H64" s="260"/>
      <c r="I64" s="260"/>
      <c r="J64" s="261"/>
      <c r="K64" s="261"/>
      <c r="L64" s="261"/>
      <c r="M64" s="261"/>
      <c r="N64" s="261"/>
      <c r="O64" s="261"/>
      <c r="P64" s="266"/>
      <c r="Q64" s="266"/>
      <c r="R64" s="266"/>
      <c r="S64" s="266"/>
      <c r="T64" s="266"/>
      <c r="U64" s="266"/>
      <c r="V64" s="266"/>
      <c r="W64" s="268" t="s">
        <v>100</v>
      </c>
      <c r="X64" s="269" t="s">
        <v>101</v>
      </c>
      <c r="Y64" s="269" t="s">
        <v>102</v>
      </c>
      <c r="Z64" s="269" t="s">
        <v>103</v>
      </c>
      <c r="AA64" s="269" t="s">
        <v>104</v>
      </c>
      <c r="AB64" s="269" t="s">
        <v>105</v>
      </c>
      <c r="AC64" s="270" t="s">
        <v>106</v>
      </c>
      <c r="AD64" s="268" t="s">
        <v>100</v>
      </c>
      <c r="AE64" s="269" t="s">
        <v>101</v>
      </c>
      <c r="AF64" s="269" t="s">
        <v>102</v>
      </c>
      <c r="AG64" s="269" t="s">
        <v>103</v>
      </c>
      <c r="AH64" s="269" t="s">
        <v>104</v>
      </c>
      <c r="AI64" s="269" t="s">
        <v>105</v>
      </c>
      <c r="AJ64" s="270" t="s">
        <v>106</v>
      </c>
      <c r="AK64" s="268" t="s">
        <v>100</v>
      </c>
      <c r="AL64" s="269" t="s">
        <v>101</v>
      </c>
      <c r="AM64" s="269" t="s">
        <v>102</v>
      </c>
      <c r="AN64" s="269" t="s">
        <v>103</v>
      </c>
      <c r="AO64" s="269" t="s">
        <v>104</v>
      </c>
      <c r="AP64" s="269" t="s">
        <v>105</v>
      </c>
      <c r="AQ64" s="270" t="s">
        <v>106</v>
      </c>
      <c r="AR64" s="271" t="s">
        <v>100</v>
      </c>
      <c r="AS64" s="272" t="s">
        <v>101</v>
      </c>
      <c r="AT64" s="272" t="s">
        <v>102</v>
      </c>
      <c r="AU64" s="272" t="s">
        <v>103</v>
      </c>
      <c r="AV64" s="272" t="s">
        <v>104</v>
      </c>
      <c r="AW64" s="272" t="s">
        <v>105</v>
      </c>
      <c r="AX64" s="371" t="s">
        <v>106</v>
      </c>
      <c r="AY64" s="369"/>
      <c r="AZ64" s="369"/>
      <c r="BA64" s="369"/>
      <c r="BB64" s="370"/>
      <c r="BC64" s="370"/>
      <c r="BD64" s="370"/>
      <c r="BE64" s="370"/>
      <c r="BF64" s="370"/>
      <c r="BG64" s="370"/>
      <c r="BH64" s="370"/>
      <c r="BI64" s="370"/>
      <c r="BJ64" s="370"/>
      <c r="BK64" s="262"/>
      <c r="BL64" s="262"/>
      <c r="BM64" s="262"/>
      <c r="BN64" s="262"/>
    </row>
    <row r="65" customFormat="false" ht="21" hidden="false" customHeight="true" outlineLevel="0" collapsed="false">
      <c r="B65" s="372"/>
      <c r="C65" s="320" t="s">
        <v>27</v>
      </c>
      <c r="D65" s="321"/>
      <c r="E65" s="321"/>
      <c r="F65" s="321"/>
      <c r="G65" s="321"/>
      <c r="H65" s="321"/>
      <c r="I65" s="321"/>
      <c r="J65" s="288"/>
      <c r="K65" s="288"/>
      <c r="L65" s="288"/>
      <c r="M65" s="288"/>
      <c r="N65" s="288"/>
      <c r="O65" s="288"/>
      <c r="P65" s="289"/>
      <c r="Q65" s="289"/>
      <c r="R65" s="289"/>
      <c r="S65" s="289"/>
      <c r="T65" s="289"/>
      <c r="U65" s="289"/>
      <c r="V65" s="289"/>
      <c r="W65" s="322"/>
      <c r="X65" s="291"/>
      <c r="Y65" s="291"/>
      <c r="Z65" s="291"/>
      <c r="AA65" s="291"/>
      <c r="AB65" s="291"/>
      <c r="AC65" s="292"/>
      <c r="AD65" s="290"/>
      <c r="AE65" s="291"/>
      <c r="AF65" s="291"/>
      <c r="AG65" s="291"/>
      <c r="AH65" s="291"/>
      <c r="AI65" s="291"/>
      <c r="AJ65" s="292"/>
      <c r="AK65" s="290"/>
      <c r="AL65" s="291"/>
      <c r="AM65" s="291"/>
      <c r="AN65" s="291"/>
      <c r="AO65" s="291"/>
      <c r="AP65" s="291"/>
      <c r="AQ65" s="292"/>
      <c r="AR65" s="290"/>
      <c r="AS65" s="291"/>
      <c r="AT65" s="291"/>
      <c r="AU65" s="291"/>
      <c r="AV65" s="291"/>
      <c r="AW65" s="291"/>
      <c r="AX65" s="292"/>
      <c r="AY65" s="373" t="n">
        <f aca="false">SUM(W65:AX65)</f>
        <v>0</v>
      </c>
      <c r="AZ65" s="373"/>
      <c r="BA65" s="373"/>
      <c r="BB65" s="374" t="n">
        <f aca="false">AY65/4</f>
        <v>0</v>
      </c>
      <c r="BC65" s="374"/>
      <c r="BD65" s="374"/>
      <c r="BE65" s="375" t="n">
        <f aca="false">ROUNDDOWN(SUM($BB$65:$BD$72)/40,1)</f>
        <v>0</v>
      </c>
      <c r="BF65" s="375"/>
      <c r="BG65" s="375"/>
      <c r="BH65" s="375"/>
      <c r="BI65" s="375"/>
      <c r="BJ65" s="375"/>
      <c r="BK65" s="345"/>
      <c r="BL65" s="345"/>
      <c r="BM65" s="345"/>
      <c r="BN65" s="345"/>
    </row>
    <row r="66" customFormat="false" ht="21" hidden="false" customHeight="true" outlineLevel="0" collapsed="false">
      <c r="B66" s="372"/>
      <c r="C66" s="372"/>
      <c r="D66" s="326"/>
      <c r="E66" s="326"/>
      <c r="F66" s="326"/>
      <c r="G66" s="326"/>
      <c r="H66" s="326"/>
      <c r="I66" s="326"/>
      <c r="J66" s="299"/>
      <c r="K66" s="299"/>
      <c r="L66" s="299"/>
      <c r="M66" s="299"/>
      <c r="N66" s="299"/>
      <c r="O66" s="299"/>
      <c r="P66" s="300"/>
      <c r="Q66" s="300"/>
      <c r="R66" s="300"/>
      <c r="S66" s="300"/>
      <c r="T66" s="300"/>
      <c r="U66" s="300"/>
      <c r="V66" s="300"/>
      <c r="W66" s="327"/>
      <c r="X66" s="302"/>
      <c r="Y66" s="302"/>
      <c r="Z66" s="302"/>
      <c r="AA66" s="302"/>
      <c r="AB66" s="302"/>
      <c r="AC66" s="303"/>
      <c r="AD66" s="301"/>
      <c r="AE66" s="302"/>
      <c r="AF66" s="302"/>
      <c r="AG66" s="302"/>
      <c r="AH66" s="302"/>
      <c r="AI66" s="302"/>
      <c r="AJ66" s="303"/>
      <c r="AK66" s="301"/>
      <c r="AL66" s="302"/>
      <c r="AM66" s="302"/>
      <c r="AN66" s="302"/>
      <c r="AO66" s="302"/>
      <c r="AP66" s="302"/>
      <c r="AQ66" s="303"/>
      <c r="AR66" s="327"/>
      <c r="AS66" s="302"/>
      <c r="AT66" s="302"/>
      <c r="AU66" s="302"/>
      <c r="AV66" s="302"/>
      <c r="AW66" s="302"/>
      <c r="AX66" s="303"/>
      <c r="AY66" s="376" t="n">
        <f aca="false">SUM(W66:AX66)</f>
        <v>0</v>
      </c>
      <c r="AZ66" s="376"/>
      <c r="BA66" s="376"/>
      <c r="BB66" s="377" t="n">
        <f aca="false">AY66/4</f>
        <v>0</v>
      </c>
      <c r="BC66" s="377"/>
      <c r="BD66" s="377"/>
      <c r="BE66" s="375"/>
      <c r="BF66" s="375"/>
      <c r="BG66" s="375"/>
      <c r="BH66" s="375"/>
      <c r="BI66" s="375"/>
      <c r="BJ66" s="375"/>
      <c r="BK66" s="307"/>
      <c r="BL66" s="307"/>
      <c r="BM66" s="307"/>
      <c r="BN66" s="307"/>
    </row>
    <row r="67" customFormat="false" ht="21" hidden="false" customHeight="true" outlineLevel="0" collapsed="false">
      <c r="B67" s="372"/>
      <c r="C67" s="372"/>
      <c r="D67" s="326"/>
      <c r="E67" s="326"/>
      <c r="F67" s="326"/>
      <c r="G67" s="326"/>
      <c r="H67" s="326"/>
      <c r="I67" s="326"/>
      <c r="J67" s="299"/>
      <c r="K67" s="299"/>
      <c r="L67" s="299"/>
      <c r="M67" s="299"/>
      <c r="N67" s="299"/>
      <c r="O67" s="299"/>
      <c r="P67" s="300"/>
      <c r="Q67" s="300"/>
      <c r="R67" s="300"/>
      <c r="S67" s="300"/>
      <c r="T67" s="300"/>
      <c r="U67" s="300"/>
      <c r="V67" s="300"/>
      <c r="W67" s="378"/>
      <c r="X67" s="339"/>
      <c r="Y67" s="339"/>
      <c r="Z67" s="339"/>
      <c r="AA67" s="339"/>
      <c r="AB67" s="339"/>
      <c r="AC67" s="340"/>
      <c r="AD67" s="338"/>
      <c r="AE67" s="339"/>
      <c r="AF67" s="339"/>
      <c r="AG67" s="339"/>
      <c r="AH67" s="339"/>
      <c r="AI67" s="339"/>
      <c r="AJ67" s="340"/>
      <c r="AK67" s="338"/>
      <c r="AL67" s="339"/>
      <c r="AM67" s="339"/>
      <c r="AN67" s="339"/>
      <c r="AO67" s="339"/>
      <c r="AP67" s="339"/>
      <c r="AQ67" s="340"/>
      <c r="AR67" s="338"/>
      <c r="AS67" s="339"/>
      <c r="AT67" s="339"/>
      <c r="AU67" s="339"/>
      <c r="AV67" s="339"/>
      <c r="AW67" s="339"/>
      <c r="AX67" s="340"/>
      <c r="AY67" s="376" t="n">
        <f aca="false">SUM(W67:AX67)</f>
        <v>0</v>
      </c>
      <c r="AZ67" s="376"/>
      <c r="BA67" s="376"/>
      <c r="BB67" s="377" t="n">
        <f aca="false">AY67/4</f>
        <v>0</v>
      </c>
      <c r="BC67" s="377"/>
      <c r="BD67" s="377"/>
      <c r="BE67" s="375"/>
      <c r="BF67" s="375"/>
      <c r="BG67" s="375"/>
      <c r="BH67" s="375"/>
      <c r="BI67" s="375"/>
      <c r="BJ67" s="375"/>
      <c r="BK67" s="307"/>
      <c r="BL67" s="307"/>
      <c r="BM67" s="307"/>
      <c r="BN67" s="307"/>
    </row>
    <row r="68" customFormat="false" ht="21" hidden="false" customHeight="true" outlineLevel="0" collapsed="false">
      <c r="B68" s="372"/>
      <c r="C68" s="372"/>
      <c r="D68" s="326"/>
      <c r="E68" s="326"/>
      <c r="F68" s="326"/>
      <c r="G68" s="326"/>
      <c r="H68" s="326"/>
      <c r="I68" s="326"/>
      <c r="J68" s="299"/>
      <c r="K68" s="299"/>
      <c r="L68" s="299"/>
      <c r="M68" s="299"/>
      <c r="N68" s="299"/>
      <c r="O68" s="299"/>
      <c r="P68" s="300"/>
      <c r="Q68" s="300"/>
      <c r="R68" s="300"/>
      <c r="S68" s="300"/>
      <c r="T68" s="300"/>
      <c r="U68" s="300"/>
      <c r="V68" s="300"/>
      <c r="W68" s="327"/>
      <c r="X68" s="302"/>
      <c r="Y68" s="302"/>
      <c r="Z68" s="339"/>
      <c r="AA68" s="339"/>
      <c r="AB68" s="302"/>
      <c r="AC68" s="303"/>
      <c r="AD68" s="301"/>
      <c r="AE68" s="302"/>
      <c r="AF68" s="302"/>
      <c r="AG68" s="339"/>
      <c r="AH68" s="339"/>
      <c r="AI68" s="302"/>
      <c r="AJ68" s="303"/>
      <c r="AK68" s="301"/>
      <c r="AL68" s="302"/>
      <c r="AM68" s="302"/>
      <c r="AN68" s="339"/>
      <c r="AO68" s="339"/>
      <c r="AP68" s="302"/>
      <c r="AQ68" s="303"/>
      <c r="AR68" s="327"/>
      <c r="AS68" s="302"/>
      <c r="AT68" s="302"/>
      <c r="AU68" s="339"/>
      <c r="AV68" s="302"/>
      <c r="AW68" s="302"/>
      <c r="AX68" s="303"/>
      <c r="AY68" s="376" t="n">
        <f aca="false">SUM(W68:AX68)</f>
        <v>0</v>
      </c>
      <c r="AZ68" s="376"/>
      <c r="BA68" s="376"/>
      <c r="BB68" s="377" t="n">
        <f aca="false">AY68/4</f>
        <v>0</v>
      </c>
      <c r="BC68" s="377"/>
      <c r="BD68" s="377"/>
      <c r="BE68" s="375"/>
      <c r="BF68" s="375"/>
      <c r="BG68" s="375"/>
      <c r="BH68" s="375"/>
      <c r="BI68" s="375"/>
      <c r="BJ68" s="375"/>
      <c r="BK68" s="307"/>
      <c r="BL68" s="307"/>
      <c r="BM68" s="307"/>
      <c r="BN68" s="307"/>
    </row>
    <row r="69" customFormat="false" ht="21" hidden="false" customHeight="true" outlineLevel="0" collapsed="false">
      <c r="B69" s="372"/>
      <c r="C69" s="372"/>
      <c r="D69" s="326"/>
      <c r="E69" s="326"/>
      <c r="F69" s="326"/>
      <c r="G69" s="326"/>
      <c r="H69" s="326"/>
      <c r="I69" s="326"/>
      <c r="J69" s="299"/>
      <c r="K69" s="299"/>
      <c r="L69" s="299"/>
      <c r="M69" s="299"/>
      <c r="N69" s="299"/>
      <c r="O69" s="299"/>
      <c r="P69" s="300"/>
      <c r="Q69" s="300"/>
      <c r="R69" s="300"/>
      <c r="S69" s="300"/>
      <c r="T69" s="300"/>
      <c r="U69" s="300"/>
      <c r="V69" s="300"/>
      <c r="W69" s="378"/>
      <c r="X69" s="339"/>
      <c r="Y69" s="339"/>
      <c r="Z69" s="339"/>
      <c r="AA69" s="339"/>
      <c r="AB69" s="339"/>
      <c r="AC69" s="340"/>
      <c r="AD69" s="338"/>
      <c r="AE69" s="339"/>
      <c r="AF69" s="339"/>
      <c r="AG69" s="339"/>
      <c r="AH69" s="339"/>
      <c r="AI69" s="339"/>
      <c r="AJ69" s="340"/>
      <c r="AK69" s="338"/>
      <c r="AL69" s="339"/>
      <c r="AM69" s="339"/>
      <c r="AN69" s="339"/>
      <c r="AO69" s="339"/>
      <c r="AP69" s="339"/>
      <c r="AQ69" s="340"/>
      <c r="AR69" s="338"/>
      <c r="AS69" s="339"/>
      <c r="AT69" s="339"/>
      <c r="AU69" s="339"/>
      <c r="AV69" s="339"/>
      <c r="AW69" s="339"/>
      <c r="AX69" s="340"/>
      <c r="AY69" s="376" t="n">
        <f aca="false">SUM(W69:AX69)</f>
        <v>0</v>
      </c>
      <c r="AZ69" s="376"/>
      <c r="BA69" s="376"/>
      <c r="BB69" s="377" t="n">
        <f aca="false">AY69/4</f>
        <v>0</v>
      </c>
      <c r="BC69" s="377"/>
      <c r="BD69" s="377"/>
      <c r="BE69" s="375"/>
      <c r="BF69" s="375"/>
      <c r="BG69" s="375"/>
      <c r="BH69" s="375"/>
      <c r="BI69" s="375"/>
      <c r="BJ69" s="375"/>
      <c r="BK69" s="307"/>
      <c r="BL69" s="307"/>
      <c r="BM69" s="307"/>
      <c r="BN69" s="307"/>
    </row>
    <row r="70" customFormat="false" ht="21" hidden="false" customHeight="true" outlineLevel="0" collapsed="false">
      <c r="B70" s="372"/>
      <c r="C70" s="372"/>
      <c r="D70" s="326"/>
      <c r="E70" s="326"/>
      <c r="F70" s="326"/>
      <c r="G70" s="326"/>
      <c r="H70" s="326"/>
      <c r="I70" s="326"/>
      <c r="J70" s="299"/>
      <c r="K70" s="299"/>
      <c r="L70" s="299"/>
      <c r="M70" s="299"/>
      <c r="N70" s="299"/>
      <c r="O70" s="299"/>
      <c r="P70" s="300"/>
      <c r="Q70" s="300"/>
      <c r="R70" s="300"/>
      <c r="S70" s="300"/>
      <c r="T70" s="300"/>
      <c r="U70" s="300"/>
      <c r="V70" s="300"/>
      <c r="W70" s="327"/>
      <c r="X70" s="302"/>
      <c r="Y70" s="302"/>
      <c r="Z70" s="302"/>
      <c r="AA70" s="302"/>
      <c r="AB70" s="302"/>
      <c r="AC70" s="379"/>
      <c r="AD70" s="301"/>
      <c r="AE70" s="302"/>
      <c r="AF70" s="302"/>
      <c r="AG70" s="302"/>
      <c r="AH70" s="302"/>
      <c r="AI70" s="302"/>
      <c r="AJ70" s="379"/>
      <c r="AK70" s="301"/>
      <c r="AL70" s="302"/>
      <c r="AM70" s="302"/>
      <c r="AN70" s="302"/>
      <c r="AO70" s="302"/>
      <c r="AP70" s="302"/>
      <c r="AQ70" s="379"/>
      <c r="AR70" s="301"/>
      <c r="AS70" s="302"/>
      <c r="AT70" s="302"/>
      <c r="AU70" s="302"/>
      <c r="AV70" s="302"/>
      <c r="AW70" s="302"/>
      <c r="AX70" s="379"/>
      <c r="AY70" s="376" t="n">
        <f aca="false">SUM(W70:AX70)</f>
        <v>0</v>
      </c>
      <c r="AZ70" s="376"/>
      <c r="BA70" s="376"/>
      <c r="BB70" s="377" t="n">
        <f aca="false">AY70/4</f>
        <v>0</v>
      </c>
      <c r="BC70" s="377"/>
      <c r="BD70" s="377"/>
      <c r="BE70" s="375"/>
      <c r="BF70" s="375"/>
      <c r="BG70" s="375"/>
      <c r="BH70" s="375"/>
      <c r="BI70" s="375"/>
      <c r="BJ70" s="375"/>
      <c r="BK70" s="307"/>
      <c r="BL70" s="307"/>
      <c r="BM70" s="307"/>
      <c r="BN70" s="307"/>
    </row>
    <row r="71" customFormat="false" ht="21" hidden="false" customHeight="true" outlineLevel="0" collapsed="false">
      <c r="B71" s="372"/>
      <c r="C71" s="372"/>
      <c r="D71" s="326"/>
      <c r="E71" s="326"/>
      <c r="F71" s="326"/>
      <c r="G71" s="326"/>
      <c r="H71" s="326"/>
      <c r="I71" s="326"/>
      <c r="J71" s="299"/>
      <c r="K71" s="299"/>
      <c r="L71" s="299"/>
      <c r="M71" s="299"/>
      <c r="N71" s="299"/>
      <c r="O71" s="299"/>
      <c r="P71" s="300"/>
      <c r="Q71" s="300"/>
      <c r="R71" s="300"/>
      <c r="S71" s="300"/>
      <c r="T71" s="300"/>
      <c r="U71" s="300"/>
      <c r="V71" s="300"/>
      <c r="W71" s="327"/>
      <c r="X71" s="302"/>
      <c r="Y71" s="302"/>
      <c r="Z71" s="302"/>
      <c r="AA71" s="302"/>
      <c r="AB71" s="302"/>
      <c r="AC71" s="303"/>
      <c r="AD71" s="301"/>
      <c r="AE71" s="302"/>
      <c r="AF71" s="302"/>
      <c r="AG71" s="302"/>
      <c r="AH71" s="302"/>
      <c r="AI71" s="302"/>
      <c r="AJ71" s="303"/>
      <c r="AK71" s="301"/>
      <c r="AL71" s="302"/>
      <c r="AM71" s="302"/>
      <c r="AN71" s="302"/>
      <c r="AO71" s="302"/>
      <c r="AP71" s="302"/>
      <c r="AQ71" s="303"/>
      <c r="AR71" s="327"/>
      <c r="AS71" s="302"/>
      <c r="AT71" s="302"/>
      <c r="AU71" s="302"/>
      <c r="AV71" s="302"/>
      <c r="AW71" s="302"/>
      <c r="AX71" s="303"/>
      <c r="AY71" s="376" t="n">
        <f aca="false">SUM(W71:AX71)</f>
        <v>0</v>
      </c>
      <c r="AZ71" s="376"/>
      <c r="BA71" s="376"/>
      <c r="BB71" s="377" t="n">
        <f aca="false">AY71/4</f>
        <v>0</v>
      </c>
      <c r="BC71" s="377"/>
      <c r="BD71" s="377"/>
      <c r="BE71" s="375"/>
      <c r="BF71" s="375"/>
      <c r="BG71" s="375"/>
      <c r="BH71" s="375"/>
      <c r="BI71" s="375"/>
      <c r="BJ71" s="375"/>
      <c r="BK71" s="307"/>
      <c r="BL71" s="307"/>
      <c r="BM71" s="307"/>
      <c r="BN71" s="307"/>
    </row>
    <row r="72" customFormat="false" ht="21" hidden="false" customHeight="true" outlineLevel="0" collapsed="false">
      <c r="B72" s="372"/>
      <c r="C72" s="372"/>
      <c r="D72" s="380"/>
      <c r="E72" s="380"/>
      <c r="F72" s="380"/>
      <c r="G72" s="380"/>
      <c r="H72" s="380"/>
      <c r="I72" s="380"/>
      <c r="J72" s="347"/>
      <c r="K72" s="347"/>
      <c r="L72" s="347"/>
      <c r="M72" s="347"/>
      <c r="N72" s="347"/>
      <c r="O72" s="347"/>
      <c r="P72" s="348"/>
      <c r="Q72" s="348"/>
      <c r="R72" s="348"/>
      <c r="S72" s="348"/>
      <c r="T72" s="348"/>
      <c r="U72" s="348"/>
      <c r="V72" s="348"/>
      <c r="W72" s="334"/>
      <c r="X72" s="332"/>
      <c r="Y72" s="332"/>
      <c r="Z72" s="332"/>
      <c r="AA72" s="332"/>
      <c r="AB72" s="332"/>
      <c r="AC72" s="333"/>
      <c r="AD72" s="331"/>
      <c r="AE72" s="332"/>
      <c r="AF72" s="332"/>
      <c r="AG72" s="332"/>
      <c r="AH72" s="332"/>
      <c r="AI72" s="332"/>
      <c r="AJ72" s="333"/>
      <c r="AK72" s="331"/>
      <c r="AL72" s="332"/>
      <c r="AM72" s="332"/>
      <c r="AN72" s="332"/>
      <c r="AO72" s="332"/>
      <c r="AP72" s="332"/>
      <c r="AQ72" s="333"/>
      <c r="AR72" s="334"/>
      <c r="AS72" s="332"/>
      <c r="AT72" s="332"/>
      <c r="AU72" s="332"/>
      <c r="AV72" s="332"/>
      <c r="AW72" s="332"/>
      <c r="AX72" s="333"/>
      <c r="AY72" s="381" t="n">
        <f aca="false">SUM(W72:AX72)</f>
        <v>0</v>
      </c>
      <c r="AZ72" s="381"/>
      <c r="BA72" s="381"/>
      <c r="BB72" s="382" t="n">
        <f aca="false">AY72/4</f>
        <v>0</v>
      </c>
      <c r="BC72" s="382"/>
      <c r="BD72" s="382"/>
      <c r="BE72" s="375"/>
      <c r="BF72" s="375"/>
      <c r="BG72" s="375"/>
      <c r="BH72" s="375"/>
      <c r="BI72" s="375"/>
      <c r="BJ72" s="375"/>
      <c r="BK72" s="317"/>
      <c r="BL72" s="317"/>
      <c r="BM72" s="317"/>
      <c r="BN72" s="317"/>
    </row>
    <row r="73" customFormat="false" ht="21" hidden="false" customHeight="true" outlineLevel="0" collapsed="false">
      <c r="B73" s="372"/>
      <c r="C73" s="349" t="s">
        <v>109</v>
      </c>
      <c r="D73" s="349"/>
      <c r="E73" s="349"/>
      <c r="F73" s="349"/>
      <c r="G73" s="349"/>
      <c r="H73" s="349"/>
      <c r="I73" s="349"/>
      <c r="J73" s="349"/>
      <c r="K73" s="349"/>
      <c r="L73" s="349"/>
      <c r="M73" s="349"/>
      <c r="N73" s="349"/>
      <c r="O73" s="349"/>
      <c r="P73" s="349"/>
      <c r="Q73" s="349"/>
      <c r="R73" s="349"/>
      <c r="S73" s="349"/>
      <c r="T73" s="349"/>
      <c r="U73" s="349"/>
      <c r="V73" s="349"/>
      <c r="W73" s="350" t="n">
        <f aca="false">SUM(W65:W72)</f>
        <v>0</v>
      </c>
      <c r="X73" s="351" t="n">
        <f aca="false">SUM(X65:X72)</f>
        <v>0</v>
      </c>
      <c r="Y73" s="351" t="n">
        <f aca="false">SUM(Y65:Y72)</f>
        <v>0</v>
      </c>
      <c r="Z73" s="351" t="n">
        <f aca="false">SUM(Z65:Z72)</f>
        <v>0</v>
      </c>
      <c r="AA73" s="351" t="n">
        <f aca="false">SUM(AA65:AA72)</f>
        <v>0</v>
      </c>
      <c r="AB73" s="351" t="n">
        <f aca="false">SUM(AB65:AB72)</f>
        <v>0</v>
      </c>
      <c r="AC73" s="352" t="n">
        <f aca="false">SUM(AC65:AC72)</f>
        <v>0</v>
      </c>
      <c r="AD73" s="350" t="n">
        <f aca="false">SUM(AD65:AD72)</f>
        <v>0</v>
      </c>
      <c r="AE73" s="351" t="n">
        <f aca="false">SUM(AE65:AE72)</f>
        <v>0</v>
      </c>
      <c r="AF73" s="351" t="n">
        <f aca="false">SUM(AF65:AF72)</f>
        <v>0</v>
      </c>
      <c r="AG73" s="351" t="n">
        <f aca="false">SUM(AG65:AG72)</f>
        <v>0</v>
      </c>
      <c r="AH73" s="351" t="n">
        <f aca="false">SUM(AH65:AH72)</f>
        <v>0</v>
      </c>
      <c r="AI73" s="351" t="n">
        <f aca="false">SUM(AI65:AI72)</f>
        <v>0</v>
      </c>
      <c r="AJ73" s="352" t="n">
        <f aca="false">SUM(AJ65:AJ72)</f>
        <v>0</v>
      </c>
      <c r="AK73" s="350" t="n">
        <f aca="false">SUM(AK65:AK72)</f>
        <v>0</v>
      </c>
      <c r="AL73" s="351" t="n">
        <f aca="false">SUM(AL65:AL72)</f>
        <v>0</v>
      </c>
      <c r="AM73" s="351" t="n">
        <f aca="false">SUM(AM65:AM72)</f>
        <v>0</v>
      </c>
      <c r="AN73" s="351" t="n">
        <f aca="false">SUM(AN65:AN72)</f>
        <v>0</v>
      </c>
      <c r="AO73" s="351" t="n">
        <f aca="false">SUM(AO65:AO72)</f>
        <v>0</v>
      </c>
      <c r="AP73" s="351" t="n">
        <f aca="false">SUM(AP65:AP72)</f>
        <v>0</v>
      </c>
      <c r="AQ73" s="352" t="n">
        <f aca="false">SUM(AQ65:AQ72)</f>
        <v>0</v>
      </c>
      <c r="AR73" s="350" t="n">
        <f aca="false">SUM(AR65:AR72)</f>
        <v>0</v>
      </c>
      <c r="AS73" s="351" t="n">
        <f aca="false">SUM(AS65:AS72)</f>
        <v>0</v>
      </c>
      <c r="AT73" s="351" t="n">
        <f aca="false">SUM(AT65:AT72)</f>
        <v>0</v>
      </c>
      <c r="AU73" s="351" t="n">
        <f aca="false">SUM(AU65:AU72)</f>
        <v>0</v>
      </c>
      <c r="AV73" s="351" t="n">
        <f aca="false">SUM(AV65:AV72)</f>
        <v>0</v>
      </c>
      <c r="AW73" s="351" t="n">
        <f aca="false">SUM(AW65:AW72)</f>
        <v>0</v>
      </c>
      <c r="AX73" s="352" t="n">
        <f aca="false">SUM(AX65:AX72)</f>
        <v>0</v>
      </c>
      <c r="AY73" s="383" t="n">
        <f aca="false">SUM(AY65:BA72)</f>
        <v>0</v>
      </c>
      <c r="AZ73" s="383"/>
      <c r="BA73" s="383"/>
      <c r="BB73" s="384" t="n">
        <f aca="false">SUM($BB$65:$BD$72)</f>
        <v>0</v>
      </c>
      <c r="BC73" s="384"/>
      <c r="BD73" s="384"/>
      <c r="BE73" s="385" t="n">
        <f aca="false">SUM(BE65)</f>
        <v>0</v>
      </c>
      <c r="BF73" s="385"/>
      <c r="BG73" s="385"/>
      <c r="BH73" s="385"/>
      <c r="BI73" s="385"/>
      <c r="BJ73" s="385"/>
      <c r="BK73" s="386"/>
      <c r="BL73" s="386"/>
      <c r="BM73" s="386"/>
      <c r="BN73" s="386"/>
    </row>
    <row r="74" customFormat="false" ht="21" hidden="false" customHeight="true" outlineLevel="0" collapsed="false">
      <c r="B74" s="362" t="s">
        <v>111</v>
      </c>
      <c r="C74" s="363"/>
      <c r="D74" s="364"/>
      <c r="E74" s="365"/>
      <c r="F74" s="365"/>
      <c r="G74" s="365"/>
      <c r="H74" s="365"/>
      <c r="I74" s="365"/>
      <c r="J74" s="365"/>
      <c r="K74" s="365"/>
      <c r="L74" s="365"/>
      <c r="M74" s="365"/>
      <c r="N74" s="365"/>
      <c r="O74" s="365"/>
      <c r="P74" s="365"/>
      <c r="Q74" s="365"/>
      <c r="R74" s="365"/>
      <c r="S74" s="365"/>
      <c r="T74" s="365"/>
      <c r="U74" s="365"/>
      <c r="V74" s="365"/>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366"/>
      <c r="AY74" s="387" t="n">
        <v>40</v>
      </c>
      <c r="AZ74" s="387"/>
      <c r="BA74" s="387"/>
      <c r="BB74" s="387"/>
      <c r="BC74" s="387"/>
      <c r="BD74" s="387"/>
      <c r="BE74" s="387"/>
      <c r="BF74" s="387"/>
      <c r="BG74" s="387"/>
      <c r="BH74" s="387"/>
      <c r="BI74" s="387"/>
      <c r="BJ74" s="387"/>
      <c r="BK74" s="387"/>
      <c r="BL74" s="387"/>
      <c r="BM74" s="387"/>
      <c r="BN74" s="387"/>
    </row>
    <row r="75" customFormat="false" ht="21" hidden="false" customHeight="true" outlineLevel="0" collapsed="false">
      <c r="B75" s="81" t="s">
        <v>113</v>
      </c>
    </row>
    <row r="76" customFormat="false" ht="21" hidden="false" customHeight="true" outlineLevel="0" collapsed="false">
      <c r="B76" s="81" t="s">
        <v>114</v>
      </c>
      <c r="G76" s="81"/>
    </row>
    <row r="77" customFormat="false" ht="21" hidden="false" customHeight="true" outlineLevel="0" collapsed="false">
      <c r="G77" s="81"/>
    </row>
    <row r="88" customFormat="false" ht="21" hidden="false" customHeight="true" outlineLevel="0" collapsed="false">
      <c r="B88" s="388" t="s">
        <v>115</v>
      </c>
    </row>
  </sheetData>
  <mergeCells count="516">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I7:CK8"/>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Z20:BM22"/>
    <mergeCell ref="D24:AF24"/>
    <mergeCell ref="AJ24:BL24"/>
    <mergeCell ref="D25:H25"/>
    <mergeCell ref="I25:L25"/>
    <mergeCell ref="M25:P25"/>
    <mergeCell ref="T25:X25"/>
    <mergeCell ref="Y25:AB25"/>
    <mergeCell ref="AC25:AF25"/>
    <mergeCell ref="AJ25:AN25"/>
    <mergeCell ref="AO25:AR25"/>
    <mergeCell ref="AS25:AV25"/>
    <mergeCell ref="AZ25:BD25"/>
    <mergeCell ref="BE25:BH25"/>
    <mergeCell ref="BI25:BL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B35:B36"/>
    <mergeCell ref="D35:I36"/>
    <mergeCell ref="J35:O36"/>
    <mergeCell ref="P35:V36"/>
    <mergeCell ref="W35:AC35"/>
    <mergeCell ref="AD35:AJ35"/>
    <mergeCell ref="AK35:AQ35"/>
    <mergeCell ref="AR35:AX35"/>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E42:CJ45"/>
    <mergeCell ref="CK42:CO42"/>
    <mergeCell ref="C43:C50"/>
    <mergeCell ref="D43:I43"/>
    <mergeCell ref="J43:L43"/>
    <mergeCell ref="M43:O43"/>
    <mergeCell ref="P43:V43"/>
    <mergeCell ref="AY43:BA43"/>
    <mergeCell ref="BB43:BD43"/>
    <mergeCell ref="BE43:BG50"/>
    <mergeCell ref="BH43:BJ50"/>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C51:C57"/>
    <mergeCell ref="D51:I51"/>
    <mergeCell ref="J51:L51"/>
    <mergeCell ref="M51:O51"/>
    <mergeCell ref="P51:V51"/>
    <mergeCell ref="AY51:BA51"/>
    <mergeCell ref="BB51:BD51"/>
    <mergeCell ref="BE51:BG57"/>
    <mergeCell ref="BH51:BJ57"/>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s>
  <conditionalFormatting sqref="C31:N31 C27:D27 T27 Q27:S28 T28:X28 C28:H29 C30:AG30 AG31 C25:H26 Q25:X26 I25:L29 Y25:AB29 AG25:AG29 BV27:BV28 BV29:BY29 M27:M28 M29:X29 CA29:CD29 CA25:CD26 AC29:AF29 AC25:AF26">
    <cfRule type="expression" priority="2" aboveAverage="0" equalAverage="0" bottom="0" percent="0" rank="0" text="" dxfId="0">
      <formula>COUNTA($D$7)&gt;=1</formula>
    </cfRule>
  </conditionalFormatting>
  <conditionalFormatting sqref="C24:AG24">
    <cfRule type="expression" priority="3" aboveAverage="0" equalAverage="0" bottom="0" percent="0" rank="0" text="" dxfId="1">
      <formula>COUNTA($D$7)&gt;=1</formula>
    </cfRule>
  </conditionalFormatting>
  <conditionalFormatting sqref="C32:AG33">
    <cfRule type="expression" priority="4" aboveAverage="0" equalAverage="0" bottom="0" percent="0" rank="0" text="" dxfId="2">
      <formula>COUNTA($D$7)&gt;=1</formula>
    </cfRule>
  </conditionalFormatting>
  <conditionalFormatting sqref="D5:D7 E16:E17">
    <cfRule type="expression" priority="5" aboveAverage="0" equalAverage="0" bottom="0" percent="0" rank="0" text="" dxfId="3">
      <formula>IF($E$9:$F$9="〇",1,0)</formula>
    </cfRule>
  </conditionalFormatting>
  <conditionalFormatting sqref="D5:D7">
    <cfRule type="expression" priority="6" aboveAverage="0" equalAverage="0" bottom="0" percent="0" rank="0" text="" dxfId="4">
      <formula>IF($E$10:$F$11="〇",1,0)</formula>
    </cfRule>
  </conditionalFormatting>
  <conditionalFormatting sqref="D10">
    <cfRule type="expression" priority="7" aboveAverage="0" equalAverage="0" bottom="0" percent="0" rank="0" text="" dxfId="5">
      <formula>IF($E$9:$F$9="〇",1,0)</formula>
    </cfRule>
  </conditionalFormatting>
  <conditionalFormatting sqref="D12:E12 D13:D14">
    <cfRule type="expression" priority="8" aboveAverage="0" equalAverage="0" bottom="0" percent="0" rank="0" text="" dxfId="6">
      <formula>IF($E$9:$F$9="〇",1,0)</formula>
    </cfRule>
    <cfRule type="expression" priority="9" aboveAverage="0" equalAverage="0" bottom="0" percent="0" rank="0" text="" dxfId="7">
      <formula>IF($E$10:$F$11="〇",1,0)</formula>
    </cfRule>
  </conditionalFormatting>
  <conditionalFormatting sqref="N31:P31">
    <cfRule type="beginsWith" priority="10" operator="beginsWith" aboveAverage="0" equalAverage="0" bottom="0" percent="0" rank="0" text="可" dxfId="8">
      <formula>LEFT(N31,LEN("可"))="可"</formula>
    </cfRule>
    <cfRule type="containsText" priority="11" operator="containsText" aboveAverage="0" equalAverage="0" bottom="0" percent="0" rank="0" text="不可" dxfId="9">
      <formula>NOT(ISERROR(SEARCH("不可",N31)))</formula>
    </cfRule>
  </conditionalFormatting>
  <conditionalFormatting sqref="Q31:AD31">
    <cfRule type="expression" priority="12" aboveAverage="0" equalAverage="0" bottom="0" percent="0" rank="0" text="" dxfId="10">
      <formula>COUNTA($D$7)&gt;=1</formula>
    </cfRule>
  </conditionalFormatting>
  <conditionalFormatting sqref="AD31:AF31">
    <cfRule type="beginsWith" priority="13" operator="beginsWith" aboveAverage="0" equalAverage="0" bottom="0" percent="0" rank="0" text="可" dxfId="11">
      <formula>LEFT(AD31,LEN("可"))="可"</formula>
    </cfRule>
    <cfRule type="containsText" priority="14" operator="containsText" aboveAverage="0" equalAverage="0" bottom="0" percent="0" rank="0" text="不可" dxfId="12">
      <formula>NOT(ISERROR(SEARCH("不可",AD31)))</formula>
    </cfRule>
  </conditionalFormatting>
  <conditionalFormatting sqref="AE15">
    <cfRule type="expression" priority="15" aboveAverage="0" equalAverage="0" bottom="0" percent="0" rank="0" text="" dxfId="13">
      <formula>COUNTA($D$5,$D$6)&gt;=1</formula>
    </cfRule>
  </conditionalFormatting>
  <conditionalFormatting sqref="AE14:AN14">
    <cfRule type="expression" priority="16" aboveAverage="0" equalAverage="0" bottom="0" percent="0" rank="0" text="" dxfId="14">
      <formula>COUNTA($D$7)&gt;=1</formula>
    </cfRule>
  </conditionalFormatting>
  <conditionalFormatting sqref="AE16:AN16">
    <cfRule type="expression" priority="17" aboveAverage="0" equalAverage="0" bottom="0" percent="0" rank="0" text="" dxfId="15">
      <formula>COUNTA($D$6)&gt;=1</formula>
    </cfRule>
  </conditionalFormatting>
  <conditionalFormatting sqref="AI15:AN15">
    <cfRule type="expression" priority="18" aboveAverage="0" equalAverage="0" bottom="0" percent="0" rank="0" text="" dxfId="16">
      <formula>COUNTA($D$5,$D$6)&gt;=1</formula>
    </cfRule>
  </conditionalFormatting>
  <conditionalFormatting sqref="AI31:AT31 AI24:BM24 AI30:BM30 AI25:AR29 BM25:BM29 AW25:BH29">
    <cfRule type="expression" priority="19" aboveAverage="0" equalAverage="0" bottom="0" percent="0" rank="0" text="" dxfId="17">
      <formula>COUNTA($D$5:$D$6)&gt;=1</formula>
    </cfRule>
  </conditionalFormatting>
  <conditionalFormatting sqref="BM31">
    <cfRule type="expression" priority="20" aboveAverage="0" equalAverage="0" bottom="0" percent="0" rank="0" text="" dxfId="18">
      <formula>COUNTA($D$5:$D$6)&gt;=1</formula>
    </cfRule>
  </conditionalFormatting>
  <conditionalFormatting sqref="AI32:BM32">
    <cfRule type="expression" priority="21" aboveAverage="0" equalAverage="0" bottom="0" percent="0" rank="0" text="" dxfId="19">
      <formula>COUNTA($D$5:$D$6)&gt;=1</formula>
    </cfRule>
  </conditionalFormatting>
  <conditionalFormatting sqref="AT31:AV31">
    <cfRule type="beginsWith" priority="22" operator="beginsWith" aboveAverage="0" equalAverage="0" bottom="0" percent="0" rank="0" text="可" dxfId="20">
      <formula>LEFT(AT31,LEN("可"))="可"</formula>
    </cfRule>
    <cfRule type="containsText" priority="23" operator="containsText" aboveAverage="0" equalAverage="0" bottom="0" percent="0" rank="0" text="不可" dxfId="21">
      <formula>NOT(ISERROR(SEARCH("不可",AT31)))</formula>
    </cfRule>
  </conditionalFormatting>
  <conditionalFormatting sqref="AV14:BE14">
    <cfRule type="expression" priority="24" aboveAverage="0" equalAverage="0" bottom="0" percent="0" rank="0" text="" dxfId="22">
      <formula>COUNTA($D$7)&gt;=1</formula>
    </cfRule>
  </conditionalFormatting>
  <conditionalFormatting sqref="AV15:BE15">
    <cfRule type="expression" priority="25" aboveAverage="0" equalAverage="0" bottom="0" percent="0" rank="0" text="" dxfId="23">
      <formula>COUNTA($D$5,$D$6)&gt;=1</formula>
    </cfRule>
  </conditionalFormatting>
  <conditionalFormatting sqref="AV16:BE16">
    <cfRule type="expression" priority="26" aboveAverage="0" equalAverage="0" bottom="0" percent="0" rank="0" text="" dxfId="24">
      <formula>COUNTA($D$6)&gt;=1</formula>
    </cfRule>
  </conditionalFormatting>
  <conditionalFormatting sqref="AW31:BJ31">
    <cfRule type="expression" priority="27" aboveAverage="0" equalAverage="0" bottom="0" percent="0" rank="0" text="" dxfId="25">
      <formula>COUNTA($D$5:$D$6)&gt;=1</formula>
    </cfRule>
  </conditionalFormatting>
  <conditionalFormatting sqref="BJ31:BL31">
    <cfRule type="beginsWith" priority="28" operator="beginsWith" aboveAverage="0" equalAverage="0" bottom="0" percent="0" rank="0" text="可" dxfId="26">
      <formula>LEFT(BJ31,LEN("可"))="可"</formula>
    </cfRule>
    <cfRule type="containsText" priority="29" operator="containsText" aboveAverage="0" equalAverage="0" bottom="0" percent="0" rank="0" text="不可" dxfId="27">
      <formula>NOT(ISERROR(SEARCH("不可",BJ31)))</formula>
    </cfRule>
  </conditionalFormatting>
  <conditionalFormatting sqref="BM14:BS14">
    <cfRule type="expression" priority="30" aboveAverage="0" equalAverage="0" bottom="0" percent="0" rank="0" text="" dxfId="28">
      <formula>COUNTA($D$7)&gt;=1</formula>
    </cfRule>
  </conditionalFormatting>
  <conditionalFormatting sqref="CB9:CK9">
    <cfRule type="expression" priority="31" aboveAverage="0" equalAverage="0" bottom="0" percent="0" rank="0" text="" dxfId="29">
      <formula>COUNTA($D$7)&gt;=1</formula>
    </cfRule>
  </conditionalFormatting>
  <conditionalFormatting sqref="CB10:CK10">
    <cfRule type="expression" priority="32" aboveAverage="0" equalAverage="0" bottom="0" percent="0" rank="0" text="" dxfId="30">
      <formula>COUNTA($D$5,$D$6)&gt;=1</formula>
    </cfRule>
  </conditionalFormatting>
  <conditionalFormatting sqref="CB11:CK11">
    <cfRule type="expression" priority="33" aboveAverage="0" equalAverage="0" bottom="0" percent="0" rank="0" text="" dxfId="31">
      <formula>COUNTA($D$6)&gt;=1</formula>
    </cfRule>
  </conditionalFormatting>
  <conditionalFormatting sqref="CP42:CR43">
    <cfRule type="expression" priority="34" aboveAverage="0" equalAverage="0" bottom="0" percent="0" rank="0" text="" dxfId="32">
      <formula>COUNTA($AN$8)&gt;=1</formula>
    </cfRule>
  </conditionalFormatting>
  <conditionalFormatting sqref="CP44:CR45">
    <cfRule type="expression" priority="35" aboveAverage="0" equalAverage="0" bottom="0" percent="0" rank="0" text="" dxfId="33">
      <formula>COUNTA($AN$6:$AP$7)&gt;=1</formula>
    </cfRule>
  </conditionalFormatting>
  <conditionalFormatting sqref="BV25:BY26">
    <cfRule type="expression" priority="36" aboveAverage="0" equalAverage="0" bottom="0" percent="0" rank="0" text="" dxfId="34">
      <formula>COUNTA($D$7)&gt;=1</formula>
    </cfRule>
  </conditionalFormatting>
  <conditionalFormatting sqref="M25:P26">
    <cfRule type="expression" priority="37" aboveAverage="0" equalAverage="0" bottom="0" percent="0" rank="0" text="" dxfId="35">
      <formula>COUNTA($D$7)&gt;=1</formula>
    </cfRule>
  </conditionalFormatting>
  <conditionalFormatting sqref="CA27:CA28">
    <cfRule type="expression" priority="38" aboveAverage="0" equalAverage="0" bottom="0" percent="0" rank="0" text="" dxfId="36">
      <formula>COUNTA($D$7)&gt;=1</formula>
    </cfRule>
  </conditionalFormatting>
  <conditionalFormatting sqref="AC27:AC28">
    <cfRule type="expression" priority="39" aboveAverage="0" equalAverage="0" bottom="0" percent="0" rank="0" text="" dxfId="37">
      <formula>COUNTA($D$7)&gt;=1</formula>
    </cfRule>
  </conditionalFormatting>
  <conditionalFormatting sqref="CF25:CI29">
    <cfRule type="expression" priority="40" aboveAverage="0" equalAverage="0" bottom="0" percent="0" rank="0" text="" dxfId="38">
      <formula>COUNTA($D$5:$D$6)&gt;=1</formula>
    </cfRule>
  </conditionalFormatting>
  <conditionalFormatting sqref="AS25:AV29">
    <cfRule type="expression" priority="41" aboveAverage="0" equalAverage="0" bottom="0" percent="0" rank="0" text="" dxfId="39">
      <formula>COUNTA($D$5:$D$6)&gt;=1</formula>
    </cfRule>
  </conditionalFormatting>
  <conditionalFormatting sqref="CK25:CN29">
    <cfRule type="expression" priority="42" aboveAverage="0" equalAverage="0" bottom="0" percent="0" rank="0" text="" dxfId="40">
      <formula>COUNTA($D$5:$D$6)&gt;=1</formula>
    </cfRule>
  </conditionalFormatting>
  <conditionalFormatting sqref="BI25:BL29">
    <cfRule type="expression" priority="43" aboveAverage="0" equalAverage="0" bottom="0" percent="0" rank="0" text="" dxfId="41">
      <formula>COUNTA($D$5:$D$6)&gt;=1</formula>
    </cfRule>
  </conditionalFormatting>
  <dataValidations count="2">
    <dataValidation allowBlank="true" operator="between" showDropDown="false" showErrorMessage="true" showInputMessage="true" sqref="D10 E16:E17" type="list">
      <formula1>$X$1:$X$2</formula1>
      <formula2>0</formula2>
    </dataValidation>
    <dataValidation allowBlank="true" operator="between" showDropDown="false" showErrorMessage="true" showInputMessage="true" sqref="D5:D7 D12:E12 D13:D14" type="list">
      <formula1>$W$1:$W$2</formula1>
      <formula2>0</formula2>
    </dataValidation>
  </dataValidations>
  <printOptions headings="false" gridLines="false" gridLinesSet="true" horizontalCentered="false" verticalCentered="true"/>
  <pageMargins left="0.39375" right="0.196527777777778" top="0.393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B1:DH77"/>
  <sheetViews>
    <sheetView showFormulas="false" showGridLines="true" showRowColHeaders="true" showZeros="true" rightToLeft="false" tabSelected="false" showOutlineSymbols="true" defaultGridColor="true" view="pageBreakPreview" topLeftCell="A1" colorId="64" zoomScale="77" zoomScaleNormal="100" zoomScalePageLayoutView="77" workbookViewId="0">
      <selection pane="topLeft" activeCell="BO7" activeCellId="0" sqref="BO7"/>
    </sheetView>
  </sheetViews>
  <sheetFormatPr defaultRowHeight="21" zeroHeight="false" outlineLevelRow="0" outlineLevelCol="0"/>
  <cols>
    <col collapsed="false" customWidth="true" hidden="false" outlineLevel="0" max="1" min="1" style="81" width="3.74"/>
    <col collapsed="false" customWidth="true" hidden="false" outlineLevel="0" max="2" min="2" style="81" width="3"/>
    <col collapsed="false" customWidth="true" hidden="false" outlineLevel="0" max="3" min="3" style="81" width="5.37"/>
    <col collapsed="false" customWidth="true" hidden="false" outlineLevel="0" max="7" min="4" style="82" width="3.5"/>
    <col collapsed="false" customWidth="true" hidden="false" outlineLevel="0" max="64" min="8" style="81" width="3.5"/>
    <col collapsed="false" customWidth="true" hidden="false" outlineLevel="0" max="65" min="65" style="81" width="3.37"/>
    <col collapsed="false" customWidth="true" hidden="false" outlineLevel="0" max="68" min="66" style="81" width="3.25"/>
    <col collapsed="false" customWidth="true" hidden="false" outlineLevel="0" max="76" min="69" style="81" width="3.37"/>
    <col collapsed="false" customWidth="true" hidden="false" outlineLevel="0" max="78" min="77" style="81" width="7.63"/>
    <col collapsed="false" customWidth="true" hidden="false" outlineLevel="0" max="80" min="79" style="81" width="2.63"/>
    <col collapsed="false" customWidth="true" hidden="false" outlineLevel="0" max="1025" min="81" style="81" width="9"/>
  </cols>
  <sheetData>
    <row r="1" customFormat="false" ht="21" hidden="false" customHeight="true" outlineLevel="0" collapsed="false">
      <c r="B1" s="82"/>
      <c r="C1" s="82"/>
      <c r="G1" s="81"/>
      <c r="W1" s="81" t="s">
        <v>33</v>
      </c>
      <c r="AK1" s="83"/>
      <c r="AO1" s="84"/>
      <c r="AZ1" s="84"/>
      <c r="BA1" s="84"/>
      <c r="BB1" s="84"/>
      <c r="BC1" s="84"/>
      <c r="BD1" s="84"/>
      <c r="BE1" s="84"/>
      <c r="BF1" s="84"/>
      <c r="BG1" s="84"/>
      <c r="BH1" s="84"/>
      <c r="BI1" s="84"/>
      <c r="BJ1" s="84"/>
      <c r="BK1" s="84"/>
      <c r="BL1" s="84"/>
      <c r="BM1" s="84"/>
      <c r="BN1" s="84"/>
      <c r="BO1" s="84"/>
      <c r="BP1" s="84"/>
      <c r="BQ1" s="84"/>
      <c r="BR1" s="84"/>
      <c r="BS1" s="83"/>
      <c r="BT1" s="83"/>
      <c r="BU1" s="83"/>
      <c r="BV1" s="83"/>
      <c r="BW1" s="83"/>
      <c r="BX1" s="83"/>
      <c r="BY1" s="83"/>
      <c r="BZ1" s="83"/>
      <c r="CA1" s="83"/>
      <c r="CB1" s="83"/>
      <c r="CC1" s="83"/>
      <c r="CD1" s="83"/>
      <c r="CE1" s="83"/>
    </row>
    <row r="2" customFormat="false" ht="21" hidden="false" customHeight="true" outlineLevel="0" collapsed="false">
      <c r="B2" s="82"/>
      <c r="C2" s="82"/>
      <c r="G2" s="81"/>
      <c r="Y2" s="81" t="n">
        <v>-1</v>
      </c>
      <c r="AO2" s="85" t="s">
        <v>34</v>
      </c>
      <c r="AP2" s="85"/>
      <c r="AQ2" s="85"/>
      <c r="AR2" s="85"/>
      <c r="AS2" s="85"/>
      <c r="AT2" s="85"/>
      <c r="AU2" s="85"/>
      <c r="AV2" s="85"/>
      <c r="AW2" s="86"/>
      <c r="AX2" s="86"/>
      <c r="AY2" s="86"/>
      <c r="AZ2" s="86"/>
      <c r="BA2" s="86"/>
      <c r="BB2" s="86"/>
      <c r="BC2" s="86"/>
      <c r="BD2" s="86"/>
      <c r="BE2" s="86"/>
      <c r="BF2" s="86"/>
      <c r="BG2" s="86"/>
      <c r="BH2" s="86"/>
      <c r="BI2" s="86"/>
      <c r="BJ2" s="86"/>
      <c r="BK2" s="86"/>
      <c r="BL2" s="86"/>
      <c r="BM2" s="86"/>
      <c r="BN2" s="86"/>
      <c r="BO2" s="86"/>
      <c r="BP2" s="86"/>
      <c r="BQ2" s="86"/>
      <c r="BR2" s="86"/>
      <c r="BS2" s="87"/>
      <c r="BT2" s="87"/>
      <c r="BU2" s="87"/>
      <c r="BV2" s="87"/>
      <c r="BW2" s="87"/>
      <c r="BX2" s="87"/>
      <c r="BY2" s="87"/>
      <c r="CA2" s="87"/>
      <c r="CB2" s="87"/>
      <c r="CC2" s="87"/>
      <c r="CD2" s="87"/>
      <c r="CE2" s="87"/>
    </row>
    <row r="3" customFormat="false" ht="21" hidden="false" customHeight="true" outlineLevel="0" collapsed="false">
      <c r="B3" s="82"/>
      <c r="C3" s="82"/>
      <c r="G3" s="81"/>
      <c r="AO3" s="85" t="s">
        <v>35</v>
      </c>
      <c r="AP3" s="85"/>
      <c r="AQ3" s="85"/>
      <c r="AR3" s="85"/>
      <c r="AS3" s="85"/>
      <c r="AT3" s="85"/>
      <c r="AU3" s="85"/>
      <c r="AV3" s="85"/>
      <c r="AW3" s="86"/>
      <c r="AX3" s="86"/>
      <c r="AY3" s="86"/>
      <c r="AZ3" s="86"/>
      <c r="BA3" s="86"/>
      <c r="BB3" s="86"/>
      <c r="BC3" s="86"/>
      <c r="BD3" s="86"/>
      <c r="BE3" s="86"/>
      <c r="BF3" s="86"/>
      <c r="BG3" s="86"/>
      <c r="BH3" s="86"/>
      <c r="BI3" s="86"/>
      <c r="BJ3" s="86"/>
      <c r="BK3" s="85" t="s">
        <v>36</v>
      </c>
      <c r="BL3" s="85"/>
      <c r="BM3" s="85"/>
      <c r="BN3" s="85"/>
      <c r="BO3" s="88" t="n">
        <v>15</v>
      </c>
      <c r="BP3" s="88"/>
      <c r="BQ3" s="88"/>
      <c r="BR3" s="88"/>
      <c r="BS3" s="87"/>
      <c r="BT3" s="87"/>
      <c r="BU3" s="87"/>
      <c r="BV3" s="87"/>
      <c r="BW3" s="87"/>
      <c r="BX3" s="87"/>
      <c r="BY3" s="87"/>
      <c r="CA3" s="87"/>
      <c r="CB3" s="87"/>
      <c r="CC3" s="87"/>
      <c r="CD3" s="87"/>
      <c r="CE3" s="87"/>
    </row>
    <row r="4" customFormat="false" ht="21" hidden="false" customHeight="true" outlineLevel="0" collapsed="false">
      <c r="B4" s="82"/>
      <c r="C4" s="89"/>
      <c r="D4" s="90" t="s">
        <v>37</v>
      </c>
      <c r="E4" s="90"/>
      <c r="F4" s="90"/>
      <c r="G4" s="90"/>
      <c r="H4" s="90"/>
      <c r="I4" s="90"/>
      <c r="J4" s="90"/>
      <c r="K4" s="91"/>
      <c r="L4" s="91"/>
      <c r="M4" s="91"/>
      <c r="N4" s="91"/>
      <c r="O4" s="91"/>
      <c r="P4" s="91"/>
      <c r="Q4" s="91"/>
      <c r="R4" s="91"/>
      <c r="S4" s="91"/>
      <c r="T4" s="91"/>
      <c r="U4" s="92"/>
      <c r="V4" s="93"/>
      <c r="W4" s="94"/>
      <c r="X4" s="95"/>
      <c r="Y4" s="95"/>
      <c r="Z4" s="96" t="s">
        <v>38</v>
      </c>
      <c r="AA4" s="97"/>
      <c r="CA4" s="98"/>
      <c r="CB4" s="98"/>
      <c r="CC4" s="98"/>
      <c r="CD4" s="98"/>
      <c r="CE4" s="98"/>
      <c r="CF4" s="98"/>
      <c r="CG4" s="98"/>
      <c r="CH4" s="99"/>
      <c r="CI4" s="99"/>
      <c r="CJ4" s="99"/>
      <c r="CK4" s="99"/>
      <c r="CL4" s="98"/>
      <c r="CM4" s="98"/>
      <c r="CN4" s="98"/>
      <c r="CO4" s="98"/>
      <c r="CP4" s="98"/>
      <c r="CQ4" s="98"/>
      <c r="CR4" s="98"/>
      <c r="CS4" s="98"/>
      <c r="CT4" s="98"/>
      <c r="CU4" s="98"/>
      <c r="CV4" s="98"/>
      <c r="CW4" s="98"/>
      <c r="CX4" s="98"/>
      <c r="CY4" s="98"/>
      <c r="CZ4" s="98"/>
      <c r="DA4" s="98"/>
      <c r="DB4" s="98"/>
      <c r="DC4" s="98"/>
      <c r="DD4" s="98"/>
      <c r="DE4" s="98"/>
      <c r="DF4" s="98"/>
      <c r="DG4" s="98"/>
      <c r="DH4" s="98"/>
    </row>
    <row r="5" customFormat="false" ht="27.75" hidden="false" customHeight="true" outlineLevel="0" collapsed="false">
      <c r="B5" s="82"/>
      <c r="C5" s="89"/>
      <c r="D5" s="100" t="s">
        <v>33</v>
      </c>
      <c r="E5" s="100"/>
      <c r="F5" s="100"/>
      <c r="G5" s="101" t="s">
        <v>39</v>
      </c>
      <c r="H5" s="101"/>
      <c r="I5" s="101"/>
      <c r="J5" s="101"/>
      <c r="K5" s="101"/>
      <c r="L5" s="101"/>
      <c r="M5" s="101"/>
      <c r="N5" s="101"/>
      <c r="O5" s="101"/>
      <c r="P5" s="101"/>
      <c r="Q5" s="101"/>
      <c r="R5" s="101"/>
      <c r="S5" s="101"/>
      <c r="T5" s="101"/>
      <c r="U5" s="92"/>
      <c r="V5" s="92"/>
      <c r="W5" s="94"/>
      <c r="X5" s="95"/>
      <c r="Y5" s="95"/>
      <c r="Z5" s="102"/>
      <c r="AA5" s="102"/>
      <c r="AB5" s="102"/>
      <c r="AC5" s="102"/>
      <c r="AD5" s="102"/>
      <c r="AE5" s="102"/>
      <c r="AF5" s="102"/>
      <c r="AG5" s="103" t="s">
        <v>40</v>
      </c>
      <c r="AH5" s="103"/>
      <c r="AI5" s="103"/>
      <c r="AJ5" s="103"/>
      <c r="AK5" s="102" t="s">
        <v>41</v>
      </c>
      <c r="AL5" s="102"/>
      <c r="AM5" s="102"/>
      <c r="AN5" s="102"/>
      <c r="AO5" s="102" t="s">
        <v>42</v>
      </c>
      <c r="AP5" s="102"/>
      <c r="AQ5" s="102"/>
      <c r="AR5" s="102"/>
      <c r="AS5" s="102" t="s">
        <v>43</v>
      </c>
      <c r="AT5" s="102"/>
      <c r="AU5" s="102"/>
      <c r="AV5" s="102"/>
      <c r="AW5" s="102" t="s">
        <v>44</v>
      </c>
      <c r="AX5" s="102"/>
      <c r="AY5" s="102"/>
      <c r="AZ5" s="102"/>
      <c r="BA5" s="102" t="s">
        <v>45</v>
      </c>
      <c r="BB5" s="102"/>
      <c r="BC5" s="102"/>
      <c r="BD5" s="102"/>
      <c r="BE5" s="102" t="s">
        <v>46</v>
      </c>
      <c r="BF5" s="102"/>
      <c r="BG5" s="102"/>
      <c r="BK5" s="104"/>
      <c r="BL5" s="104"/>
      <c r="BM5" s="104"/>
      <c r="BN5" s="104"/>
      <c r="BO5" s="105"/>
      <c r="BP5" s="106"/>
      <c r="BQ5" s="107"/>
      <c r="BR5" s="107"/>
      <c r="BS5" s="107"/>
      <c r="CA5" s="99"/>
      <c r="CB5" s="99"/>
      <c r="CC5" s="99"/>
      <c r="CD5" s="99"/>
      <c r="CE5" s="99"/>
      <c r="CF5" s="99"/>
      <c r="CG5" s="99"/>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9"/>
      <c r="DG5" s="109"/>
      <c r="DH5" s="109"/>
    </row>
    <row r="6" customFormat="false" ht="21" hidden="false" customHeight="true" outlineLevel="0" collapsed="false">
      <c r="B6" s="82"/>
      <c r="C6" s="89"/>
      <c r="D6" s="100"/>
      <c r="E6" s="100"/>
      <c r="F6" s="100"/>
      <c r="G6" s="101" t="s">
        <v>47</v>
      </c>
      <c r="H6" s="101"/>
      <c r="I6" s="101"/>
      <c r="J6" s="101"/>
      <c r="K6" s="101"/>
      <c r="L6" s="101"/>
      <c r="M6" s="101"/>
      <c r="N6" s="101"/>
      <c r="O6" s="101"/>
      <c r="P6" s="101"/>
      <c r="Q6" s="101"/>
      <c r="R6" s="101"/>
      <c r="S6" s="101"/>
      <c r="T6" s="101"/>
      <c r="U6" s="92"/>
      <c r="V6" s="92"/>
      <c r="W6" s="94"/>
      <c r="X6" s="95"/>
      <c r="Y6" s="95"/>
      <c r="Z6" s="110" t="s">
        <v>48</v>
      </c>
      <c r="AA6" s="110"/>
      <c r="AB6" s="110"/>
      <c r="AC6" s="110"/>
      <c r="AD6" s="110"/>
      <c r="AE6" s="110"/>
      <c r="AF6" s="110"/>
      <c r="AG6" s="111"/>
      <c r="AH6" s="111"/>
      <c r="AI6" s="111"/>
      <c r="AJ6" s="111"/>
      <c r="AK6" s="111"/>
      <c r="AL6" s="111"/>
      <c r="AM6" s="111"/>
      <c r="AN6" s="111"/>
      <c r="AO6" s="111"/>
      <c r="AP6" s="111"/>
      <c r="AQ6" s="111"/>
      <c r="AR6" s="111"/>
      <c r="AS6" s="111" t="n">
        <v>6</v>
      </c>
      <c r="AT6" s="111"/>
      <c r="AU6" s="111"/>
      <c r="AV6" s="111"/>
      <c r="AW6" s="111" t="n">
        <v>4</v>
      </c>
      <c r="AX6" s="111"/>
      <c r="AY6" s="111"/>
      <c r="AZ6" s="111"/>
      <c r="BA6" s="111" t="n">
        <v>5</v>
      </c>
      <c r="BB6" s="111"/>
      <c r="BC6" s="111"/>
      <c r="BD6" s="111"/>
      <c r="BE6" s="112" t="n">
        <f aca="false">SUM(AG6:BD6)</f>
        <v>15</v>
      </c>
      <c r="BF6" s="112"/>
      <c r="BG6" s="112"/>
      <c r="BL6" s="113"/>
      <c r="BM6" s="113"/>
      <c r="BN6" s="113"/>
      <c r="BW6" s="114"/>
      <c r="CC6" s="113"/>
      <c r="CD6" s="113"/>
      <c r="CE6" s="113"/>
      <c r="CL6" s="115"/>
      <c r="CM6" s="115"/>
      <c r="CN6" s="115"/>
      <c r="CO6" s="115"/>
      <c r="CP6" s="115"/>
      <c r="CQ6" s="115"/>
      <c r="CR6" s="115"/>
      <c r="CS6" s="115"/>
      <c r="CT6" s="108"/>
      <c r="CU6" s="108"/>
      <c r="CV6" s="108"/>
      <c r="CW6" s="108"/>
      <c r="CX6" s="108"/>
      <c r="CY6" s="108"/>
      <c r="CZ6" s="108"/>
      <c r="DA6" s="108"/>
      <c r="DB6" s="108"/>
      <c r="DC6" s="108"/>
      <c r="DD6" s="108"/>
      <c r="DE6" s="108"/>
      <c r="DF6" s="109"/>
      <c r="DG6" s="109"/>
      <c r="DH6" s="109"/>
    </row>
    <row r="7" customFormat="false" ht="21" hidden="false" customHeight="true" outlineLevel="0" collapsed="false">
      <c r="B7" s="82"/>
      <c r="C7" s="89"/>
      <c r="D7" s="100"/>
      <c r="E7" s="100"/>
      <c r="F7" s="100"/>
      <c r="G7" s="101" t="s">
        <v>49</v>
      </c>
      <c r="H7" s="101"/>
      <c r="I7" s="101"/>
      <c r="J7" s="101"/>
      <c r="K7" s="101"/>
      <c r="L7" s="101"/>
      <c r="M7" s="101"/>
      <c r="N7" s="101"/>
      <c r="O7" s="101"/>
      <c r="P7" s="101"/>
      <c r="Q7" s="101"/>
      <c r="R7" s="101"/>
      <c r="S7" s="101"/>
      <c r="T7" s="101"/>
      <c r="U7" s="116"/>
      <c r="V7" s="92"/>
      <c r="W7" s="94"/>
      <c r="X7" s="95"/>
      <c r="Y7" s="95"/>
      <c r="Z7" s="117" t="s">
        <v>50</v>
      </c>
      <c r="AA7" s="103" t="s">
        <v>51</v>
      </c>
      <c r="AB7" s="103"/>
      <c r="AC7" s="103"/>
      <c r="AD7" s="103"/>
      <c r="AE7" s="103"/>
      <c r="AF7" s="103"/>
      <c r="AG7" s="118"/>
      <c r="AH7" s="118"/>
      <c r="AI7" s="118"/>
      <c r="AJ7" s="118"/>
      <c r="AK7" s="118"/>
      <c r="AL7" s="118"/>
      <c r="AM7" s="118"/>
      <c r="AN7" s="118"/>
      <c r="AO7" s="118"/>
      <c r="AP7" s="118"/>
      <c r="AQ7" s="118"/>
      <c r="AR7" s="118"/>
      <c r="AS7" s="111"/>
      <c r="AT7" s="111"/>
      <c r="AU7" s="111"/>
      <c r="AV7" s="111"/>
      <c r="AW7" s="111"/>
      <c r="AX7" s="111"/>
      <c r="AY7" s="111"/>
      <c r="AZ7" s="111"/>
      <c r="BA7" s="111"/>
      <c r="BB7" s="111"/>
      <c r="BC7" s="111"/>
      <c r="BD7" s="111"/>
      <c r="BE7" s="112" t="n">
        <f aca="false">SUM(AG7:BD7)</f>
        <v>0</v>
      </c>
      <c r="BF7" s="112"/>
      <c r="BG7" s="112"/>
      <c r="CB7" s="98"/>
      <c r="CC7" s="98"/>
      <c r="CD7" s="98"/>
      <c r="CE7" s="98"/>
      <c r="CF7" s="98"/>
      <c r="CG7" s="98"/>
      <c r="CH7" s="98"/>
      <c r="CI7" s="119"/>
      <c r="CJ7" s="119"/>
      <c r="CK7" s="119"/>
      <c r="CL7" s="108"/>
      <c r="CM7" s="108"/>
      <c r="CN7" s="108"/>
      <c r="CO7" s="108"/>
      <c r="CP7" s="108"/>
      <c r="CQ7" s="108"/>
      <c r="CR7" s="108"/>
      <c r="CS7" s="108"/>
      <c r="CT7" s="108"/>
      <c r="CU7" s="108"/>
      <c r="CV7" s="108"/>
      <c r="CW7" s="108"/>
      <c r="CX7" s="108"/>
      <c r="CY7" s="108"/>
      <c r="CZ7" s="108"/>
      <c r="DA7" s="108"/>
      <c r="DB7" s="108"/>
      <c r="DC7" s="108"/>
      <c r="DD7" s="108"/>
      <c r="DE7" s="108"/>
      <c r="DF7" s="109"/>
      <c r="DG7" s="109"/>
      <c r="DH7" s="109"/>
    </row>
    <row r="8" customFormat="false" ht="21" hidden="false" customHeight="true" outlineLevel="0" collapsed="false">
      <c r="B8" s="95"/>
      <c r="C8" s="120"/>
      <c r="D8" s="91"/>
      <c r="E8" s="91"/>
      <c r="F8" s="91"/>
      <c r="G8" s="91"/>
      <c r="H8" s="91"/>
      <c r="I8" s="91"/>
      <c r="J8" s="91"/>
      <c r="K8" s="91"/>
      <c r="L8" s="121" t="str">
        <f aca="false">IF(COUNTIF(D5:F7,"○")&gt;1,"いずれか１つを選択してください。","")</f>
        <v/>
      </c>
      <c r="M8" s="91"/>
      <c r="N8" s="91"/>
      <c r="O8" s="91"/>
      <c r="P8" s="91"/>
      <c r="Q8" s="91"/>
      <c r="R8" s="91"/>
      <c r="S8" s="91"/>
      <c r="T8" s="91"/>
      <c r="U8" s="122"/>
      <c r="V8" s="122"/>
      <c r="W8" s="94"/>
      <c r="X8" s="95"/>
      <c r="Y8" s="95"/>
      <c r="Z8" s="103" t="s">
        <v>52</v>
      </c>
      <c r="AA8" s="103"/>
      <c r="AB8" s="103"/>
      <c r="AC8" s="103"/>
      <c r="AD8" s="103"/>
      <c r="AE8" s="103"/>
      <c r="AF8" s="103"/>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2" t="n">
        <f aca="false">SUM(AG8:BD8)</f>
        <v>0</v>
      </c>
      <c r="BF8" s="112"/>
      <c r="BG8" s="112"/>
      <c r="BU8" s="114"/>
      <c r="BW8" s="123"/>
      <c r="BX8" s="123"/>
      <c r="BY8" s="123"/>
      <c r="BZ8" s="123"/>
      <c r="CA8" s="123"/>
      <c r="CB8" s="124"/>
      <c r="CC8" s="124"/>
      <c r="CD8" s="124"/>
      <c r="CE8" s="124"/>
      <c r="CF8" s="124"/>
      <c r="CG8" s="124"/>
      <c r="CH8" s="124"/>
      <c r="CI8" s="119"/>
      <c r="CJ8" s="119"/>
      <c r="CK8" s="119"/>
      <c r="CL8" s="109"/>
      <c r="CM8" s="109"/>
      <c r="CN8" s="109"/>
      <c r="CO8" s="109"/>
      <c r="CP8" s="109"/>
      <c r="CQ8" s="109"/>
      <c r="CR8" s="109"/>
      <c r="CS8" s="109"/>
      <c r="CT8" s="109"/>
      <c r="CU8" s="109"/>
      <c r="CV8" s="109"/>
      <c r="CW8" s="109"/>
      <c r="CX8" s="109"/>
      <c r="CY8" s="109"/>
      <c r="CZ8" s="109"/>
      <c r="DA8" s="109"/>
      <c r="DB8" s="109"/>
      <c r="DC8" s="109"/>
      <c r="DD8" s="109"/>
      <c r="DE8" s="109"/>
      <c r="DF8" s="109"/>
      <c r="DG8" s="109"/>
      <c r="DH8" s="109"/>
    </row>
    <row r="9" customFormat="false" ht="21" hidden="false" customHeight="true" outlineLevel="0" collapsed="false">
      <c r="B9" s="95"/>
      <c r="C9" s="120"/>
      <c r="D9" s="91"/>
      <c r="E9" s="122"/>
      <c r="F9" s="92"/>
      <c r="G9" s="92"/>
      <c r="H9" s="92"/>
      <c r="I9" s="92"/>
      <c r="J9" s="92"/>
      <c r="K9" s="92"/>
      <c r="L9" s="92"/>
      <c r="M9" s="92"/>
      <c r="N9" s="92"/>
      <c r="O9" s="92"/>
      <c r="P9" s="92"/>
      <c r="Q9" s="92"/>
      <c r="R9" s="92"/>
      <c r="S9" s="92"/>
      <c r="T9" s="92"/>
      <c r="U9" s="92"/>
      <c r="V9" s="122"/>
      <c r="W9" s="94"/>
      <c r="X9" s="95"/>
      <c r="Y9" s="95"/>
      <c r="Z9" s="103" t="s">
        <v>46</v>
      </c>
      <c r="AA9" s="103"/>
      <c r="AB9" s="103"/>
      <c r="AC9" s="103"/>
      <c r="AD9" s="103"/>
      <c r="AE9" s="103"/>
      <c r="AF9" s="103"/>
      <c r="AG9" s="112" t="n">
        <f aca="false">AG6+AG8</f>
        <v>0</v>
      </c>
      <c r="AH9" s="112"/>
      <c r="AI9" s="112"/>
      <c r="AJ9" s="112"/>
      <c r="AK9" s="112" t="n">
        <f aca="false">AK6+AK8</f>
        <v>0</v>
      </c>
      <c r="AL9" s="112"/>
      <c r="AM9" s="112"/>
      <c r="AN9" s="112"/>
      <c r="AO9" s="112" t="n">
        <f aca="false">AO6+AO8</f>
        <v>0</v>
      </c>
      <c r="AP9" s="112"/>
      <c r="AQ9" s="112"/>
      <c r="AR9" s="112"/>
      <c r="AS9" s="112" t="n">
        <f aca="false">AS6+AS8</f>
        <v>6</v>
      </c>
      <c r="AT9" s="112"/>
      <c r="AU9" s="112"/>
      <c r="AV9" s="112"/>
      <c r="AW9" s="112" t="n">
        <f aca="false">AW6+AW8</f>
        <v>4</v>
      </c>
      <c r="AX9" s="112"/>
      <c r="AY9" s="112"/>
      <c r="AZ9" s="112"/>
      <c r="BA9" s="112" t="n">
        <f aca="false">BA6+BA8</f>
        <v>5</v>
      </c>
      <c r="BB9" s="112"/>
      <c r="BC9" s="112"/>
      <c r="BD9" s="112"/>
      <c r="BE9" s="112" t="n">
        <f aca="false">BE6+BE8</f>
        <v>15</v>
      </c>
      <c r="BF9" s="112"/>
      <c r="BG9" s="112"/>
      <c r="BW9" s="98"/>
      <c r="BX9" s="98"/>
      <c r="BY9" s="98"/>
      <c r="BZ9" s="98"/>
      <c r="CA9" s="98"/>
      <c r="CB9" s="125"/>
      <c r="CC9" s="125"/>
      <c r="CD9" s="125"/>
      <c r="CE9" s="125"/>
      <c r="CF9" s="126"/>
      <c r="CG9" s="126"/>
      <c r="CH9" s="126"/>
      <c r="CI9" s="126"/>
      <c r="CJ9" s="126"/>
      <c r="CK9" s="126"/>
    </row>
    <row r="10" customFormat="false" ht="21" hidden="false" customHeight="true" outlineLevel="0" collapsed="false">
      <c r="B10" s="95"/>
      <c r="C10" s="120"/>
      <c r="D10" s="91"/>
      <c r="E10" s="122"/>
      <c r="F10" s="92"/>
      <c r="G10" s="92"/>
      <c r="H10" s="92"/>
      <c r="I10" s="92"/>
      <c r="J10" s="92"/>
      <c r="K10" s="92"/>
      <c r="L10" s="92"/>
      <c r="M10" s="92"/>
      <c r="N10" s="92"/>
      <c r="O10" s="92"/>
      <c r="P10" s="92"/>
      <c r="Q10" s="92"/>
      <c r="R10" s="92"/>
      <c r="S10" s="92"/>
      <c r="T10" s="92"/>
      <c r="U10" s="92"/>
      <c r="V10" s="122"/>
      <c r="W10" s="127"/>
      <c r="X10" s="95"/>
      <c r="Y10" s="95"/>
      <c r="Z10" s="95"/>
      <c r="AA10" s="95"/>
      <c r="BG10" s="128" t="str">
        <f aca="false">IF(AND(BE9&lt;&gt;BO3,D12="○"),"「事業者名簿」の定員数と想定される利用者数が一致しません。","")</f>
        <v/>
      </c>
      <c r="BK10" s="104"/>
      <c r="BL10" s="104"/>
      <c r="BM10" s="104"/>
      <c r="BN10" s="104"/>
      <c r="BO10" s="105"/>
      <c r="BP10" s="106"/>
      <c r="BQ10" s="107"/>
      <c r="BR10" s="107"/>
      <c r="BS10" s="107"/>
      <c r="BW10" s="98"/>
      <c r="BX10" s="98"/>
      <c r="BY10" s="98"/>
      <c r="BZ10" s="98"/>
      <c r="CA10" s="98"/>
      <c r="CB10" s="125"/>
      <c r="CC10" s="125"/>
      <c r="CD10" s="125"/>
      <c r="CE10" s="125"/>
      <c r="CF10" s="126"/>
      <c r="CG10" s="126"/>
      <c r="CH10" s="126"/>
      <c r="CI10" s="126"/>
      <c r="CJ10" s="126"/>
      <c r="CK10" s="126"/>
    </row>
    <row r="11" customFormat="false" ht="21" hidden="false" customHeight="true" outlineLevel="0" collapsed="false">
      <c r="B11" s="95"/>
      <c r="C11" s="120"/>
      <c r="D11" s="129" t="s">
        <v>53</v>
      </c>
      <c r="E11" s="130"/>
      <c r="F11" s="130"/>
      <c r="G11" s="130"/>
      <c r="H11" s="130"/>
      <c r="I11" s="130"/>
      <c r="J11" s="92"/>
      <c r="K11" s="92"/>
      <c r="L11" s="92"/>
      <c r="M11" s="92"/>
      <c r="N11" s="92"/>
      <c r="O11" s="92"/>
      <c r="P11" s="92"/>
      <c r="Q11" s="92"/>
      <c r="R11" s="92"/>
      <c r="S11" s="92"/>
      <c r="T11" s="92"/>
      <c r="U11" s="92"/>
      <c r="V11" s="122"/>
      <c r="W11" s="131"/>
      <c r="Z11" s="114" t="s">
        <v>54</v>
      </c>
      <c r="AP11" s="114" t="s">
        <v>55</v>
      </c>
      <c r="AQ11" s="114"/>
      <c r="AW11" s="113"/>
      <c r="AX11" s="113"/>
      <c r="AY11" s="113"/>
      <c r="BG11" s="132"/>
      <c r="BH11" s="114" t="s">
        <v>56</v>
      </c>
      <c r="BN11" s="113"/>
      <c r="BO11" s="113"/>
      <c r="BP11" s="113"/>
      <c r="BW11" s="95"/>
      <c r="BX11" s="95"/>
      <c r="BY11" s="95"/>
      <c r="BZ11" s="95"/>
      <c r="CA11" s="95"/>
      <c r="CB11" s="125"/>
      <c r="CC11" s="125"/>
      <c r="CD11" s="125"/>
      <c r="CE11" s="125"/>
      <c r="CF11" s="126"/>
      <c r="CG11" s="126"/>
      <c r="CH11" s="126"/>
      <c r="CI11" s="126"/>
      <c r="CJ11" s="126"/>
      <c r="CK11" s="126"/>
    </row>
    <row r="12" customFormat="false" ht="21" hidden="false" customHeight="true" outlineLevel="0" collapsed="false">
      <c r="B12" s="95"/>
      <c r="C12" s="120"/>
      <c r="D12" s="133" t="s">
        <v>33</v>
      </c>
      <c r="E12" s="133"/>
      <c r="F12" s="134" t="s">
        <v>57</v>
      </c>
      <c r="G12" s="134"/>
      <c r="H12" s="134"/>
      <c r="I12" s="134"/>
      <c r="J12" s="134"/>
      <c r="K12" s="134"/>
      <c r="L12" s="134"/>
      <c r="M12" s="134"/>
      <c r="N12" s="134"/>
      <c r="O12" s="134"/>
      <c r="P12" s="134"/>
      <c r="Q12" s="134"/>
      <c r="R12" s="134"/>
      <c r="S12" s="134"/>
      <c r="T12" s="134"/>
      <c r="U12" s="134"/>
      <c r="V12" s="134"/>
      <c r="W12" s="127"/>
      <c r="AE12" s="102" t="s">
        <v>58</v>
      </c>
      <c r="AF12" s="102"/>
      <c r="AG12" s="102"/>
      <c r="AH12" s="102"/>
      <c r="AI12" s="102"/>
      <c r="AJ12" s="102"/>
      <c r="AK12" s="102"/>
      <c r="AL12" s="135" t="s">
        <v>59</v>
      </c>
      <c r="AM12" s="135"/>
      <c r="AN12" s="135"/>
      <c r="AV12" s="102" t="s">
        <v>58</v>
      </c>
      <c r="AW12" s="102"/>
      <c r="AX12" s="102"/>
      <c r="AY12" s="102"/>
      <c r="AZ12" s="102"/>
      <c r="BA12" s="102"/>
      <c r="BB12" s="102"/>
      <c r="BC12" s="135" t="s">
        <v>59</v>
      </c>
      <c r="BD12" s="135"/>
      <c r="BE12" s="135"/>
      <c r="BF12" s="136"/>
      <c r="BG12" s="132"/>
      <c r="BM12" s="102" t="s">
        <v>60</v>
      </c>
      <c r="BN12" s="102"/>
      <c r="BO12" s="102"/>
      <c r="BP12" s="102"/>
      <c r="BQ12" s="102"/>
      <c r="BR12" s="102"/>
      <c r="BS12" s="102"/>
      <c r="BW12" s="137"/>
      <c r="BX12" s="137"/>
      <c r="BY12" s="137"/>
      <c r="BZ12" s="137"/>
      <c r="CA12" s="137"/>
      <c r="CB12" s="138"/>
      <c r="CC12" s="138"/>
      <c r="CD12" s="138"/>
      <c r="CE12" s="138"/>
      <c r="CF12" s="139"/>
      <c r="CG12" s="139"/>
      <c r="CH12" s="139"/>
      <c r="CI12" s="137"/>
      <c r="CJ12" s="137"/>
      <c r="CK12" s="137"/>
    </row>
    <row r="13" customFormat="false" ht="26.25" hidden="false" customHeight="true" outlineLevel="0" collapsed="false">
      <c r="B13" s="95"/>
      <c r="C13" s="120"/>
      <c r="D13" s="100"/>
      <c r="E13" s="100"/>
      <c r="F13" s="134" t="s">
        <v>61</v>
      </c>
      <c r="G13" s="134"/>
      <c r="H13" s="134"/>
      <c r="I13" s="134"/>
      <c r="J13" s="134"/>
      <c r="K13" s="134"/>
      <c r="L13" s="134"/>
      <c r="M13" s="134"/>
      <c r="N13" s="134"/>
      <c r="O13" s="134"/>
      <c r="P13" s="134"/>
      <c r="Q13" s="134"/>
      <c r="R13" s="134"/>
      <c r="S13" s="134"/>
      <c r="T13" s="134"/>
      <c r="U13" s="134"/>
      <c r="V13" s="134"/>
      <c r="W13" s="140"/>
      <c r="AE13" s="141" t="s">
        <v>62</v>
      </c>
      <c r="AF13" s="141"/>
      <c r="AG13" s="141"/>
      <c r="AH13" s="141"/>
      <c r="AI13" s="141" t="s">
        <v>21</v>
      </c>
      <c r="AJ13" s="141"/>
      <c r="AK13" s="141"/>
      <c r="AL13" s="135"/>
      <c r="AM13" s="135"/>
      <c r="AN13" s="135"/>
      <c r="AQ13" s="134"/>
      <c r="AR13" s="134"/>
      <c r="AS13" s="134"/>
      <c r="AT13" s="134"/>
      <c r="AU13" s="134"/>
      <c r="AV13" s="141" t="s">
        <v>62</v>
      </c>
      <c r="AW13" s="141"/>
      <c r="AX13" s="141"/>
      <c r="AY13" s="141"/>
      <c r="AZ13" s="141" t="s">
        <v>21</v>
      </c>
      <c r="BA13" s="141"/>
      <c r="BB13" s="141"/>
      <c r="BC13" s="135"/>
      <c r="BD13" s="135"/>
      <c r="BE13" s="135"/>
      <c r="BF13" s="136"/>
      <c r="BG13" s="142"/>
      <c r="BH13" s="134"/>
      <c r="BI13" s="134"/>
      <c r="BJ13" s="134"/>
      <c r="BK13" s="134"/>
      <c r="BL13" s="134"/>
      <c r="BM13" s="141" t="s">
        <v>64</v>
      </c>
      <c r="BN13" s="141"/>
      <c r="BO13" s="141"/>
      <c r="BP13" s="141"/>
      <c r="BQ13" s="141" t="s">
        <v>21</v>
      </c>
      <c r="BR13" s="141"/>
      <c r="BS13" s="141"/>
      <c r="BW13" s="95"/>
      <c r="BX13" s="95"/>
      <c r="BY13" s="95"/>
      <c r="BZ13" s="125"/>
      <c r="CA13" s="125"/>
      <c r="CB13" s="125"/>
      <c r="CC13" s="125"/>
      <c r="CD13" s="126"/>
      <c r="CE13" s="126"/>
      <c r="CF13" s="126"/>
      <c r="CG13" s="126"/>
      <c r="CH13" s="126"/>
      <c r="CI13" s="126"/>
    </row>
    <row r="14" customFormat="false" ht="21" hidden="false" customHeight="true" outlineLevel="0" collapsed="false">
      <c r="B14" s="95"/>
      <c r="C14" s="120"/>
      <c r="D14" s="100"/>
      <c r="E14" s="100"/>
      <c r="F14" s="134" t="s">
        <v>65</v>
      </c>
      <c r="G14" s="134"/>
      <c r="H14" s="134"/>
      <c r="I14" s="134"/>
      <c r="J14" s="134"/>
      <c r="K14" s="134"/>
      <c r="L14" s="134"/>
      <c r="M14" s="134"/>
      <c r="N14" s="134"/>
      <c r="O14" s="134"/>
      <c r="P14" s="134"/>
      <c r="Q14" s="134"/>
      <c r="R14" s="134"/>
      <c r="S14" s="134"/>
      <c r="T14" s="134"/>
      <c r="U14" s="134"/>
      <c r="V14" s="134"/>
      <c r="W14" s="140"/>
      <c r="Z14" s="102" t="s">
        <v>66</v>
      </c>
      <c r="AA14" s="102"/>
      <c r="AB14" s="102"/>
      <c r="AC14" s="102"/>
      <c r="AD14" s="102"/>
      <c r="AE14" s="143" t="n">
        <f aca="false">IF((OR($D$5="○",$D$6="○")),ROUNDDOWN(((BE$6+BE$8*0.9))/6,1))</f>
        <v>2.5</v>
      </c>
      <c r="AF14" s="143"/>
      <c r="AG14" s="143"/>
      <c r="AH14" s="143"/>
      <c r="AI14" s="144" t="n">
        <f aca="false">AE14*$AY$60</f>
        <v>80</v>
      </c>
      <c r="AJ14" s="144"/>
      <c r="AK14" s="144"/>
      <c r="AL14" s="144" t="n">
        <f aca="false">AE14*40</f>
        <v>100</v>
      </c>
      <c r="AM14" s="144"/>
      <c r="AN14" s="144"/>
      <c r="AQ14" s="102" t="s">
        <v>66</v>
      </c>
      <c r="AR14" s="102"/>
      <c r="AS14" s="102"/>
      <c r="AT14" s="102"/>
      <c r="AU14" s="102"/>
      <c r="AV14" s="145" t="n">
        <f aca="false">IF((OR($D$5="○",$D$6="○")),$BE$43)</f>
        <v>2.5</v>
      </c>
      <c r="AW14" s="145"/>
      <c r="AX14" s="145"/>
      <c r="AY14" s="145"/>
      <c r="AZ14" s="144" t="n">
        <f aca="false">AV14*$AY$60</f>
        <v>80</v>
      </c>
      <c r="BA14" s="144"/>
      <c r="BB14" s="144"/>
      <c r="BC14" s="144" t="n">
        <f aca="false">AV14*40</f>
        <v>100</v>
      </c>
      <c r="BD14" s="144"/>
      <c r="BE14" s="144"/>
      <c r="BF14" s="146"/>
      <c r="BG14" s="132"/>
      <c r="BH14" s="102" t="s">
        <v>27</v>
      </c>
      <c r="BI14" s="102"/>
      <c r="BJ14" s="102"/>
      <c r="BK14" s="102"/>
      <c r="BL14" s="102"/>
      <c r="BM14" s="145" t="n">
        <f aca="false">(ROUNDDOWN(BQ14/40,1))</f>
        <v>2.5</v>
      </c>
      <c r="BN14" s="145"/>
      <c r="BO14" s="145"/>
      <c r="BP14" s="145"/>
      <c r="BQ14" s="144" t="n">
        <f aca="false">$BB$73</f>
        <v>100.25</v>
      </c>
      <c r="BR14" s="144"/>
      <c r="BS14" s="144"/>
      <c r="BU14" s="114"/>
      <c r="BW14" s="114"/>
      <c r="BX14" s="114"/>
      <c r="BY14" s="114"/>
      <c r="BZ14" s="138"/>
      <c r="CA14" s="138"/>
      <c r="CB14" s="138"/>
      <c r="CC14" s="138"/>
      <c r="CD14" s="147"/>
      <c r="CE14" s="147"/>
      <c r="CF14" s="147"/>
      <c r="CG14" s="98"/>
      <c r="CH14" s="98"/>
      <c r="CI14" s="98"/>
    </row>
    <row r="15" customFormat="false" ht="21" hidden="false" customHeight="true" outlineLevel="0" collapsed="false">
      <c r="B15" s="95"/>
      <c r="C15" s="148"/>
      <c r="D15" s="149"/>
      <c r="E15" s="149"/>
      <c r="F15" s="149"/>
      <c r="G15" s="149"/>
      <c r="H15" s="149"/>
      <c r="I15" s="149"/>
      <c r="J15" s="149"/>
      <c r="K15" s="149"/>
      <c r="L15" s="150" t="str">
        <f aca="false">IF(COUNTIF(D12:E14,"○")&gt;1,"いずれか１つを選択してください。","")</f>
        <v/>
      </c>
      <c r="M15" s="149"/>
      <c r="N15" s="149"/>
      <c r="O15" s="149"/>
      <c r="P15" s="149"/>
      <c r="Q15" s="149"/>
      <c r="R15" s="149"/>
      <c r="S15" s="149"/>
      <c r="T15" s="149"/>
      <c r="U15" s="149"/>
      <c r="V15" s="151"/>
      <c r="W15" s="152"/>
      <c r="Z15" s="102" t="s">
        <v>67</v>
      </c>
      <c r="AA15" s="102"/>
      <c r="AB15" s="102"/>
      <c r="AC15" s="102"/>
      <c r="AD15" s="102"/>
      <c r="AE15" s="143" t="n">
        <f aca="false">IF((OR($D$7="○")),ROUNDDOWN((BE$6+BE$8*0.9)/5,1))</f>
        <v>0</v>
      </c>
      <c r="AF15" s="143"/>
      <c r="AG15" s="143"/>
      <c r="AH15" s="143"/>
      <c r="AI15" s="144" t="n">
        <f aca="false">AE15*$AY$60</f>
        <v>0</v>
      </c>
      <c r="AJ15" s="144"/>
      <c r="AK15" s="144"/>
      <c r="AL15" s="144" t="n">
        <f aca="false">AE15*40</f>
        <v>0</v>
      </c>
      <c r="AM15" s="144"/>
      <c r="AN15" s="144"/>
      <c r="AQ15" s="102" t="s">
        <v>67</v>
      </c>
      <c r="AR15" s="102"/>
      <c r="AS15" s="102"/>
      <c r="AT15" s="102"/>
      <c r="AU15" s="102"/>
      <c r="AV15" s="145" t="n">
        <f aca="false">IF(($D$7="○"),$BE$43)</f>
        <v>0</v>
      </c>
      <c r="AW15" s="145"/>
      <c r="AX15" s="145"/>
      <c r="AY15" s="145"/>
      <c r="AZ15" s="144" t="n">
        <f aca="false">AV15*$AY$60</f>
        <v>0</v>
      </c>
      <c r="BA15" s="144"/>
      <c r="BB15" s="144"/>
      <c r="BC15" s="144" t="n">
        <f aca="false">AV15*40</f>
        <v>0</v>
      </c>
      <c r="BD15" s="144"/>
      <c r="BE15" s="144"/>
      <c r="BF15" s="146"/>
      <c r="BG15" s="132"/>
      <c r="BH15" s="153" t="s">
        <v>29</v>
      </c>
      <c r="BI15" s="153"/>
      <c r="BJ15" s="153"/>
      <c r="BK15" s="153"/>
      <c r="BL15" s="153"/>
      <c r="BM15" s="154" t="n">
        <f aca="false">SUM(BM12:BP14)</f>
        <v>2.5</v>
      </c>
      <c r="BN15" s="154"/>
      <c r="BO15" s="154"/>
      <c r="BP15" s="154"/>
      <c r="BQ15" s="155" t="n">
        <f aca="false">SUMIF(BQ12:BS14,"&lt;&gt;#VALUE!")</f>
        <v>100.25</v>
      </c>
      <c r="BR15" s="155"/>
      <c r="BS15" s="155"/>
      <c r="BW15" s="156"/>
    </row>
    <row r="16" customFormat="false" ht="21" hidden="false" customHeight="true" outlineLevel="0" collapsed="false">
      <c r="B16" s="95"/>
      <c r="C16" s="95"/>
      <c r="D16" s="95"/>
      <c r="E16" s="104"/>
      <c r="F16" s="104"/>
      <c r="G16" s="104"/>
      <c r="H16" s="104"/>
      <c r="I16" s="104"/>
      <c r="J16" s="104"/>
      <c r="K16" s="104"/>
      <c r="L16" s="104"/>
      <c r="M16" s="104"/>
      <c r="N16" s="104"/>
      <c r="O16" s="104"/>
      <c r="P16" s="104"/>
      <c r="Q16" s="104"/>
      <c r="R16" s="104"/>
      <c r="S16" s="104"/>
      <c r="T16" s="104"/>
      <c r="U16" s="104"/>
      <c r="V16" s="95"/>
      <c r="W16" s="95"/>
      <c r="X16" s="95"/>
      <c r="Y16" s="95"/>
      <c r="Z16" s="103" t="s">
        <v>18</v>
      </c>
      <c r="AA16" s="103"/>
      <c r="AB16" s="103"/>
      <c r="AC16" s="103"/>
      <c r="AD16" s="103"/>
      <c r="AE16" s="145" t="n">
        <f aca="false">IF($D$6="○","",ROUNDDOWN(($AO$6+$AO$8*0.9)/9,1)+ROUNDDOWN(($AS$6-$AS$7+$AS$8*0.9)/6,1)+ROUNDDOWN($AS$7/12,1)+ROUNDDOWN(($AW$6-$AW$7+$AW$8*0.9)/4,1)+ROUNDDOWN($AW$7/8,1)+ROUNDDOWN(($BA$6-$BA$7+$BA$8*0.9)/2.5,1)+ROUNDDOWN($BA$7/5,1))</f>
        <v>4</v>
      </c>
      <c r="AF16" s="145"/>
      <c r="AG16" s="145"/>
      <c r="AH16" s="145"/>
      <c r="AI16" s="144" t="n">
        <f aca="false">AE16*$AY$60</f>
        <v>128</v>
      </c>
      <c r="AJ16" s="144"/>
      <c r="AK16" s="144"/>
      <c r="AL16" s="144" t="n">
        <f aca="false">AE16*40</f>
        <v>160</v>
      </c>
      <c r="AM16" s="144"/>
      <c r="AN16" s="144"/>
      <c r="AO16" s="95"/>
      <c r="AP16" s="95"/>
      <c r="AQ16" s="103" t="s">
        <v>18</v>
      </c>
      <c r="AR16" s="103"/>
      <c r="AS16" s="103"/>
      <c r="AT16" s="103"/>
      <c r="AU16" s="103"/>
      <c r="AV16" s="145" t="n">
        <f aca="false">IF(($D$6="○"),"",$BE$51)</f>
        <v>4.2</v>
      </c>
      <c r="AW16" s="145"/>
      <c r="AX16" s="145"/>
      <c r="AY16" s="145"/>
      <c r="AZ16" s="144" t="n">
        <f aca="false">AV16*$AY$60</f>
        <v>134.4</v>
      </c>
      <c r="BA16" s="144"/>
      <c r="BB16" s="144"/>
      <c r="BC16" s="144" t="n">
        <f aca="false">AV16*40</f>
        <v>168</v>
      </c>
      <c r="BD16" s="144"/>
      <c r="BE16" s="144"/>
      <c r="BF16" s="146"/>
      <c r="BG16" s="132"/>
      <c r="BH16" s="95"/>
      <c r="BI16" s="95"/>
      <c r="BJ16" s="95"/>
      <c r="BK16" s="95"/>
      <c r="BL16" s="95"/>
      <c r="BM16" s="113"/>
      <c r="BN16" s="113"/>
      <c r="BO16" s="113"/>
      <c r="BP16" s="113"/>
      <c r="BQ16" s="146"/>
      <c r="BR16" s="146"/>
      <c r="BS16" s="146"/>
    </row>
    <row r="17" customFormat="false" ht="21" hidden="false" customHeight="true" outlineLevel="0" collapsed="false">
      <c r="B17" s="95"/>
      <c r="C17" s="95"/>
      <c r="D17" s="95"/>
      <c r="E17" s="104"/>
      <c r="F17" s="104"/>
      <c r="G17" s="104"/>
      <c r="H17" s="104"/>
      <c r="I17" s="104"/>
      <c r="J17" s="104"/>
      <c r="K17" s="104"/>
      <c r="L17" s="104"/>
      <c r="M17" s="104"/>
      <c r="N17" s="104"/>
      <c r="O17" s="104"/>
      <c r="P17" s="104"/>
      <c r="Q17" s="104"/>
      <c r="R17" s="104"/>
      <c r="S17" s="104"/>
      <c r="T17" s="104"/>
      <c r="U17" s="104"/>
      <c r="V17" s="95"/>
      <c r="W17" s="114"/>
      <c r="X17" s="114"/>
      <c r="Y17" s="114"/>
      <c r="Z17" s="153" t="s">
        <v>29</v>
      </c>
      <c r="AA17" s="153"/>
      <c r="AB17" s="153"/>
      <c r="AC17" s="153"/>
      <c r="AD17" s="153"/>
      <c r="AE17" s="154" t="n">
        <f aca="false">SUM(AE14:AH16)</f>
        <v>6.5</v>
      </c>
      <c r="AF17" s="154"/>
      <c r="AG17" s="154"/>
      <c r="AH17" s="154"/>
      <c r="AI17" s="157" t="n">
        <f aca="false">SUMIF(AI14:AK16,"&lt;&gt;#VALUE!")</f>
        <v>208</v>
      </c>
      <c r="AJ17" s="157"/>
      <c r="AK17" s="157"/>
      <c r="AL17" s="157" t="n">
        <f aca="false">SUMIF(AL14:AN16,"&lt;&gt;#VALUE!")</f>
        <v>260</v>
      </c>
      <c r="AM17" s="157"/>
      <c r="AN17" s="157"/>
      <c r="AO17" s="114"/>
      <c r="AP17" s="114"/>
      <c r="AQ17" s="153" t="s">
        <v>29</v>
      </c>
      <c r="AR17" s="153"/>
      <c r="AS17" s="153"/>
      <c r="AT17" s="153"/>
      <c r="AU17" s="153"/>
      <c r="AV17" s="154" t="n">
        <f aca="false">SUM(AV14:AY16)</f>
        <v>6.7</v>
      </c>
      <c r="AW17" s="154"/>
      <c r="AX17" s="154"/>
      <c r="AY17" s="154"/>
      <c r="AZ17" s="155" t="n">
        <f aca="false">SUMIF(AZ14:BB16,"&lt;&gt;#VALUE!")</f>
        <v>214.4</v>
      </c>
      <c r="BA17" s="155"/>
      <c r="BB17" s="155"/>
      <c r="BC17" s="157" t="n">
        <f aca="false">SUMIF(BC14:BE16,"&lt;&gt;#VALUE!")</f>
        <v>268</v>
      </c>
      <c r="BD17" s="157"/>
      <c r="BE17" s="157"/>
      <c r="BF17" s="114"/>
      <c r="BG17" s="158"/>
      <c r="BH17" s="114"/>
      <c r="BI17" s="114"/>
      <c r="BJ17" s="114"/>
      <c r="BK17" s="114"/>
      <c r="BL17" s="114"/>
      <c r="BM17" s="159"/>
      <c r="BN17" s="159"/>
      <c r="BO17" s="159"/>
      <c r="BP17" s="159"/>
      <c r="BQ17" s="160"/>
      <c r="BR17" s="160"/>
      <c r="BS17" s="160"/>
      <c r="BT17" s="114"/>
      <c r="BU17" s="114"/>
      <c r="BV17" s="114"/>
      <c r="BW17" s="156"/>
      <c r="BX17" s="161"/>
    </row>
    <row r="18" customFormat="false" ht="21" hidden="false" customHeight="true" outlineLevel="0" collapsed="false">
      <c r="B18" s="95"/>
      <c r="C18" s="95"/>
      <c r="D18" s="95"/>
      <c r="E18" s="104"/>
      <c r="F18" s="104"/>
      <c r="G18" s="104"/>
      <c r="H18" s="104"/>
      <c r="I18" s="104"/>
      <c r="J18" s="104"/>
      <c r="K18" s="104"/>
      <c r="L18" s="104"/>
      <c r="M18" s="104"/>
      <c r="N18" s="104"/>
      <c r="O18" s="104"/>
      <c r="P18" s="104"/>
      <c r="Q18" s="104"/>
      <c r="R18" s="104"/>
      <c r="S18" s="104"/>
      <c r="T18" s="104"/>
      <c r="U18" s="104"/>
      <c r="V18" s="95"/>
      <c r="W18" s="162"/>
      <c r="X18" s="162"/>
      <c r="Y18" s="162"/>
      <c r="Z18" s="162"/>
      <c r="AA18" s="162"/>
      <c r="AB18" s="163"/>
      <c r="AC18" s="163"/>
      <c r="AD18" s="163"/>
      <c r="AE18" s="163"/>
      <c r="AF18" s="104"/>
      <c r="AG18" s="104"/>
      <c r="AH18" s="104"/>
      <c r="AI18" s="104"/>
      <c r="AJ18" s="104"/>
      <c r="AK18" s="104"/>
      <c r="AM18" s="162"/>
      <c r="AN18" s="162"/>
      <c r="AO18" s="162"/>
      <c r="AP18" s="162"/>
      <c r="AQ18" s="162"/>
      <c r="AR18" s="163"/>
      <c r="AS18" s="163"/>
      <c r="AT18" s="163"/>
      <c r="AU18" s="163"/>
      <c r="AV18" s="164"/>
      <c r="AW18" s="164"/>
      <c r="AX18" s="164"/>
      <c r="AY18" s="104"/>
      <c r="AZ18" s="104"/>
      <c r="BA18" s="104"/>
      <c r="BD18" s="158"/>
      <c r="BE18" s="158"/>
      <c r="BF18" s="158"/>
      <c r="BG18" s="158"/>
      <c r="BH18" s="158"/>
      <c r="BI18" s="165"/>
      <c r="BJ18" s="165"/>
      <c r="BK18" s="165"/>
      <c r="BL18" s="165"/>
      <c r="BM18" s="166"/>
      <c r="BN18" s="166"/>
      <c r="BO18" s="166"/>
      <c r="BP18" s="166"/>
      <c r="BQ18" s="97"/>
      <c r="BR18" s="156"/>
      <c r="BS18" s="156"/>
      <c r="BT18" s="156"/>
      <c r="BU18" s="156"/>
      <c r="BV18" s="156"/>
      <c r="BW18" s="156"/>
      <c r="BX18" s="161"/>
    </row>
    <row r="19" customFormat="false" ht="8.25" hidden="false" customHeight="true" outlineLevel="0" collapsed="false">
      <c r="B19" s="167"/>
      <c r="C19" s="168"/>
      <c r="D19" s="168"/>
      <c r="E19" s="169"/>
      <c r="F19" s="169"/>
      <c r="G19" s="169"/>
      <c r="H19" s="169"/>
      <c r="I19" s="169"/>
      <c r="J19" s="169"/>
      <c r="K19" s="169"/>
      <c r="L19" s="169"/>
      <c r="M19" s="169"/>
      <c r="N19" s="169"/>
      <c r="O19" s="169"/>
      <c r="P19" s="169"/>
      <c r="Q19" s="169"/>
      <c r="R19" s="169"/>
      <c r="S19" s="169"/>
      <c r="T19" s="169"/>
      <c r="U19" s="169"/>
      <c r="V19" s="168"/>
      <c r="W19" s="170"/>
      <c r="X19" s="170"/>
      <c r="Y19" s="170"/>
      <c r="Z19" s="170"/>
      <c r="AA19" s="170"/>
      <c r="AB19" s="171"/>
      <c r="AC19" s="171"/>
      <c r="AD19" s="171"/>
      <c r="AE19" s="171"/>
      <c r="AF19" s="169"/>
      <c r="AG19" s="169"/>
      <c r="AH19" s="169"/>
      <c r="AI19" s="169"/>
      <c r="AJ19" s="169"/>
      <c r="AK19" s="169"/>
      <c r="AL19" s="172"/>
      <c r="AM19" s="170"/>
      <c r="AN19" s="170"/>
      <c r="AO19" s="170"/>
      <c r="AP19" s="170"/>
      <c r="AQ19" s="170"/>
      <c r="AR19" s="171"/>
      <c r="AS19" s="171"/>
      <c r="AT19" s="171"/>
      <c r="AU19" s="171"/>
      <c r="AV19" s="173"/>
      <c r="AW19" s="173"/>
      <c r="AX19" s="173"/>
      <c r="AY19" s="169"/>
      <c r="AZ19" s="169"/>
      <c r="BA19" s="169"/>
      <c r="BB19" s="172"/>
      <c r="BC19" s="172"/>
      <c r="BD19" s="174"/>
      <c r="BE19" s="174"/>
      <c r="BF19" s="174"/>
      <c r="BG19" s="174"/>
      <c r="BH19" s="174"/>
      <c r="BI19" s="175"/>
      <c r="BJ19" s="175"/>
      <c r="BK19" s="175"/>
      <c r="BL19" s="175"/>
      <c r="BM19" s="176"/>
      <c r="BN19" s="177"/>
      <c r="BO19" s="166"/>
      <c r="BP19" s="166"/>
      <c r="BQ19" s="97"/>
      <c r="BR19" s="156"/>
      <c r="BS19" s="156"/>
      <c r="BT19" s="156"/>
      <c r="BU19" s="156"/>
      <c r="BV19" s="156"/>
      <c r="BW19" s="156"/>
      <c r="BX19" s="161"/>
    </row>
    <row r="20" customFormat="false" ht="21" hidden="false" customHeight="true" outlineLevel="0" collapsed="false">
      <c r="B20" s="178"/>
      <c r="D20" s="114" t="s">
        <v>68</v>
      </c>
      <c r="E20" s="179"/>
      <c r="F20" s="179"/>
      <c r="G20" s="179"/>
      <c r="H20" s="179"/>
      <c r="I20" s="180"/>
      <c r="J20" s="165"/>
      <c r="K20" s="165"/>
      <c r="L20" s="165"/>
      <c r="M20" s="166"/>
      <c r="N20" s="166"/>
      <c r="O20" s="180"/>
      <c r="P20" s="166"/>
      <c r="Q20" s="104"/>
      <c r="R20" s="104"/>
      <c r="S20" s="104"/>
      <c r="T20" s="104"/>
      <c r="U20" s="104"/>
      <c r="V20" s="95"/>
      <c r="W20" s="181"/>
      <c r="X20" s="182"/>
      <c r="Y20" s="182"/>
      <c r="Z20" s="183" t="s">
        <v>69</v>
      </c>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4"/>
      <c r="BO20" s="166"/>
      <c r="BP20" s="166"/>
      <c r="BQ20" s="97"/>
      <c r="BR20" s="156"/>
      <c r="BS20" s="156"/>
      <c r="BT20" s="156"/>
      <c r="BU20" s="156"/>
      <c r="BV20" s="156"/>
      <c r="BW20" s="156"/>
      <c r="BX20" s="166"/>
    </row>
    <row r="21" s="81" customFormat="true" ht="16.5" hidden="false" customHeight="true" outlineLevel="0" collapsed="false">
      <c r="B21" s="178"/>
      <c r="C21" s="95"/>
      <c r="D21" s="95"/>
      <c r="F21" s="165"/>
      <c r="G21" s="165"/>
      <c r="H21" s="165"/>
      <c r="I21" s="166"/>
      <c r="J21" s="166"/>
      <c r="L21" s="166"/>
      <c r="M21" s="104"/>
      <c r="N21" s="104"/>
      <c r="Q21" s="104"/>
      <c r="S21" s="165"/>
      <c r="T21" s="165"/>
      <c r="U21" s="165"/>
      <c r="V21" s="166"/>
      <c r="W21" s="185" t="s">
        <v>70</v>
      </c>
      <c r="X21" s="186"/>
      <c r="Y21" s="187"/>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4"/>
      <c r="BO21" s="166"/>
      <c r="BQ21" s="179"/>
      <c r="BR21" s="188"/>
      <c r="BS21" s="188"/>
      <c r="BT21" s="189"/>
      <c r="BU21" s="189"/>
      <c r="BX21" s="166"/>
    </row>
    <row r="22" s="81" customFormat="true" ht="16.5" hidden="false" customHeight="true" outlineLevel="0" collapsed="false">
      <c r="B22" s="178"/>
      <c r="C22" s="95"/>
      <c r="D22" s="95"/>
      <c r="F22" s="165"/>
      <c r="G22" s="165"/>
      <c r="H22" s="165"/>
      <c r="I22" s="166"/>
      <c r="J22" s="166"/>
      <c r="L22" s="166"/>
      <c r="M22" s="104"/>
      <c r="N22" s="104"/>
      <c r="Q22" s="104"/>
      <c r="S22" s="165"/>
      <c r="T22" s="165"/>
      <c r="U22" s="165"/>
      <c r="V22" s="166"/>
      <c r="W22" s="190"/>
      <c r="X22" s="191"/>
      <c r="Y22" s="191"/>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4"/>
      <c r="BO22" s="156"/>
      <c r="BQ22" s="179"/>
      <c r="BR22" s="188"/>
      <c r="BS22" s="188"/>
      <c r="BT22" s="189"/>
      <c r="BU22" s="189"/>
      <c r="BX22" s="166"/>
    </row>
    <row r="23" s="81" customFormat="true" ht="12" hidden="false" customHeight="true" outlineLevel="0" collapsed="false">
      <c r="B23" s="178"/>
      <c r="C23" s="95"/>
      <c r="D23" s="95"/>
      <c r="F23" s="165"/>
      <c r="G23" s="165"/>
      <c r="H23" s="165"/>
      <c r="I23" s="166"/>
      <c r="J23" s="166"/>
      <c r="L23" s="166"/>
      <c r="M23" s="104"/>
      <c r="N23" s="104"/>
      <c r="Q23" s="104"/>
      <c r="S23" s="165"/>
      <c r="T23" s="165"/>
      <c r="U23" s="165"/>
      <c r="V23" s="166"/>
      <c r="W23" s="192"/>
      <c r="X23" s="193"/>
      <c r="Y23" s="193"/>
      <c r="Z23" s="194"/>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84"/>
      <c r="BO23" s="156"/>
      <c r="BQ23" s="179"/>
      <c r="BR23" s="188"/>
      <c r="BS23" s="188"/>
      <c r="BT23" s="189"/>
      <c r="BU23" s="196"/>
      <c r="BV23" s="197"/>
      <c r="BW23" s="197"/>
      <c r="BX23" s="198"/>
      <c r="BY23" s="197"/>
      <c r="BZ23" s="197"/>
      <c r="CA23" s="197"/>
      <c r="CB23" s="197"/>
      <c r="CC23" s="197"/>
      <c r="CD23" s="197"/>
      <c r="CE23" s="197"/>
      <c r="CF23" s="197"/>
      <c r="CG23" s="197"/>
      <c r="CH23" s="197"/>
      <c r="CI23" s="197"/>
      <c r="CJ23" s="197"/>
      <c r="CK23" s="197"/>
      <c r="CL23" s="197"/>
      <c r="CM23" s="197"/>
      <c r="CN23" s="197"/>
      <c r="CO23" s="197"/>
      <c r="CP23" s="197"/>
      <c r="CQ23" s="197"/>
      <c r="CR23" s="197"/>
    </row>
    <row r="24" customFormat="false" ht="21" hidden="false" customHeight="true" outlineLevel="0" collapsed="false">
      <c r="B24" s="178"/>
      <c r="C24" s="199"/>
      <c r="D24" s="200" t="s">
        <v>71</v>
      </c>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1"/>
      <c r="AH24" s="166"/>
      <c r="AI24" s="202"/>
      <c r="AJ24" s="203" t="s">
        <v>72</v>
      </c>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4"/>
      <c r="BN24" s="184"/>
      <c r="BO24" s="156"/>
      <c r="BQ24" s="179"/>
      <c r="BR24" s="188"/>
      <c r="BS24" s="188"/>
      <c r="BT24" s="189"/>
      <c r="BU24" s="196"/>
      <c r="BV24" s="197"/>
      <c r="BW24" s="197"/>
      <c r="BX24" s="197"/>
      <c r="BY24" s="197"/>
      <c r="BZ24" s="197"/>
      <c r="CA24" s="197"/>
      <c r="CB24" s="197"/>
      <c r="CC24" s="197"/>
      <c r="CD24" s="197"/>
      <c r="CE24" s="197"/>
      <c r="CF24" s="197"/>
      <c r="CG24" s="197"/>
      <c r="CH24" s="197"/>
      <c r="CI24" s="197"/>
      <c r="CJ24" s="197"/>
      <c r="CK24" s="197"/>
      <c r="CL24" s="197"/>
      <c r="CM24" s="197"/>
      <c r="CN24" s="197"/>
      <c r="CO24" s="197"/>
      <c r="CP24" s="197"/>
      <c r="CQ24" s="197"/>
      <c r="CR24" s="197"/>
    </row>
    <row r="25" customFormat="false" ht="21" hidden="false" customHeight="true" outlineLevel="0" collapsed="false">
      <c r="B25" s="178"/>
      <c r="C25" s="205"/>
      <c r="D25" s="206" t="s">
        <v>73</v>
      </c>
      <c r="E25" s="206"/>
      <c r="F25" s="206"/>
      <c r="G25" s="206"/>
      <c r="H25" s="206"/>
      <c r="I25" s="207" t="s">
        <v>74</v>
      </c>
      <c r="J25" s="207"/>
      <c r="K25" s="207"/>
      <c r="L25" s="207"/>
      <c r="M25" s="207" t="s">
        <v>75</v>
      </c>
      <c r="N25" s="207"/>
      <c r="O25" s="207"/>
      <c r="P25" s="207"/>
      <c r="Q25" s="208"/>
      <c r="R25" s="209"/>
      <c r="S25" s="209"/>
      <c r="T25" s="206" t="s">
        <v>76</v>
      </c>
      <c r="U25" s="206"/>
      <c r="V25" s="206"/>
      <c r="W25" s="206"/>
      <c r="X25" s="206"/>
      <c r="Y25" s="207" t="s">
        <v>74</v>
      </c>
      <c r="Z25" s="207"/>
      <c r="AA25" s="207"/>
      <c r="AB25" s="207"/>
      <c r="AC25" s="207" t="s">
        <v>75</v>
      </c>
      <c r="AD25" s="207"/>
      <c r="AE25" s="207"/>
      <c r="AF25" s="207"/>
      <c r="AG25" s="210"/>
      <c r="AH25" s="209"/>
      <c r="AI25" s="211"/>
      <c r="AJ25" s="206" t="s">
        <v>77</v>
      </c>
      <c r="AK25" s="206"/>
      <c r="AL25" s="206"/>
      <c r="AM25" s="206"/>
      <c r="AN25" s="206"/>
      <c r="AO25" s="207" t="s">
        <v>74</v>
      </c>
      <c r="AP25" s="207"/>
      <c r="AQ25" s="207"/>
      <c r="AR25" s="207"/>
      <c r="AS25" s="207" t="s">
        <v>75</v>
      </c>
      <c r="AT25" s="207"/>
      <c r="AU25" s="207"/>
      <c r="AV25" s="207"/>
      <c r="AW25" s="212"/>
      <c r="AX25" s="213"/>
      <c r="AY25" s="214"/>
      <c r="AZ25" s="206" t="s">
        <v>78</v>
      </c>
      <c r="BA25" s="206"/>
      <c r="BB25" s="206"/>
      <c r="BC25" s="206"/>
      <c r="BD25" s="206"/>
      <c r="BE25" s="207" t="s">
        <v>74</v>
      </c>
      <c r="BF25" s="207"/>
      <c r="BG25" s="207"/>
      <c r="BH25" s="207"/>
      <c r="BI25" s="207" t="s">
        <v>75</v>
      </c>
      <c r="BJ25" s="207"/>
      <c r="BK25" s="207"/>
      <c r="BL25" s="207"/>
      <c r="BM25" s="215"/>
      <c r="BN25" s="216"/>
      <c r="BO25" s="166"/>
      <c r="BQ25" s="179"/>
      <c r="BR25" s="188"/>
      <c r="BS25" s="188"/>
      <c r="BT25" s="189"/>
      <c r="BU25" s="196"/>
      <c r="BV25" s="212"/>
      <c r="BW25" s="212"/>
      <c r="BX25" s="212"/>
      <c r="BY25" s="212"/>
      <c r="BZ25" s="197"/>
      <c r="CA25" s="212"/>
      <c r="CB25" s="212"/>
      <c r="CC25" s="212"/>
      <c r="CD25" s="212"/>
      <c r="CE25" s="197"/>
      <c r="CF25" s="212"/>
      <c r="CG25" s="212"/>
      <c r="CH25" s="212"/>
      <c r="CI25" s="212"/>
      <c r="CJ25" s="197"/>
      <c r="CK25" s="212"/>
      <c r="CL25" s="212"/>
      <c r="CM25" s="212"/>
      <c r="CN25" s="212"/>
      <c r="CO25" s="197"/>
      <c r="CP25" s="197"/>
      <c r="CQ25" s="197"/>
      <c r="CR25" s="197"/>
    </row>
    <row r="26" customFormat="false" ht="21" hidden="false" customHeight="true" outlineLevel="0" collapsed="false">
      <c r="B26" s="178"/>
      <c r="C26" s="205"/>
      <c r="D26" s="206" t="s">
        <v>79</v>
      </c>
      <c r="E26" s="206"/>
      <c r="F26" s="206"/>
      <c r="G26" s="206"/>
      <c r="H26" s="206"/>
      <c r="I26" s="217" t="n">
        <f aca="false">(ROUNDDOWN(M26/40,1))</f>
        <v>-1.2</v>
      </c>
      <c r="J26" s="217"/>
      <c r="K26" s="217"/>
      <c r="L26" s="217"/>
      <c r="M26" s="217" t="n">
        <f aca="false">((((ROUNDDOWN($BE$9/12,1))*40)))*-1</f>
        <v>-48</v>
      </c>
      <c r="N26" s="217"/>
      <c r="O26" s="217"/>
      <c r="P26" s="217"/>
      <c r="Q26" s="208"/>
      <c r="R26" s="209"/>
      <c r="S26" s="209"/>
      <c r="T26" s="206" t="s">
        <v>79</v>
      </c>
      <c r="U26" s="206"/>
      <c r="V26" s="206"/>
      <c r="W26" s="206"/>
      <c r="X26" s="206"/>
      <c r="Y26" s="217" t="n">
        <f aca="false">(ROUNDDOWN(AC26/40,1))</f>
        <v>-0.5</v>
      </c>
      <c r="Z26" s="217"/>
      <c r="AA26" s="217"/>
      <c r="AB26" s="217"/>
      <c r="AC26" s="217" t="n">
        <f aca="false">((((ROUNDDOWN($BE$9/30,1))*40)))*-1</f>
        <v>-20</v>
      </c>
      <c r="AD26" s="217"/>
      <c r="AE26" s="217"/>
      <c r="AF26" s="217"/>
      <c r="AG26" s="210"/>
      <c r="AH26" s="209"/>
      <c r="AI26" s="211"/>
      <c r="AJ26" s="206" t="s">
        <v>79</v>
      </c>
      <c r="AK26" s="206"/>
      <c r="AL26" s="206"/>
      <c r="AM26" s="206"/>
      <c r="AN26" s="206"/>
      <c r="AO26" s="217" t="n">
        <f aca="false">(ROUNDDOWN(AS26/40,1))</f>
        <v>-2</v>
      </c>
      <c r="AP26" s="217"/>
      <c r="AQ26" s="217"/>
      <c r="AR26" s="217"/>
      <c r="AS26" s="217" t="n">
        <f aca="false">((((ROUNDDOWN($BE$9/7.5,1))*40)))*-1</f>
        <v>-80</v>
      </c>
      <c r="AT26" s="217"/>
      <c r="AU26" s="217"/>
      <c r="AV26" s="217"/>
      <c r="AW26" s="218"/>
      <c r="AX26" s="213"/>
      <c r="AY26" s="214"/>
      <c r="AZ26" s="206" t="s">
        <v>79</v>
      </c>
      <c r="BA26" s="206"/>
      <c r="BB26" s="206"/>
      <c r="BC26" s="206"/>
      <c r="BD26" s="206"/>
      <c r="BE26" s="217" t="n">
        <f aca="false">(ROUNDDOWN(BI26/40,1))</f>
        <v>-0.7</v>
      </c>
      <c r="BF26" s="217"/>
      <c r="BG26" s="217"/>
      <c r="BH26" s="217"/>
      <c r="BI26" s="217" t="n">
        <f aca="false">((((ROUNDDOWN($BE$9/20,1))*40)))*-1</f>
        <v>-28</v>
      </c>
      <c r="BJ26" s="217"/>
      <c r="BK26" s="217"/>
      <c r="BL26" s="217"/>
      <c r="BM26" s="215"/>
      <c r="BN26" s="216"/>
      <c r="BO26" s="166"/>
      <c r="BQ26" s="179"/>
      <c r="BR26" s="188"/>
      <c r="BS26" s="188"/>
      <c r="BT26" s="189"/>
      <c r="BU26" s="196"/>
      <c r="BV26" s="219"/>
      <c r="BW26" s="219"/>
      <c r="BX26" s="219"/>
      <c r="BY26" s="219"/>
      <c r="BZ26" s="197"/>
      <c r="CA26" s="219"/>
      <c r="CB26" s="219"/>
      <c r="CC26" s="219"/>
      <c r="CD26" s="219"/>
      <c r="CE26" s="197"/>
      <c r="CF26" s="219"/>
      <c r="CG26" s="219"/>
      <c r="CH26" s="219"/>
      <c r="CI26" s="219"/>
      <c r="CJ26" s="197"/>
      <c r="CK26" s="219"/>
      <c r="CL26" s="219"/>
      <c r="CM26" s="219"/>
      <c r="CN26" s="219"/>
      <c r="CO26" s="197"/>
      <c r="CP26" s="197"/>
      <c r="CQ26" s="197"/>
      <c r="CR26" s="197"/>
    </row>
    <row r="27" customFormat="false" ht="21" hidden="false" customHeight="true" outlineLevel="0" collapsed="false">
      <c r="B27" s="178"/>
      <c r="C27" s="205"/>
      <c r="D27" s="206" t="s">
        <v>80</v>
      </c>
      <c r="E27" s="206"/>
      <c r="F27" s="206"/>
      <c r="G27" s="206"/>
      <c r="H27" s="206"/>
      <c r="I27" s="217" t="n">
        <f aca="false">(ROUNDDOWN(M27/40,1))</f>
        <v>-1.3</v>
      </c>
      <c r="J27" s="217"/>
      <c r="K27" s="217"/>
      <c r="L27" s="217"/>
      <c r="M27" s="217" t="n">
        <f aca="false">($AL$17-$AI$17)*-1</f>
        <v>-52</v>
      </c>
      <c r="N27" s="217"/>
      <c r="O27" s="217"/>
      <c r="P27" s="217"/>
      <c r="Q27" s="208"/>
      <c r="R27" s="209"/>
      <c r="S27" s="209"/>
      <c r="T27" s="206" t="s">
        <v>80</v>
      </c>
      <c r="U27" s="206"/>
      <c r="V27" s="206"/>
      <c r="W27" s="206"/>
      <c r="X27" s="206"/>
      <c r="Y27" s="217" t="n">
        <f aca="false">(ROUNDDOWN(AC27/40,1))</f>
        <v>-1.3</v>
      </c>
      <c r="Z27" s="217"/>
      <c r="AA27" s="217"/>
      <c r="AB27" s="217"/>
      <c r="AC27" s="217" t="n">
        <f aca="false">($AL$17-$AI$17)*-1</f>
        <v>-52</v>
      </c>
      <c r="AD27" s="217"/>
      <c r="AE27" s="217"/>
      <c r="AF27" s="217"/>
      <c r="AG27" s="210"/>
      <c r="AH27" s="209"/>
      <c r="AI27" s="211"/>
      <c r="AJ27" s="206" t="s">
        <v>80</v>
      </c>
      <c r="AK27" s="206"/>
      <c r="AL27" s="206"/>
      <c r="AM27" s="206"/>
      <c r="AN27" s="206"/>
      <c r="AO27" s="217" t="n">
        <f aca="false">(ROUNDDOWN(AS27/40,1))</f>
        <v>-1.3</v>
      </c>
      <c r="AP27" s="217"/>
      <c r="AQ27" s="217"/>
      <c r="AR27" s="217"/>
      <c r="AS27" s="217" t="n">
        <f aca="false">($AL$17-$AI$17)*-1</f>
        <v>-52</v>
      </c>
      <c r="AT27" s="217"/>
      <c r="AU27" s="217"/>
      <c r="AV27" s="217"/>
      <c r="AW27" s="218"/>
      <c r="AX27" s="213"/>
      <c r="AY27" s="214"/>
      <c r="AZ27" s="206" t="s">
        <v>80</v>
      </c>
      <c r="BA27" s="206"/>
      <c r="BB27" s="206"/>
      <c r="BC27" s="206"/>
      <c r="BD27" s="206"/>
      <c r="BE27" s="217" t="n">
        <f aca="false">(ROUNDDOWN(BI27/40,1))</f>
        <v>-1.3</v>
      </c>
      <c r="BF27" s="217"/>
      <c r="BG27" s="217"/>
      <c r="BH27" s="217"/>
      <c r="BI27" s="217" t="n">
        <f aca="false">($AL$17-$AI$17)*-1</f>
        <v>-52</v>
      </c>
      <c r="BJ27" s="217"/>
      <c r="BK27" s="217"/>
      <c r="BL27" s="217"/>
      <c r="BM27" s="215"/>
      <c r="BN27" s="216"/>
      <c r="BO27" s="166"/>
      <c r="BQ27" s="179"/>
      <c r="BR27" s="188"/>
      <c r="BS27" s="188"/>
      <c r="BT27" s="189"/>
      <c r="BU27" s="196"/>
      <c r="BV27" s="219"/>
      <c r="BW27" s="219"/>
      <c r="BX27" s="219"/>
      <c r="BY27" s="219"/>
      <c r="BZ27" s="197"/>
      <c r="CA27" s="219"/>
      <c r="CB27" s="219"/>
      <c r="CC27" s="219"/>
      <c r="CD27" s="219"/>
      <c r="CE27" s="197"/>
      <c r="CF27" s="219"/>
      <c r="CG27" s="219"/>
      <c r="CH27" s="219"/>
      <c r="CI27" s="219"/>
      <c r="CJ27" s="197"/>
      <c r="CK27" s="219"/>
      <c r="CL27" s="219"/>
      <c r="CM27" s="219"/>
      <c r="CN27" s="219"/>
      <c r="CO27" s="197"/>
      <c r="CP27" s="197"/>
      <c r="CQ27" s="197"/>
      <c r="CR27" s="197"/>
    </row>
    <row r="28" customFormat="false" ht="21" hidden="false" customHeight="true" outlineLevel="0" collapsed="false">
      <c r="B28" s="178"/>
      <c r="C28" s="205"/>
      <c r="D28" s="220" t="s">
        <v>81</v>
      </c>
      <c r="E28" s="220"/>
      <c r="F28" s="220"/>
      <c r="G28" s="220"/>
      <c r="H28" s="220"/>
      <c r="I28" s="221" t="n">
        <f aca="false">(ROUNDDOWN(M28/40,1))</f>
        <v>2.6</v>
      </c>
      <c r="J28" s="221"/>
      <c r="K28" s="221"/>
      <c r="L28" s="221"/>
      <c r="M28" s="222" t="n">
        <f aca="false">$BB$73+(AZ17-AI17)</f>
        <v>106.65</v>
      </c>
      <c r="N28" s="222"/>
      <c r="O28" s="222"/>
      <c r="P28" s="222"/>
      <c r="Q28" s="208"/>
      <c r="R28" s="209"/>
      <c r="S28" s="209"/>
      <c r="T28" s="220" t="s">
        <v>81</v>
      </c>
      <c r="U28" s="220"/>
      <c r="V28" s="220"/>
      <c r="W28" s="220"/>
      <c r="X28" s="220"/>
      <c r="Y28" s="221" t="n">
        <f aca="false">(ROUNDDOWN(AC28/40,1))</f>
        <v>2.6</v>
      </c>
      <c r="Z28" s="221"/>
      <c r="AA28" s="221"/>
      <c r="AB28" s="221"/>
      <c r="AC28" s="222" t="n">
        <f aca="false">$BB$73+(AZ17-AI17)</f>
        <v>106.65</v>
      </c>
      <c r="AD28" s="222"/>
      <c r="AE28" s="222"/>
      <c r="AF28" s="222"/>
      <c r="AG28" s="210"/>
      <c r="AH28" s="209"/>
      <c r="AI28" s="211"/>
      <c r="AJ28" s="220" t="s">
        <v>81</v>
      </c>
      <c r="AK28" s="220"/>
      <c r="AL28" s="220"/>
      <c r="AM28" s="220"/>
      <c r="AN28" s="220"/>
      <c r="AO28" s="221" t="n">
        <f aca="false">(ROUNDDOWN(AS28/40,1))</f>
        <v>2.6</v>
      </c>
      <c r="AP28" s="221"/>
      <c r="AQ28" s="221"/>
      <c r="AR28" s="221"/>
      <c r="AS28" s="222" t="n">
        <f aca="false">$BB$73+(AZ17-AI17)</f>
        <v>106.65</v>
      </c>
      <c r="AT28" s="222"/>
      <c r="AU28" s="222"/>
      <c r="AV28" s="222"/>
      <c r="AW28" s="218"/>
      <c r="AX28" s="213"/>
      <c r="AY28" s="214"/>
      <c r="AZ28" s="220" t="s">
        <v>81</v>
      </c>
      <c r="BA28" s="220"/>
      <c r="BB28" s="220"/>
      <c r="BC28" s="220"/>
      <c r="BD28" s="220"/>
      <c r="BE28" s="223" t="n">
        <f aca="false">(ROUNDDOWN(BI28/40,1))</f>
        <v>2.6</v>
      </c>
      <c r="BF28" s="223"/>
      <c r="BG28" s="223"/>
      <c r="BH28" s="223"/>
      <c r="BI28" s="222" t="n">
        <f aca="false">$BB$73+(AZ17-AI17)</f>
        <v>106.65</v>
      </c>
      <c r="BJ28" s="222"/>
      <c r="BK28" s="222"/>
      <c r="BL28" s="222"/>
      <c r="BM28" s="215"/>
      <c r="BN28" s="216"/>
      <c r="BO28" s="166"/>
      <c r="BU28" s="197"/>
      <c r="BV28" s="224"/>
      <c r="BW28" s="224"/>
      <c r="BX28" s="224"/>
      <c r="BY28" s="224"/>
      <c r="BZ28" s="197"/>
      <c r="CA28" s="224"/>
      <c r="CB28" s="224"/>
      <c r="CC28" s="224"/>
      <c r="CD28" s="224"/>
      <c r="CE28" s="197"/>
      <c r="CF28" s="224"/>
      <c r="CG28" s="224"/>
      <c r="CH28" s="224"/>
      <c r="CI28" s="224"/>
      <c r="CJ28" s="197"/>
      <c r="CK28" s="224"/>
      <c r="CL28" s="224"/>
      <c r="CM28" s="224"/>
      <c r="CN28" s="224"/>
      <c r="CO28" s="197"/>
      <c r="CP28" s="197"/>
      <c r="CQ28" s="197"/>
      <c r="CR28" s="197"/>
    </row>
    <row r="29" customFormat="false" ht="30.75" hidden="false" customHeight="true" outlineLevel="0" collapsed="false">
      <c r="B29" s="178"/>
      <c r="C29" s="205"/>
      <c r="D29" s="225" t="s">
        <v>82</v>
      </c>
      <c r="E29" s="225"/>
      <c r="F29" s="225"/>
      <c r="G29" s="225"/>
      <c r="H29" s="225"/>
      <c r="I29" s="226" t="n">
        <f aca="false">SUM(I26:L28)</f>
        <v>0.1</v>
      </c>
      <c r="J29" s="226"/>
      <c r="K29" s="226"/>
      <c r="L29" s="226"/>
      <c r="M29" s="226" t="n">
        <f aca="false">SUM(M26:P28)</f>
        <v>6.65000000000001</v>
      </c>
      <c r="N29" s="226"/>
      <c r="O29" s="226"/>
      <c r="P29" s="226"/>
      <c r="Q29" s="209"/>
      <c r="R29" s="209"/>
      <c r="S29" s="209"/>
      <c r="T29" s="225" t="s">
        <v>82</v>
      </c>
      <c r="U29" s="225"/>
      <c r="V29" s="225"/>
      <c r="W29" s="225"/>
      <c r="X29" s="225"/>
      <c r="Y29" s="226" t="n">
        <f aca="false">SUM(Y26:AB28)</f>
        <v>0.8</v>
      </c>
      <c r="Z29" s="226"/>
      <c r="AA29" s="226"/>
      <c r="AB29" s="226"/>
      <c r="AC29" s="226" t="n">
        <f aca="false">SUM(AC26:AF28)</f>
        <v>34.65</v>
      </c>
      <c r="AD29" s="226"/>
      <c r="AE29" s="226"/>
      <c r="AF29" s="226"/>
      <c r="AG29" s="210"/>
      <c r="AH29" s="209"/>
      <c r="AI29" s="211"/>
      <c r="AJ29" s="225" t="s">
        <v>82</v>
      </c>
      <c r="AK29" s="225"/>
      <c r="AL29" s="225"/>
      <c r="AM29" s="225"/>
      <c r="AN29" s="225"/>
      <c r="AO29" s="227" t="n">
        <f aca="false">SUM(AO26:AR28)</f>
        <v>-0.7</v>
      </c>
      <c r="AP29" s="227"/>
      <c r="AQ29" s="227"/>
      <c r="AR29" s="227"/>
      <c r="AS29" s="226" t="n">
        <f aca="false">SUM(AS26:AV28)</f>
        <v>-25.35</v>
      </c>
      <c r="AT29" s="226"/>
      <c r="AU29" s="226"/>
      <c r="AV29" s="226"/>
      <c r="AW29" s="218"/>
      <c r="AX29" s="213"/>
      <c r="AY29" s="214"/>
      <c r="AZ29" s="225" t="s">
        <v>82</v>
      </c>
      <c r="BA29" s="225"/>
      <c r="BB29" s="225"/>
      <c r="BC29" s="225"/>
      <c r="BD29" s="225"/>
      <c r="BE29" s="227" t="n">
        <f aca="false">SUM(BE26:BH28)</f>
        <v>0.6</v>
      </c>
      <c r="BF29" s="227"/>
      <c r="BG29" s="227"/>
      <c r="BH29" s="227"/>
      <c r="BI29" s="226" t="n">
        <f aca="false">SUM(BI26:BL28)</f>
        <v>26.65</v>
      </c>
      <c r="BJ29" s="226"/>
      <c r="BK29" s="226"/>
      <c r="BL29" s="226"/>
      <c r="BM29" s="215"/>
      <c r="BN29" s="216"/>
      <c r="BO29" s="166"/>
      <c r="BQ29" s="179"/>
      <c r="BR29" s="188"/>
      <c r="BS29" s="188"/>
      <c r="BT29" s="189"/>
      <c r="BU29" s="196"/>
      <c r="BV29" s="228"/>
      <c r="BW29" s="228"/>
      <c r="BX29" s="228"/>
      <c r="BY29" s="228"/>
      <c r="BZ29" s="197"/>
      <c r="CA29" s="228"/>
      <c r="CB29" s="228"/>
      <c r="CC29" s="228"/>
      <c r="CD29" s="228"/>
      <c r="CE29" s="197"/>
      <c r="CF29" s="228"/>
      <c r="CG29" s="228"/>
      <c r="CH29" s="228"/>
      <c r="CI29" s="228"/>
      <c r="CJ29" s="197"/>
      <c r="CK29" s="228"/>
      <c r="CL29" s="228"/>
      <c r="CM29" s="228"/>
      <c r="CN29" s="228"/>
      <c r="CO29" s="197"/>
      <c r="CP29" s="197"/>
      <c r="CQ29" s="197"/>
      <c r="CR29" s="197"/>
    </row>
    <row r="30" customFormat="false" ht="20.25" hidden="false" customHeight="true" outlineLevel="0" collapsed="false">
      <c r="B30" s="178"/>
      <c r="C30" s="205"/>
      <c r="D30" s="229"/>
      <c r="E30" s="229"/>
      <c r="F30" s="229"/>
      <c r="G30" s="229"/>
      <c r="H30" s="229"/>
      <c r="I30" s="230"/>
      <c r="J30" s="230"/>
      <c r="K30" s="230"/>
      <c r="L30" s="230"/>
      <c r="M30" s="230"/>
      <c r="N30" s="230"/>
      <c r="O30" s="230"/>
      <c r="P30" s="230"/>
      <c r="Q30" s="104"/>
      <c r="R30" s="104"/>
      <c r="S30" s="104"/>
      <c r="T30" s="229"/>
      <c r="U30" s="229"/>
      <c r="V30" s="229"/>
      <c r="W30" s="229"/>
      <c r="X30" s="229"/>
      <c r="Y30" s="230"/>
      <c r="Z30" s="230"/>
      <c r="AA30" s="230"/>
      <c r="AB30" s="230"/>
      <c r="AC30" s="230"/>
      <c r="AD30" s="230"/>
      <c r="AE30" s="230"/>
      <c r="AF30" s="230"/>
      <c r="AG30" s="231"/>
      <c r="AH30" s="104"/>
      <c r="AI30" s="232"/>
      <c r="AJ30" s="233"/>
      <c r="AK30" s="233"/>
      <c r="AL30" s="233"/>
      <c r="AM30" s="233"/>
      <c r="AN30" s="233"/>
      <c r="AO30" s="234"/>
      <c r="AP30" s="234"/>
      <c r="AQ30" s="234"/>
      <c r="AR30" s="234"/>
      <c r="AS30" s="234"/>
      <c r="AT30" s="234"/>
      <c r="AU30" s="234"/>
      <c r="AV30" s="234"/>
      <c r="AW30" s="235"/>
      <c r="AX30" s="98"/>
      <c r="AY30" s="236"/>
      <c r="AZ30" s="233"/>
      <c r="BA30" s="233"/>
      <c r="BB30" s="233"/>
      <c r="BC30" s="233"/>
      <c r="BD30" s="233"/>
      <c r="BE30" s="234"/>
      <c r="BF30" s="234"/>
      <c r="BG30" s="234"/>
      <c r="BH30" s="234"/>
      <c r="BI30" s="234"/>
      <c r="BJ30" s="234"/>
      <c r="BK30" s="234"/>
      <c r="BL30" s="234"/>
      <c r="BM30" s="215"/>
      <c r="BN30" s="216"/>
      <c r="BO30" s="166"/>
      <c r="BQ30" s="179"/>
      <c r="BR30" s="188"/>
      <c r="BS30" s="188"/>
      <c r="BT30" s="189"/>
      <c r="BU30" s="196"/>
      <c r="BV30" s="197"/>
      <c r="BW30" s="197"/>
      <c r="BX30" s="198"/>
      <c r="BY30" s="197"/>
      <c r="BZ30" s="197"/>
      <c r="CA30" s="197"/>
      <c r="CB30" s="197"/>
      <c r="CC30" s="197"/>
      <c r="CD30" s="197"/>
      <c r="CE30" s="197"/>
      <c r="CF30" s="197"/>
      <c r="CG30" s="197"/>
      <c r="CH30" s="197"/>
      <c r="CI30" s="197"/>
      <c r="CJ30" s="197"/>
      <c r="CK30" s="197"/>
      <c r="CL30" s="197"/>
      <c r="CM30" s="197"/>
      <c r="CN30" s="197"/>
      <c r="CO30" s="197"/>
      <c r="CP30" s="197"/>
      <c r="CQ30" s="197"/>
      <c r="CR30" s="197"/>
    </row>
    <row r="31" customFormat="false" ht="20.25" hidden="false" customHeight="true" outlineLevel="0" collapsed="false">
      <c r="B31" s="178"/>
      <c r="C31" s="205"/>
      <c r="D31" s="229"/>
      <c r="E31" s="229"/>
      <c r="F31" s="229"/>
      <c r="G31" s="229"/>
      <c r="H31" s="229"/>
      <c r="I31" s="230"/>
      <c r="J31" s="230"/>
      <c r="K31" s="237" t="s">
        <v>83</v>
      </c>
      <c r="L31" s="237"/>
      <c r="M31" s="237"/>
      <c r="N31" s="238" t="str">
        <f aca="false">IF(OR($BE$9&gt;0,),IF(AND(OR($D$5="○",$D$6="○"),$I$29&gt;=0),"可",IF(AND(OR($D$5="○",$D$6="○"),$I$29&lt;0),"不可","")),"")</f>
        <v>可</v>
      </c>
      <c r="O31" s="238"/>
      <c r="P31" s="238"/>
      <c r="Q31" s="104"/>
      <c r="R31" s="104"/>
      <c r="S31" s="104"/>
      <c r="T31" s="229"/>
      <c r="U31" s="229"/>
      <c r="V31" s="229"/>
      <c r="W31" s="229"/>
      <c r="X31" s="229"/>
      <c r="Y31" s="230"/>
      <c r="Z31" s="230"/>
      <c r="AA31" s="239" t="s">
        <v>84</v>
      </c>
      <c r="AB31" s="239"/>
      <c r="AC31" s="239"/>
      <c r="AD31" s="238" t="str">
        <f aca="false">IF(OR($BE$9&gt;0,),IF(AND(OR($D$5="○",$D$6="○"),$Y$29&gt;=0),"可",IF(AND(OR($D$5="○",$D$6="○"),$Y$29&lt;0),"不可","")),"")</f>
        <v>可</v>
      </c>
      <c r="AE31" s="238"/>
      <c r="AF31" s="238"/>
      <c r="AG31" s="231"/>
      <c r="AH31" s="104"/>
      <c r="AI31" s="232"/>
      <c r="AJ31" s="233"/>
      <c r="AK31" s="233"/>
      <c r="AL31" s="233"/>
      <c r="AM31" s="233"/>
      <c r="AN31" s="233"/>
      <c r="AO31" s="234"/>
      <c r="AP31" s="234"/>
      <c r="AQ31" s="239" t="s">
        <v>85</v>
      </c>
      <c r="AR31" s="239"/>
      <c r="AS31" s="239"/>
      <c r="AT31" s="238" t="str">
        <f aca="false">IF(OR($BE$9&gt;0,),IF(AND(OR($D$7="○"),$AO$29&gt;=0),"可",IF(AND(OR($D$7="○"),$AO$29&lt;0),"不可","")),"")</f>
        <v/>
      </c>
      <c r="AU31" s="238"/>
      <c r="AV31" s="238"/>
      <c r="AW31" s="235"/>
      <c r="AX31" s="98"/>
      <c r="AY31" s="236"/>
      <c r="AZ31" s="233"/>
      <c r="BA31" s="233"/>
      <c r="BB31" s="233"/>
      <c r="BC31" s="233"/>
      <c r="BD31" s="233"/>
      <c r="BE31" s="234"/>
      <c r="BF31" s="234"/>
      <c r="BG31" s="239" t="s">
        <v>86</v>
      </c>
      <c r="BH31" s="239"/>
      <c r="BI31" s="239"/>
      <c r="BJ31" s="238" t="str">
        <f aca="false">IF(OR($BE$9&gt;0,),IF(AND(OR($D$7="○"),$BE$29&gt;=0),"可",IF(AND(OR($D$7="○"),$BE$29&lt;0),"不可","")),"")</f>
        <v/>
      </c>
      <c r="BK31" s="238"/>
      <c r="BL31" s="238"/>
      <c r="BM31" s="215"/>
      <c r="BN31" s="216"/>
      <c r="BO31" s="166"/>
      <c r="BQ31" s="179"/>
      <c r="BR31" s="188"/>
      <c r="BS31" s="188"/>
      <c r="BT31" s="189"/>
      <c r="BU31" s="196"/>
      <c r="BV31" s="197"/>
      <c r="BW31" s="197"/>
      <c r="BX31" s="198"/>
      <c r="BY31" s="197"/>
      <c r="BZ31" s="197"/>
      <c r="CA31" s="197"/>
      <c r="CB31" s="197"/>
      <c r="CC31" s="197"/>
      <c r="CD31" s="197"/>
      <c r="CE31" s="197"/>
      <c r="CF31" s="197"/>
      <c r="CG31" s="197"/>
      <c r="CH31" s="197"/>
      <c r="CI31" s="197"/>
      <c r="CJ31" s="197"/>
      <c r="CK31" s="197"/>
      <c r="CL31" s="197"/>
      <c r="CM31" s="197"/>
      <c r="CN31" s="197"/>
      <c r="CO31" s="197"/>
      <c r="CP31" s="197"/>
      <c r="CQ31" s="197"/>
      <c r="CR31" s="197"/>
    </row>
    <row r="32" customFormat="false" ht="20.25" hidden="false" customHeight="true" outlineLevel="0" collapsed="false">
      <c r="B32" s="178"/>
      <c r="C32" s="240"/>
      <c r="D32" s="241"/>
      <c r="E32" s="241"/>
      <c r="F32" s="241"/>
      <c r="G32" s="241"/>
      <c r="H32" s="241"/>
      <c r="I32" s="242"/>
      <c r="J32" s="242"/>
      <c r="K32" s="242"/>
      <c r="L32" s="242"/>
      <c r="M32" s="242"/>
      <c r="N32" s="242"/>
      <c r="O32" s="242"/>
      <c r="P32" s="242"/>
      <c r="Q32" s="243"/>
      <c r="R32" s="243"/>
      <c r="S32" s="243"/>
      <c r="T32" s="241"/>
      <c r="U32" s="241"/>
      <c r="V32" s="241"/>
      <c r="W32" s="241"/>
      <c r="X32" s="241"/>
      <c r="Y32" s="242"/>
      <c r="Z32" s="242"/>
      <c r="AA32" s="242"/>
      <c r="AB32" s="242"/>
      <c r="AC32" s="242"/>
      <c r="AD32" s="242"/>
      <c r="AE32" s="242"/>
      <c r="AF32" s="242"/>
      <c r="AG32" s="244"/>
      <c r="AH32" s="104"/>
      <c r="AI32" s="245"/>
      <c r="AJ32" s="241"/>
      <c r="AK32" s="241"/>
      <c r="AL32" s="241"/>
      <c r="AM32" s="241"/>
      <c r="AN32" s="241"/>
      <c r="AO32" s="242"/>
      <c r="AP32" s="242"/>
      <c r="AQ32" s="242"/>
      <c r="AR32" s="242"/>
      <c r="AS32" s="242"/>
      <c r="AT32" s="242"/>
      <c r="AU32" s="242"/>
      <c r="AV32" s="242"/>
      <c r="AW32" s="246"/>
      <c r="AX32" s="243"/>
      <c r="AY32" s="247"/>
      <c r="AZ32" s="241"/>
      <c r="BA32" s="241"/>
      <c r="BB32" s="241"/>
      <c r="BC32" s="241"/>
      <c r="BD32" s="241"/>
      <c r="BE32" s="242"/>
      <c r="BF32" s="242"/>
      <c r="BG32" s="242"/>
      <c r="BH32" s="242"/>
      <c r="BI32" s="242"/>
      <c r="BJ32" s="242"/>
      <c r="BK32" s="242"/>
      <c r="BL32" s="242"/>
      <c r="BM32" s="248"/>
      <c r="BN32" s="216"/>
      <c r="BO32" s="166"/>
      <c r="BQ32" s="179"/>
      <c r="BR32" s="188"/>
      <c r="BS32" s="188"/>
      <c r="BT32" s="189"/>
      <c r="BU32" s="196"/>
      <c r="BV32" s="197"/>
      <c r="BW32" s="197"/>
      <c r="BX32" s="198"/>
      <c r="BY32" s="197"/>
      <c r="BZ32" s="197"/>
      <c r="CA32" s="197"/>
      <c r="CB32" s="197"/>
      <c r="CC32" s="197"/>
      <c r="CD32" s="197"/>
      <c r="CE32" s="197"/>
      <c r="CF32" s="197"/>
      <c r="CG32" s="197"/>
      <c r="CH32" s="197"/>
      <c r="CI32" s="197"/>
      <c r="CJ32" s="197"/>
      <c r="CK32" s="197"/>
      <c r="CL32" s="197"/>
      <c r="CM32" s="197"/>
      <c r="CN32" s="197"/>
      <c r="CO32" s="197"/>
      <c r="CP32" s="197"/>
      <c r="CQ32" s="197"/>
      <c r="CR32" s="197"/>
    </row>
    <row r="33" customFormat="false" ht="20.25" hidden="false" customHeight="true" outlineLevel="0" collapsed="false">
      <c r="B33" s="249"/>
      <c r="C33" s="250"/>
      <c r="D33" s="251"/>
      <c r="E33" s="251"/>
      <c r="F33" s="251"/>
      <c r="G33" s="251"/>
      <c r="H33" s="251"/>
      <c r="I33" s="252"/>
      <c r="J33" s="252"/>
      <c r="K33" s="252"/>
      <c r="L33" s="252"/>
      <c r="M33" s="252"/>
      <c r="N33" s="252"/>
      <c r="O33" s="252"/>
      <c r="P33" s="252"/>
      <c r="Q33" s="253"/>
      <c r="R33" s="253"/>
      <c r="S33" s="253"/>
      <c r="T33" s="251"/>
      <c r="U33" s="251"/>
      <c r="V33" s="251"/>
      <c r="W33" s="251"/>
      <c r="X33" s="251"/>
      <c r="Y33" s="252"/>
      <c r="Z33" s="252"/>
      <c r="AA33" s="252"/>
      <c r="AB33" s="252"/>
      <c r="AC33" s="252"/>
      <c r="AD33" s="252"/>
      <c r="AE33" s="252"/>
      <c r="AF33" s="252"/>
      <c r="AG33" s="253"/>
      <c r="AH33" s="253"/>
      <c r="AI33" s="253"/>
      <c r="AJ33" s="251"/>
      <c r="AK33" s="251"/>
      <c r="AL33" s="251"/>
      <c r="AM33" s="251"/>
      <c r="AN33" s="251"/>
      <c r="AO33" s="252"/>
      <c r="AP33" s="252"/>
      <c r="AQ33" s="252"/>
      <c r="AR33" s="252"/>
      <c r="AS33" s="252"/>
      <c r="AT33" s="252"/>
      <c r="AU33" s="252"/>
      <c r="AV33" s="252"/>
      <c r="AW33" s="254"/>
      <c r="AX33" s="253"/>
      <c r="AY33" s="255"/>
      <c r="AZ33" s="251"/>
      <c r="BA33" s="251"/>
      <c r="BB33" s="251"/>
      <c r="BC33" s="251"/>
      <c r="BD33" s="251"/>
      <c r="BE33" s="252"/>
      <c r="BF33" s="252"/>
      <c r="BG33" s="252"/>
      <c r="BH33" s="252"/>
      <c r="BI33" s="252"/>
      <c r="BJ33" s="252"/>
      <c r="BK33" s="252"/>
      <c r="BL33" s="252"/>
      <c r="BM33" s="256"/>
      <c r="BN33" s="257"/>
      <c r="BO33" s="156"/>
      <c r="BQ33" s="179"/>
      <c r="BR33" s="188"/>
      <c r="BS33" s="188"/>
      <c r="BT33" s="189"/>
      <c r="BU33" s="196"/>
      <c r="BV33" s="197"/>
      <c r="BW33" s="197"/>
      <c r="BX33" s="198"/>
      <c r="BY33" s="197"/>
      <c r="BZ33" s="197"/>
      <c r="CA33" s="197"/>
      <c r="CB33" s="197"/>
      <c r="CC33" s="197"/>
      <c r="CD33" s="197"/>
      <c r="CE33" s="197"/>
      <c r="CF33" s="197"/>
      <c r="CG33" s="197"/>
      <c r="CH33" s="197"/>
      <c r="CI33" s="197"/>
      <c r="CJ33" s="197"/>
      <c r="CK33" s="197"/>
      <c r="CL33" s="197"/>
      <c r="CM33" s="197"/>
      <c r="CN33" s="197"/>
      <c r="CO33" s="197"/>
      <c r="CP33" s="197"/>
      <c r="CQ33" s="197"/>
      <c r="CR33" s="197"/>
    </row>
    <row r="34" customFormat="false" ht="21" hidden="false" customHeight="true" outlineLevel="0" collapsed="false">
      <c r="B34" s="114" t="s">
        <v>87</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80"/>
      <c r="BB34" s="192"/>
      <c r="BC34" s="180"/>
      <c r="BD34" s="180"/>
      <c r="BE34" s="192"/>
      <c r="BF34" s="180"/>
      <c r="BG34" s="192"/>
      <c r="BH34" s="192"/>
      <c r="BI34" s="192"/>
      <c r="BJ34" s="192"/>
      <c r="BK34" s="192"/>
      <c r="BL34" s="192"/>
      <c r="BM34" s="192"/>
      <c r="BN34" s="192"/>
      <c r="BO34" s="156"/>
      <c r="BQ34" s="179"/>
      <c r="BR34" s="188"/>
      <c r="BS34" s="188"/>
      <c r="BT34" s="189"/>
      <c r="BU34" s="196"/>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row>
    <row r="35" customFormat="false" ht="32.25" hidden="false" customHeight="true" outlineLevel="0" collapsed="false">
      <c r="B35" s="258"/>
      <c r="C35" s="259"/>
      <c r="D35" s="260" t="s">
        <v>88</v>
      </c>
      <c r="E35" s="260"/>
      <c r="F35" s="260"/>
      <c r="G35" s="260"/>
      <c r="H35" s="260"/>
      <c r="I35" s="260"/>
      <c r="J35" s="261" t="s">
        <v>89</v>
      </c>
      <c r="K35" s="261"/>
      <c r="L35" s="261"/>
      <c r="M35" s="261"/>
      <c r="N35" s="261"/>
      <c r="O35" s="261"/>
      <c r="P35" s="262" t="s">
        <v>90</v>
      </c>
      <c r="Q35" s="262"/>
      <c r="R35" s="262"/>
      <c r="S35" s="262"/>
      <c r="T35" s="262"/>
      <c r="U35" s="262"/>
      <c r="V35" s="262"/>
      <c r="W35" s="263" t="s">
        <v>91</v>
      </c>
      <c r="X35" s="263"/>
      <c r="Y35" s="263"/>
      <c r="Z35" s="263"/>
      <c r="AA35" s="263"/>
      <c r="AB35" s="263"/>
      <c r="AC35" s="263"/>
      <c r="AD35" s="263" t="s">
        <v>92</v>
      </c>
      <c r="AE35" s="263"/>
      <c r="AF35" s="263"/>
      <c r="AG35" s="263"/>
      <c r="AH35" s="263"/>
      <c r="AI35" s="263"/>
      <c r="AJ35" s="263"/>
      <c r="AK35" s="263" t="s">
        <v>93</v>
      </c>
      <c r="AL35" s="263"/>
      <c r="AM35" s="263"/>
      <c r="AN35" s="263"/>
      <c r="AO35" s="263"/>
      <c r="AP35" s="263"/>
      <c r="AQ35" s="263"/>
      <c r="AR35" s="259" t="s">
        <v>94</v>
      </c>
      <c r="AS35" s="259"/>
      <c r="AT35" s="259"/>
      <c r="AU35" s="259"/>
      <c r="AV35" s="259"/>
      <c r="AW35" s="259"/>
      <c r="AX35" s="259"/>
      <c r="AY35" s="264" t="s">
        <v>95</v>
      </c>
      <c r="AZ35" s="264"/>
      <c r="BA35" s="264"/>
      <c r="BB35" s="261" t="s">
        <v>96</v>
      </c>
      <c r="BC35" s="261"/>
      <c r="BD35" s="261"/>
      <c r="BE35" s="265" t="s">
        <v>97</v>
      </c>
      <c r="BF35" s="265"/>
      <c r="BG35" s="265"/>
      <c r="BH35" s="265" t="s">
        <v>98</v>
      </c>
      <c r="BI35" s="265"/>
      <c r="BJ35" s="265"/>
      <c r="BK35" s="266" t="s">
        <v>99</v>
      </c>
      <c r="BL35" s="266"/>
      <c r="BM35" s="266"/>
      <c r="BN35" s="266"/>
      <c r="BQ35" s="179"/>
      <c r="BR35" s="188"/>
      <c r="BS35" s="188"/>
      <c r="BT35" s="189"/>
      <c r="BU35" s="189"/>
    </row>
    <row r="36" customFormat="false" ht="32.25" hidden="false" customHeight="true" outlineLevel="0" collapsed="false">
      <c r="B36" s="258"/>
      <c r="C36" s="267"/>
      <c r="D36" s="260"/>
      <c r="E36" s="260"/>
      <c r="F36" s="260"/>
      <c r="G36" s="260"/>
      <c r="H36" s="260"/>
      <c r="I36" s="260"/>
      <c r="J36" s="261"/>
      <c r="K36" s="261"/>
      <c r="L36" s="261"/>
      <c r="M36" s="261"/>
      <c r="N36" s="261"/>
      <c r="O36" s="261"/>
      <c r="P36" s="262"/>
      <c r="Q36" s="262"/>
      <c r="R36" s="262"/>
      <c r="S36" s="262"/>
      <c r="T36" s="262"/>
      <c r="U36" s="262"/>
      <c r="V36" s="262"/>
      <c r="W36" s="268" t="s">
        <v>100</v>
      </c>
      <c r="X36" s="269" t="s">
        <v>101</v>
      </c>
      <c r="Y36" s="269" t="s">
        <v>102</v>
      </c>
      <c r="Z36" s="269" t="s">
        <v>103</v>
      </c>
      <c r="AA36" s="269" t="s">
        <v>104</v>
      </c>
      <c r="AB36" s="269" t="s">
        <v>105</v>
      </c>
      <c r="AC36" s="270" t="s">
        <v>106</v>
      </c>
      <c r="AD36" s="268" t="s">
        <v>100</v>
      </c>
      <c r="AE36" s="269" t="s">
        <v>101</v>
      </c>
      <c r="AF36" s="269" t="s">
        <v>102</v>
      </c>
      <c r="AG36" s="269" t="s">
        <v>103</v>
      </c>
      <c r="AH36" s="269" t="s">
        <v>104</v>
      </c>
      <c r="AI36" s="269" t="s">
        <v>105</v>
      </c>
      <c r="AJ36" s="270" t="s">
        <v>106</v>
      </c>
      <c r="AK36" s="268" t="s">
        <v>100</v>
      </c>
      <c r="AL36" s="269" t="s">
        <v>101</v>
      </c>
      <c r="AM36" s="269" t="s">
        <v>102</v>
      </c>
      <c r="AN36" s="269" t="s">
        <v>103</v>
      </c>
      <c r="AO36" s="269" t="s">
        <v>104</v>
      </c>
      <c r="AP36" s="269" t="s">
        <v>105</v>
      </c>
      <c r="AQ36" s="270" t="s">
        <v>106</v>
      </c>
      <c r="AR36" s="271" t="s">
        <v>100</v>
      </c>
      <c r="AS36" s="272" t="s">
        <v>101</v>
      </c>
      <c r="AT36" s="272" t="s">
        <v>102</v>
      </c>
      <c r="AU36" s="272" t="s">
        <v>103</v>
      </c>
      <c r="AV36" s="272" t="s">
        <v>104</v>
      </c>
      <c r="AW36" s="272" t="s">
        <v>105</v>
      </c>
      <c r="AX36" s="273" t="s">
        <v>106</v>
      </c>
      <c r="AY36" s="264"/>
      <c r="AZ36" s="264"/>
      <c r="BA36" s="264"/>
      <c r="BB36" s="261"/>
      <c r="BC36" s="261"/>
      <c r="BD36" s="261"/>
      <c r="BE36" s="265"/>
      <c r="BF36" s="265"/>
      <c r="BG36" s="265"/>
      <c r="BH36" s="265"/>
      <c r="BI36" s="265"/>
      <c r="BJ36" s="265"/>
      <c r="BK36" s="266"/>
      <c r="BL36" s="266"/>
      <c r="BM36" s="266"/>
      <c r="BN36" s="266"/>
      <c r="BQ36" s="179"/>
      <c r="BR36" s="188"/>
      <c r="BS36" s="188"/>
      <c r="BT36" s="189"/>
      <c r="BU36" s="189"/>
    </row>
    <row r="37" customFormat="false" ht="21" hidden="false" customHeight="true" outlineLevel="0" collapsed="false">
      <c r="B37" s="274" t="s">
        <v>107</v>
      </c>
      <c r="C37" s="275"/>
      <c r="D37" s="276" t="s">
        <v>116</v>
      </c>
      <c r="E37" s="276"/>
      <c r="F37" s="276"/>
      <c r="G37" s="276"/>
      <c r="H37" s="276"/>
      <c r="I37" s="276"/>
      <c r="J37" s="277"/>
      <c r="K37" s="277"/>
      <c r="L37" s="277"/>
      <c r="M37" s="277"/>
      <c r="N37" s="277"/>
      <c r="O37" s="277"/>
      <c r="P37" s="278"/>
      <c r="Q37" s="278"/>
      <c r="R37" s="278"/>
      <c r="S37" s="278"/>
      <c r="T37" s="278"/>
      <c r="U37" s="278"/>
      <c r="V37" s="278"/>
      <c r="W37" s="279" t="n">
        <v>4</v>
      </c>
      <c r="X37" s="280" t="n">
        <v>4</v>
      </c>
      <c r="Y37" s="280" t="n">
        <v>4</v>
      </c>
      <c r="Z37" s="280" t="n">
        <v>4</v>
      </c>
      <c r="AA37" s="280" t="n">
        <v>4</v>
      </c>
      <c r="AB37" s="280"/>
      <c r="AC37" s="281"/>
      <c r="AD37" s="279" t="n">
        <v>4</v>
      </c>
      <c r="AE37" s="280" t="n">
        <v>4</v>
      </c>
      <c r="AF37" s="280" t="n">
        <v>4</v>
      </c>
      <c r="AG37" s="280" t="n">
        <v>4</v>
      </c>
      <c r="AH37" s="280" t="n">
        <v>4</v>
      </c>
      <c r="AI37" s="280"/>
      <c r="AJ37" s="281"/>
      <c r="AK37" s="279" t="n">
        <v>4</v>
      </c>
      <c r="AL37" s="280" t="n">
        <v>4</v>
      </c>
      <c r="AM37" s="280" t="n">
        <v>4</v>
      </c>
      <c r="AN37" s="280" t="n">
        <v>4</v>
      </c>
      <c r="AO37" s="280" t="n">
        <v>4</v>
      </c>
      <c r="AP37" s="280"/>
      <c r="AQ37" s="281"/>
      <c r="AR37" s="279" t="n">
        <v>4</v>
      </c>
      <c r="AS37" s="280" t="n">
        <v>4</v>
      </c>
      <c r="AT37" s="280" t="n">
        <v>4</v>
      </c>
      <c r="AU37" s="280" t="n">
        <v>4</v>
      </c>
      <c r="AV37" s="280" t="n">
        <v>4</v>
      </c>
      <c r="AW37" s="280"/>
      <c r="AX37" s="281"/>
      <c r="AY37" s="282" t="n">
        <f aca="false">SUM(W37:AX37)</f>
        <v>80</v>
      </c>
      <c r="AZ37" s="282"/>
      <c r="BA37" s="282"/>
      <c r="BB37" s="283" t="n">
        <f aca="false">AY37/4</f>
        <v>20</v>
      </c>
      <c r="BC37" s="283"/>
      <c r="BD37" s="283"/>
      <c r="BE37" s="284"/>
      <c r="BF37" s="284"/>
      <c r="BG37" s="284"/>
      <c r="BH37" s="284"/>
      <c r="BI37" s="284"/>
      <c r="BJ37" s="284"/>
      <c r="BK37" s="285"/>
      <c r="BL37" s="285"/>
      <c r="BM37" s="285"/>
      <c r="BN37" s="285"/>
      <c r="BQ37" s="179"/>
      <c r="BR37" s="188"/>
      <c r="BS37" s="188"/>
      <c r="BT37" s="189"/>
      <c r="BU37" s="189"/>
    </row>
    <row r="38" customFormat="false" ht="21" hidden="false" customHeight="true" outlineLevel="0" collapsed="false">
      <c r="B38" s="274"/>
      <c r="C38" s="286" t="s">
        <v>108</v>
      </c>
      <c r="D38" s="287" t="s">
        <v>117</v>
      </c>
      <c r="E38" s="287"/>
      <c r="F38" s="287"/>
      <c r="G38" s="287"/>
      <c r="H38" s="287"/>
      <c r="I38" s="287"/>
      <c r="J38" s="288"/>
      <c r="K38" s="288"/>
      <c r="L38" s="288"/>
      <c r="M38" s="288"/>
      <c r="N38" s="288"/>
      <c r="O38" s="288"/>
      <c r="P38" s="289"/>
      <c r="Q38" s="289"/>
      <c r="R38" s="289"/>
      <c r="S38" s="289"/>
      <c r="T38" s="289"/>
      <c r="U38" s="289"/>
      <c r="V38" s="289"/>
      <c r="W38" s="290" t="n">
        <v>8</v>
      </c>
      <c r="X38" s="291" t="n">
        <v>8</v>
      </c>
      <c r="Y38" s="291" t="n">
        <v>8</v>
      </c>
      <c r="Z38" s="291" t="n">
        <v>8</v>
      </c>
      <c r="AA38" s="291" t="n">
        <v>8</v>
      </c>
      <c r="AB38" s="291"/>
      <c r="AC38" s="292"/>
      <c r="AD38" s="290" t="n">
        <v>8</v>
      </c>
      <c r="AE38" s="291" t="n">
        <v>8</v>
      </c>
      <c r="AF38" s="291" t="n">
        <v>8</v>
      </c>
      <c r="AG38" s="291" t="n">
        <v>8</v>
      </c>
      <c r="AH38" s="291" t="n">
        <v>8</v>
      </c>
      <c r="AI38" s="291"/>
      <c r="AJ38" s="292"/>
      <c r="AK38" s="290" t="n">
        <v>8</v>
      </c>
      <c r="AL38" s="291" t="n">
        <v>8</v>
      </c>
      <c r="AM38" s="291" t="n">
        <v>8</v>
      </c>
      <c r="AN38" s="291" t="n">
        <v>8</v>
      </c>
      <c r="AO38" s="291" t="n">
        <v>8</v>
      </c>
      <c r="AP38" s="291"/>
      <c r="AQ38" s="292"/>
      <c r="AR38" s="290" t="n">
        <v>8</v>
      </c>
      <c r="AS38" s="291" t="n">
        <v>8</v>
      </c>
      <c r="AT38" s="291" t="n">
        <v>8</v>
      </c>
      <c r="AU38" s="291" t="n">
        <v>8</v>
      </c>
      <c r="AV38" s="291" t="n">
        <v>8</v>
      </c>
      <c r="AW38" s="291"/>
      <c r="AX38" s="292"/>
      <c r="AY38" s="293" t="n">
        <f aca="false">SUM(W38:AX38)</f>
        <v>160</v>
      </c>
      <c r="AZ38" s="293"/>
      <c r="BA38" s="293"/>
      <c r="BB38" s="294" t="n">
        <f aca="false">AY38/4</f>
        <v>40</v>
      </c>
      <c r="BC38" s="294"/>
      <c r="BD38" s="294"/>
      <c r="BE38" s="295"/>
      <c r="BF38" s="295"/>
      <c r="BG38" s="295"/>
      <c r="BH38" s="295"/>
      <c r="BI38" s="295"/>
      <c r="BJ38" s="295"/>
      <c r="BK38" s="296"/>
      <c r="BL38" s="296"/>
      <c r="BM38" s="296"/>
      <c r="BN38" s="296"/>
      <c r="BO38" s="297"/>
    </row>
    <row r="39" customFormat="false" ht="21" hidden="false" customHeight="true" outlineLevel="0" collapsed="false">
      <c r="B39" s="274"/>
      <c r="C39" s="286"/>
      <c r="D39" s="298" t="s">
        <v>117</v>
      </c>
      <c r="E39" s="298"/>
      <c r="F39" s="298"/>
      <c r="G39" s="298"/>
      <c r="H39" s="298"/>
      <c r="I39" s="298"/>
      <c r="J39" s="299"/>
      <c r="K39" s="299"/>
      <c r="L39" s="299"/>
      <c r="M39" s="299"/>
      <c r="N39" s="299"/>
      <c r="O39" s="299"/>
      <c r="P39" s="300"/>
      <c r="Q39" s="300"/>
      <c r="R39" s="300"/>
      <c r="S39" s="300"/>
      <c r="T39" s="300"/>
      <c r="U39" s="300"/>
      <c r="V39" s="300"/>
      <c r="W39" s="301"/>
      <c r="X39" s="302"/>
      <c r="Y39" s="302"/>
      <c r="Z39" s="302"/>
      <c r="AA39" s="302"/>
      <c r="AB39" s="302"/>
      <c r="AC39" s="303"/>
      <c r="AD39" s="301"/>
      <c r="AE39" s="302"/>
      <c r="AF39" s="302"/>
      <c r="AG39" s="302"/>
      <c r="AH39" s="302"/>
      <c r="AI39" s="302"/>
      <c r="AJ39" s="303"/>
      <c r="AK39" s="301"/>
      <c r="AL39" s="302"/>
      <c r="AM39" s="302"/>
      <c r="AN39" s="302"/>
      <c r="AO39" s="302"/>
      <c r="AP39" s="302"/>
      <c r="AQ39" s="303"/>
      <c r="AR39" s="301"/>
      <c r="AS39" s="302"/>
      <c r="AT39" s="302"/>
      <c r="AU39" s="302"/>
      <c r="AV39" s="302"/>
      <c r="AW39" s="302"/>
      <c r="AX39" s="303"/>
      <c r="AY39" s="304" t="n">
        <f aca="false">SUM(W39:AX39)</f>
        <v>0</v>
      </c>
      <c r="AZ39" s="304"/>
      <c r="BA39" s="304"/>
      <c r="BB39" s="305" t="n">
        <f aca="false">AY39/4</f>
        <v>0</v>
      </c>
      <c r="BC39" s="305"/>
      <c r="BD39" s="305"/>
      <c r="BE39" s="306"/>
      <c r="BF39" s="306"/>
      <c r="BG39" s="306"/>
      <c r="BH39" s="306"/>
      <c r="BI39" s="306"/>
      <c r="BJ39" s="306"/>
      <c r="BK39" s="307"/>
      <c r="BL39" s="307"/>
      <c r="BM39" s="307"/>
      <c r="BN39" s="307"/>
      <c r="BO39" s="297"/>
    </row>
    <row r="40" customFormat="false" ht="21" hidden="false" customHeight="true" outlineLevel="0" collapsed="false">
      <c r="B40" s="274"/>
      <c r="C40" s="286"/>
      <c r="D40" s="298"/>
      <c r="E40" s="298"/>
      <c r="F40" s="298"/>
      <c r="G40" s="298"/>
      <c r="H40" s="298"/>
      <c r="I40" s="298"/>
      <c r="J40" s="299"/>
      <c r="K40" s="299"/>
      <c r="L40" s="299"/>
      <c r="M40" s="299"/>
      <c r="N40" s="299"/>
      <c r="O40" s="299"/>
      <c r="P40" s="300"/>
      <c r="Q40" s="300"/>
      <c r="R40" s="300"/>
      <c r="S40" s="300"/>
      <c r="T40" s="300"/>
      <c r="U40" s="300"/>
      <c r="V40" s="300"/>
      <c r="W40" s="301"/>
      <c r="X40" s="302"/>
      <c r="Y40" s="302"/>
      <c r="Z40" s="302"/>
      <c r="AA40" s="302"/>
      <c r="AB40" s="302"/>
      <c r="AC40" s="303"/>
      <c r="AD40" s="301"/>
      <c r="AE40" s="302"/>
      <c r="AF40" s="302"/>
      <c r="AG40" s="302"/>
      <c r="AH40" s="302"/>
      <c r="AI40" s="302"/>
      <c r="AJ40" s="303"/>
      <c r="AK40" s="301"/>
      <c r="AL40" s="302"/>
      <c r="AM40" s="302"/>
      <c r="AN40" s="302"/>
      <c r="AO40" s="302"/>
      <c r="AP40" s="302"/>
      <c r="AQ40" s="303"/>
      <c r="AR40" s="301"/>
      <c r="AS40" s="302"/>
      <c r="AT40" s="302"/>
      <c r="AU40" s="302"/>
      <c r="AV40" s="302"/>
      <c r="AW40" s="302"/>
      <c r="AX40" s="303"/>
      <c r="AY40" s="304" t="n">
        <f aca="false">SUM(W40:AX40)</f>
        <v>0</v>
      </c>
      <c r="AZ40" s="304"/>
      <c r="BA40" s="304"/>
      <c r="BB40" s="305" t="n">
        <f aca="false">AY40/4</f>
        <v>0</v>
      </c>
      <c r="BC40" s="305"/>
      <c r="BD40" s="305"/>
      <c r="BE40" s="306"/>
      <c r="BF40" s="306"/>
      <c r="BG40" s="306"/>
      <c r="BH40" s="306"/>
      <c r="BI40" s="306"/>
      <c r="BJ40" s="306"/>
      <c r="BK40" s="307"/>
      <c r="BL40" s="307"/>
      <c r="BM40" s="307"/>
      <c r="BN40" s="307"/>
      <c r="BO40" s="297"/>
    </row>
    <row r="41" customFormat="false" ht="21" hidden="false" customHeight="true" outlineLevel="0" collapsed="false">
      <c r="B41" s="274"/>
      <c r="C41" s="286"/>
      <c r="D41" s="298"/>
      <c r="E41" s="298"/>
      <c r="F41" s="298"/>
      <c r="G41" s="298"/>
      <c r="H41" s="298"/>
      <c r="I41" s="298"/>
      <c r="J41" s="299"/>
      <c r="K41" s="299"/>
      <c r="L41" s="299"/>
      <c r="M41" s="299"/>
      <c r="N41" s="299"/>
      <c r="O41" s="299"/>
      <c r="P41" s="300"/>
      <c r="Q41" s="300"/>
      <c r="R41" s="300"/>
      <c r="S41" s="300"/>
      <c r="T41" s="300"/>
      <c r="U41" s="300"/>
      <c r="V41" s="300"/>
      <c r="W41" s="301"/>
      <c r="X41" s="302"/>
      <c r="Y41" s="302"/>
      <c r="Z41" s="302"/>
      <c r="AA41" s="302"/>
      <c r="AB41" s="302"/>
      <c r="AC41" s="303"/>
      <c r="AD41" s="301"/>
      <c r="AE41" s="302"/>
      <c r="AF41" s="302"/>
      <c r="AG41" s="302"/>
      <c r="AH41" s="302"/>
      <c r="AI41" s="302"/>
      <c r="AJ41" s="303"/>
      <c r="AK41" s="301"/>
      <c r="AL41" s="302"/>
      <c r="AM41" s="302"/>
      <c r="AN41" s="302"/>
      <c r="AO41" s="302"/>
      <c r="AP41" s="302"/>
      <c r="AQ41" s="303"/>
      <c r="AR41" s="301"/>
      <c r="AS41" s="302"/>
      <c r="AT41" s="302"/>
      <c r="AU41" s="302"/>
      <c r="AV41" s="302"/>
      <c r="AW41" s="302"/>
      <c r="AX41" s="303"/>
      <c r="AY41" s="304" t="n">
        <f aca="false">SUM(W41:AX41)</f>
        <v>0</v>
      </c>
      <c r="AZ41" s="304"/>
      <c r="BA41" s="304"/>
      <c r="BB41" s="305" t="n">
        <f aca="false">AY41/4</f>
        <v>0</v>
      </c>
      <c r="BC41" s="305"/>
      <c r="BD41" s="305"/>
      <c r="BE41" s="306"/>
      <c r="BF41" s="306"/>
      <c r="BG41" s="306"/>
      <c r="BH41" s="306"/>
      <c r="BI41" s="306"/>
      <c r="BJ41" s="306"/>
      <c r="BK41" s="307"/>
      <c r="BL41" s="307"/>
      <c r="BM41" s="307"/>
      <c r="BN41" s="307"/>
      <c r="BO41" s="297"/>
      <c r="CC41" s="308"/>
      <c r="CD41" s="83"/>
      <c r="CE41" s="83"/>
      <c r="CF41" s="83"/>
      <c r="CG41" s="83"/>
      <c r="CH41" s="83"/>
      <c r="CI41" s="83"/>
      <c r="CJ41" s="83"/>
      <c r="CK41" s="83"/>
      <c r="CL41" s="83"/>
      <c r="CM41" s="83"/>
      <c r="CN41" s="83"/>
      <c r="CO41" s="83"/>
      <c r="CP41" s="83"/>
      <c r="CQ41" s="83"/>
      <c r="CR41" s="83"/>
    </row>
    <row r="42" customFormat="false" ht="21" hidden="false" customHeight="true" outlineLevel="0" collapsed="false">
      <c r="B42" s="274"/>
      <c r="C42" s="286"/>
      <c r="D42" s="309"/>
      <c r="E42" s="309"/>
      <c r="F42" s="309"/>
      <c r="G42" s="309"/>
      <c r="H42" s="309"/>
      <c r="I42" s="309"/>
      <c r="J42" s="310"/>
      <c r="K42" s="310"/>
      <c r="L42" s="310"/>
      <c r="M42" s="310"/>
      <c r="N42" s="310"/>
      <c r="O42" s="310"/>
      <c r="P42" s="300"/>
      <c r="Q42" s="300"/>
      <c r="R42" s="300"/>
      <c r="S42" s="300"/>
      <c r="T42" s="300"/>
      <c r="U42" s="300"/>
      <c r="V42" s="300"/>
      <c r="W42" s="311"/>
      <c r="X42" s="312"/>
      <c r="Y42" s="312"/>
      <c r="Z42" s="312"/>
      <c r="AA42" s="312"/>
      <c r="AB42" s="312"/>
      <c r="AC42" s="313"/>
      <c r="AD42" s="311"/>
      <c r="AE42" s="312"/>
      <c r="AF42" s="312"/>
      <c r="AG42" s="312"/>
      <c r="AH42" s="312"/>
      <c r="AI42" s="312"/>
      <c r="AJ42" s="313"/>
      <c r="AK42" s="311"/>
      <c r="AL42" s="312"/>
      <c r="AM42" s="312"/>
      <c r="AN42" s="312"/>
      <c r="AO42" s="312"/>
      <c r="AP42" s="312"/>
      <c r="AQ42" s="313"/>
      <c r="AR42" s="311"/>
      <c r="AS42" s="312"/>
      <c r="AT42" s="312"/>
      <c r="AU42" s="312"/>
      <c r="AV42" s="312"/>
      <c r="AW42" s="312"/>
      <c r="AX42" s="313"/>
      <c r="AY42" s="314" t="n">
        <f aca="false">SUM(W42:AX42)</f>
        <v>0</v>
      </c>
      <c r="AZ42" s="314"/>
      <c r="BA42" s="314"/>
      <c r="BB42" s="315" t="n">
        <f aca="false">AY42/4</f>
        <v>0</v>
      </c>
      <c r="BC42" s="315"/>
      <c r="BD42" s="315"/>
      <c r="BE42" s="316"/>
      <c r="BF42" s="316"/>
      <c r="BG42" s="316"/>
      <c r="BH42" s="316"/>
      <c r="BI42" s="316"/>
      <c r="BJ42" s="316"/>
      <c r="BK42" s="317"/>
      <c r="BL42" s="317"/>
      <c r="BM42" s="317"/>
      <c r="BN42" s="317"/>
      <c r="BO42" s="297"/>
      <c r="CC42" s="83"/>
      <c r="CD42" s="83"/>
      <c r="CE42" s="318"/>
      <c r="CF42" s="318"/>
      <c r="CG42" s="318"/>
      <c r="CH42" s="318"/>
      <c r="CI42" s="318"/>
      <c r="CJ42" s="318"/>
      <c r="CK42" s="319"/>
      <c r="CL42" s="319"/>
      <c r="CM42" s="319"/>
      <c r="CN42" s="319"/>
      <c r="CO42" s="319"/>
      <c r="CP42" s="189"/>
      <c r="CQ42" s="189"/>
      <c r="CR42" s="189"/>
    </row>
    <row r="43" customFormat="false" ht="21" hidden="false" customHeight="true" outlineLevel="0" collapsed="false">
      <c r="B43" s="274"/>
      <c r="C43" s="320" t="s">
        <v>17</v>
      </c>
      <c r="D43" s="321" t="s">
        <v>118</v>
      </c>
      <c r="E43" s="321"/>
      <c r="F43" s="321"/>
      <c r="G43" s="321"/>
      <c r="H43" s="321"/>
      <c r="I43" s="321"/>
      <c r="J43" s="288"/>
      <c r="K43" s="288"/>
      <c r="L43" s="288"/>
      <c r="M43" s="288"/>
      <c r="N43" s="288"/>
      <c r="O43" s="288"/>
      <c r="P43" s="289"/>
      <c r="Q43" s="289"/>
      <c r="R43" s="289"/>
      <c r="S43" s="289"/>
      <c r="T43" s="289"/>
      <c r="U43" s="289"/>
      <c r="V43" s="289"/>
      <c r="W43" s="290"/>
      <c r="X43" s="291" t="n">
        <v>8</v>
      </c>
      <c r="Y43" s="291"/>
      <c r="Z43" s="291" t="n">
        <v>8</v>
      </c>
      <c r="AA43" s="291" t="n">
        <v>8</v>
      </c>
      <c r="AB43" s="291"/>
      <c r="AC43" s="292"/>
      <c r="AD43" s="290"/>
      <c r="AE43" s="291" t="n">
        <v>8</v>
      </c>
      <c r="AF43" s="291"/>
      <c r="AG43" s="291" t="n">
        <v>8</v>
      </c>
      <c r="AH43" s="291" t="n">
        <v>8</v>
      </c>
      <c r="AI43" s="291"/>
      <c r="AJ43" s="292"/>
      <c r="AK43" s="290"/>
      <c r="AL43" s="291" t="n">
        <v>8</v>
      </c>
      <c r="AM43" s="291"/>
      <c r="AN43" s="291" t="n">
        <v>8</v>
      </c>
      <c r="AO43" s="291" t="n">
        <v>8</v>
      </c>
      <c r="AP43" s="291"/>
      <c r="AQ43" s="292"/>
      <c r="AR43" s="322"/>
      <c r="AS43" s="291" t="n">
        <v>8</v>
      </c>
      <c r="AT43" s="291"/>
      <c r="AU43" s="291" t="n">
        <v>8</v>
      </c>
      <c r="AV43" s="291" t="n">
        <v>8</v>
      </c>
      <c r="AW43" s="291"/>
      <c r="AX43" s="292"/>
      <c r="AY43" s="293" t="n">
        <f aca="false">SUM(W43:AX43)</f>
        <v>96</v>
      </c>
      <c r="AZ43" s="293"/>
      <c r="BA43" s="293"/>
      <c r="BB43" s="294" t="n">
        <f aca="false">AY43/4</f>
        <v>24</v>
      </c>
      <c r="BC43" s="294"/>
      <c r="BD43" s="294"/>
      <c r="BE43" s="323" t="n">
        <f aca="false">ROUNDDOWN(SUM(BB43:BD50)/AY60,1)</f>
        <v>2.5</v>
      </c>
      <c r="BF43" s="323"/>
      <c r="BG43" s="323"/>
      <c r="BH43" s="324" t="n">
        <f aca="false">ROUNDDOWN(SUM(BB43:BD50)/40,1)</f>
        <v>2</v>
      </c>
      <c r="BI43" s="324"/>
      <c r="BJ43" s="324"/>
      <c r="BK43" s="296"/>
      <c r="BL43" s="296"/>
      <c r="BM43" s="296"/>
      <c r="BN43" s="296"/>
      <c r="BO43" s="297"/>
      <c r="BP43" s="325"/>
      <c r="CC43" s="83"/>
      <c r="CD43" s="83"/>
      <c r="CE43" s="318"/>
      <c r="CF43" s="318"/>
      <c r="CG43" s="318"/>
      <c r="CH43" s="318"/>
      <c r="CI43" s="318"/>
      <c r="CJ43" s="318"/>
      <c r="CK43" s="319"/>
      <c r="CL43" s="319"/>
      <c r="CM43" s="319"/>
      <c r="CN43" s="319"/>
      <c r="CO43" s="319"/>
      <c r="CP43" s="189"/>
      <c r="CQ43" s="189"/>
      <c r="CR43" s="189"/>
    </row>
    <row r="44" customFormat="false" ht="21" hidden="false" customHeight="true" outlineLevel="0" collapsed="false">
      <c r="B44" s="274"/>
      <c r="C44" s="274"/>
      <c r="D44" s="326" t="s">
        <v>119</v>
      </c>
      <c r="E44" s="326"/>
      <c r="F44" s="326"/>
      <c r="G44" s="326"/>
      <c r="H44" s="326"/>
      <c r="I44" s="326"/>
      <c r="J44" s="299"/>
      <c r="K44" s="299"/>
      <c r="L44" s="299"/>
      <c r="M44" s="299"/>
      <c r="N44" s="299"/>
      <c r="O44" s="299"/>
      <c r="P44" s="300"/>
      <c r="Q44" s="300"/>
      <c r="R44" s="300"/>
      <c r="S44" s="300"/>
      <c r="T44" s="300"/>
      <c r="U44" s="300"/>
      <c r="V44" s="300"/>
      <c r="W44" s="301" t="n">
        <v>4</v>
      </c>
      <c r="X44" s="302"/>
      <c r="Y44" s="302" t="n">
        <v>7</v>
      </c>
      <c r="Z44" s="302"/>
      <c r="AA44" s="302"/>
      <c r="AB44" s="302" t="n">
        <v>1</v>
      </c>
      <c r="AC44" s="303" t="n">
        <v>4</v>
      </c>
      <c r="AD44" s="301" t="n">
        <v>4</v>
      </c>
      <c r="AE44" s="302"/>
      <c r="AF44" s="302" t="n">
        <v>7</v>
      </c>
      <c r="AG44" s="302"/>
      <c r="AH44" s="302"/>
      <c r="AI44" s="302" t="n">
        <v>1</v>
      </c>
      <c r="AJ44" s="303" t="n">
        <v>4</v>
      </c>
      <c r="AK44" s="301" t="n">
        <v>4</v>
      </c>
      <c r="AL44" s="302"/>
      <c r="AM44" s="302" t="n">
        <v>7</v>
      </c>
      <c r="AN44" s="302" t="n">
        <v>2</v>
      </c>
      <c r="AO44" s="302"/>
      <c r="AP44" s="302" t="n">
        <v>1</v>
      </c>
      <c r="AQ44" s="303" t="n">
        <v>4</v>
      </c>
      <c r="AR44" s="327" t="n">
        <v>4</v>
      </c>
      <c r="AS44" s="302"/>
      <c r="AT44" s="302"/>
      <c r="AU44" s="302"/>
      <c r="AV44" s="302"/>
      <c r="AW44" s="302"/>
      <c r="AX44" s="303" t="n">
        <v>7</v>
      </c>
      <c r="AY44" s="304" t="n">
        <f aca="false">SUM(W44:AX44)</f>
        <v>61</v>
      </c>
      <c r="AZ44" s="304"/>
      <c r="BA44" s="304"/>
      <c r="BB44" s="305" t="n">
        <f aca="false">AY44/4</f>
        <v>15.25</v>
      </c>
      <c r="BC44" s="305"/>
      <c r="BD44" s="305"/>
      <c r="BE44" s="323"/>
      <c r="BF44" s="323"/>
      <c r="BG44" s="323"/>
      <c r="BH44" s="324"/>
      <c r="BI44" s="324"/>
      <c r="BJ44" s="324"/>
      <c r="BK44" s="307"/>
      <c r="BL44" s="307"/>
      <c r="BM44" s="307"/>
      <c r="BN44" s="307"/>
      <c r="BO44" s="297"/>
      <c r="CC44" s="83"/>
      <c r="CD44" s="83"/>
      <c r="CE44" s="318"/>
      <c r="CF44" s="318"/>
      <c r="CG44" s="318"/>
      <c r="CH44" s="318"/>
      <c r="CI44" s="318"/>
      <c r="CJ44" s="318"/>
      <c r="CK44" s="319"/>
      <c r="CL44" s="319"/>
      <c r="CM44" s="319"/>
      <c r="CN44" s="319"/>
      <c r="CO44" s="319"/>
      <c r="CP44" s="189"/>
      <c r="CQ44" s="189"/>
      <c r="CR44" s="189"/>
    </row>
    <row r="45" customFormat="false" ht="21" hidden="false" customHeight="true" outlineLevel="0" collapsed="false">
      <c r="B45" s="274"/>
      <c r="C45" s="274"/>
      <c r="D45" s="326" t="s">
        <v>120</v>
      </c>
      <c r="E45" s="326"/>
      <c r="F45" s="326"/>
      <c r="G45" s="326"/>
      <c r="H45" s="326"/>
      <c r="I45" s="326"/>
      <c r="J45" s="299"/>
      <c r="K45" s="299"/>
      <c r="L45" s="299"/>
      <c r="M45" s="299"/>
      <c r="N45" s="299"/>
      <c r="O45" s="299"/>
      <c r="P45" s="300"/>
      <c r="Q45" s="300"/>
      <c r="R45" s="300"/>
      <c r="S45" s="300"/>
      <c r="T45" s="300"/>
      <c r="U45" s="300"/>
      <c r="V45" s="300"/>
      <c r="W45" s="301" t="n">
        <v>4</v>
      </c>
      <c r="X45" s="302"/>
      <c r="Y45" s="302" t="n">
        <v>7</v>
      </c>
      <c r="Z45" s="302"/>
      <c r="AA45" s="302"/>
      <c r="AB45" s="302" t="n">
        <v>1</v>
      </c>
      <c r="AC45" s="303" t="n">
        <v>4</v>
      </c>
      <c r="AD45" s="301" t="n">
        <v>4</v>
      </c>
      <c r="AE45" s="302"/>
      <c r="AF45" s="302" t="n">
        <v>7</v>
      </c>
      <c r="AG45" s="302"/>
      <c r="AH45" s="302"/>
      <c r="AI45" s="302" t="n">
        <v>1</v>
      </c>
      <c r="AJ45" s="303" t="n">
        <v>4</v>
      </c>
      <c r="AK45" s="301" t="n">
        <v>4</v>
      </c>
      <c r="AL45" s="302"/>
      <c r="AM45" s="302" t="n">
        <v>7</v>
      </c>
      <c r="AN45" s="302" t="n">
        <v>2</v>
      </c>
      <c r="AO45" s="302"/>
      <c r="AP45" s="302" t="n">
        <v>1</v>
      </c>
      <c r="AQ45" s="303" t="n">
        <v>4</v>
      </c>
      <c r="AR45" s="327" t="n">
        <v>4</v>
      </c>
      <c r="AS45" s="302"/>
      <c r="AT45" s="302"/>
      <c r="AU45" s="302"/>
      <c r="AV45" s="302"/>
      <c r="AW45" s="302"/>
      <c r="AX45" s="303" t="n">
        <v>7</v>
      </c>
      <c r="AY45" s="304" t="n">
        <f aca="false">SUM(W45:AX45)</f>
        <v>61</v>
      </c>
      <c r="AZ45" s="304"/>
      <c r="BA45" s="304"/>
      <c r="BB45" s="305" t="n">
        <f aca="false">AY45/4</f>
        <v>15.25</v>
      </c>
      <c r="BC45" s="305"/>
      <c r="BD45" s="305"/>
      <c r="BE45" s="323"/>
      <c r="BF45" s="323"/>
      <c r="BG45" s="323"/>
      <c r="BH45" s="324"/>
      <c r="BI45" s="324"/>
      <c r="BJ45" s="324"/>
      <c r="BK45" s="307"/>
      <c r="BL45" s="307"/>
      <c r="BM45" s="307"/>
      <c r="BN45" s="307"/>
      <c r="BO45" s="297"/>
      <c r="CC45" s="328"/>
      <c r="CD45" s="83"/>
      <c r="CE45" s="318"/>
      <c r="CF45" s="318"/>
      <c r="CG45" s="318"/>
      <c r="CH45" s="318"/>
      <c r="CI45" s="318"/>
      <c r="CJ45" s="318"/>
      <c r="CK45" s="319"/>
      <c r="CL45" s="319"/>
      <c r="CM45" s="319"/>
      <c r="CN45" s="319"/>
      <c r="CO45" s="319"/>
      <c r="CP45" s="189"/>
      <c r="CQ45" s="189"/>
      <c r="CR45" s="189"/>
    </row>
    <row r="46" customFormat="false" ht="21" hidden="false" customHeight="true" outlineLevel="0" collapsed="false">
      <c r="B46" s="274"/>
      <c r="C46" s="274"/>
      <c r="D46" s="326" t="s">
        <v>121</v>
      </c>
      <c r="E46" s="326"/>
      <c r="F46" s="326"/>
      <c r="G46" s="326"/>
      <c r="H46" s="326"/>
      <c r="I46" s="326"/>
      <c r="J46" s="299"/>
      <c r="K46" s="299"/>
      <c r="L46" s="299"/>
      <c r="M46" s="299"/>
      <c r="N46" s="299"/>
      <c r="O46" s="299"/>
      <c r="P46" s="300"/>
      <c r="Q46" s="300"/>
      <c r="R46" s="300"/>
      <c r="S46" s="300"/>
      <c r="T46" s="300"/>
      <c r="U46" s="300"/>
      <c r="V46" s="300"/>
      <c r="W46" s="301"/>
      <c r="X46" s="302"/>
      <c r="Y46" s="302"/>
      <c r="Z46" s="302"/>
      <c r="AA46" s="302" t="n">
        <v>7</v>
      </c>
      <c r="AB46" s="302"/>
      <c r="AC46" s="303"/>
      <c r="AD46" s="301" t="n">
        <v>1</v>
      </c>
      <c r="AE46" s="302" t="n">
        <v>4</v>
      </c>
      <c r="AF46" s="302" t="n">
        <v>4</v>
      </c>
      <c r="AG46" s="302"/>
      <c r="AH46" s="302" t="n">
        <v>7</v>
      </c>
      <c r="AI46" s="302"/>
      <c r="AJ46" s="303"/>
      <c r="AK46" s="301" t="n">
        <v>1</v>
      </c>
      <c r="AL46" s="302" t="n">
        <v>4</v>
      </c>
      <c r="AM46" s="302" t="n">
        <v>4</v>
      </c>
      <c r="AN46" s="302"/>
      <c r="AO46" s="302" t="n">
        <v>7</v>
      </c>
      <c r="AP46" s="302" t="n">
        <v>2</v>
      </c>
      <c r="AQ46" s="303"/>
      <c r="AR46" s="327" t="n">
        <v>1</v>
      </c>
      <c r="AS46" s="302" t="n">
        <v>4</v>
      </c>
      <c r="AT46" s="302"/>
      <c r="AU46" s="302"/>
      <c r="AV46" s="302" t="n">
        <v>7</v>
      </c>
      <c r="AW46" s="302"/>
      <c r="AX46" s="303" t="n">
        <v>4</v>
      </c>
      <c r="AY46" s="304" t="n">
        <f aca="false">SUM(W46:AX46)</f>
        <v>57</v>
      </c>
      <c r="AZ46" s="304"/>
      <c r="BA46" s="304"/>
      <c r="BB46" s="305" t="n">
        <f aca="false">AY46/4</f>
        <v>14.25</v>
      </c>
      <c r="BC46" s="305"/>
      <c r="BD46" s="305"/>
      <c r="BE46" s="323"/>
      <c r="BF46" s="323"/>
      <c r="BG46" s="323"/>
      <c r="BH46" s="324"/>
      <c r="BI46" s="324"/>
      <c r="BJ46" s="324"/>
      <c r="BK46" s="317"/>
      <c r="BL46" s="317"/>
      <c r="BM46" s="317"/>
      <c r="BN46" s="317"/>
      <c r="BO46" s="297"/>
    </row>
    <row r="47" customFormat="false" ht="21" hidden="false" customHeight="true" outlineLevel="0" collapsed="false">
      <c r="B47" s="274"/>
      <c r="C47" s="274"/>
      <c r="D47" s="326" t="s">
        <v>122</v>
      </c>
      <c r="E47" s="326"/>
      <c r="F47" s="326"/>
      <c r="G47" s="326"/>
      <c r="H47" s="326"/>
      <c r="I47" s="326"/>
      <c r="J47" s="299"/>
      <c r="K47" s="299"/>
      <c r="L47" s="299"/>
      <c r="M47" s="299"/>
      <c r="N47" s="299"/>
      <c r="O47" s="299"/>
      <c r="P47" s="300"/>
      <c r="Q47" s="300"/>
      <c r="R47" s="300"/>
      <c r="S47" s="300"/>
      <c r="T47" s="300"/>
      <c r="U47" s="300"/>
      <c r="V47" s="300"/>
      <c r="W47" s="301"/>
      <c r="X47" s="302"/>
      <c r="Y47" s="302"/>
      <c r="Z47" s="302"/>
      <c r="AA47" s="302" t="n">
        <v>7</v>
      </c>
      <c r="AB47" s="302"/>
      <c r="AC47" s="303"/>
      <c r="AD47" s="301" t="n">
        <v>1</v>
      </c>
      <c r="AE47" s="302" t="n">
        <v>4</v>
      </c>
      <c r="AF47" s="302" t="n">
        <v>4</v>
      </c>
      <c r="AG47" s="302"/>
      <c r="AH47" s="302" t="n">
        <v>7</v>
      </c>
      <c r="AI47" s="302"/>
      <c r="AJ47" s="303"/>
      <c r="AK47" s="301" t="n">
        <v>1</v>
      </c>
      <c r="AL47" s="302" t="n">
        <v>4</v>
      </c>
      <c r="AM47" s="302" t="n">
        <v>4</v>
      </c>
      <c r="AN47" s="302"/>
      <c r="AO47" s="302" t="n">
        <v>7</v>
      </c>
      <c r="AP47" s="302" t="n">
        <v>2</v>
      </c>
      <c r="AQ47" s="303"/>
      <c r="AR47" s="327" t="n">
        <v>1</v>
      </c>
      <c r="AS47" s="302" t="n">
        <v>4</v>
      </c>
      <c r="AT47" s="302"/>
      <c r="AU47" s="302"/>
      <c r="AV47" s="302" t="n">
        <v>7</v>
      </c>
      <c r="AW47" s="302"/>
      <c r="AX47" s="303" t="n">
        <v>4</v>
      </c>
      <c r="AY47" s="304" t="n">
        <f aca="false">SUM(W47:AX47)</f>
        <v>57</v>
      </c>
      <c r="AZ47" s="304"/>
      <c r="BA47" s="304"/>
      <c r="BB47" s="305" t="n">
        <f aca="false">AY47/4</f>
        <v>14.25</v>
      </c>
      <c r="BC47" s="305"/>
      <c r="BD47" s="305"/>
      <c r="BE47" s="323"/>
      <c r="BF47" s="323"/>
      <c r="BG47" s="323"/>
      <c r="BH47" s="324"/>
      <c r="BI47" s="324"/>
      <c r="BJ47" s="324"/>
      <c r="BK47" s="307"/>
      <c r="BL47" s="307"/>
      <c r="BM47" s="307"/>
      <c r="BN47" s="307"/>
      <c r="BO47" s="297"/>
    </row>
    <row r="48" customFormat="false" ht="21" hidden="false" customHeight="true" outlineLevel="0" collapsed="false">
      <c r="B48" s="274"/>
      <c r="C48" s="274"/>
      <c r="D48" s="326"/>
      <c r="E48" s="326"/>
      <c r="F48" s="326"/>
      <c r="G48" s="326"/>
      <c r="H48" s="326"/>
      <c r="I48" s="326"/>
      <c r="J48" s="299"/>
      <c r="K48" s="299"/>
      <c r="L48" s="299"/>
      <c r="M48" s="299"/>
      <c r="N48" s="299"/>
      <c r="O48" s="299"/>
      <c r="P48" s="300"/>
      <c r="Q48" s="300"/>
      <c r="R48" s="300"/>
      <c r="S48" s="300"/>
      <c r="T48" s="300"/>
      <c r="U48" s="300"/>
      <c r="V48" s="300"/>
      <c r="W48" s="301"/>
      <c r="X48" s="302"/>
      <c r="Y48" s="302"/>
      <c r="Z48" s="302"/>
      <c r="AA48" s="302"/>
      <c r="AB48" s="302"/>
      <c r="AC48" s="303"/>
      <c r="AD48" s="301"/>
      <c r="AE48" s="302"/>
      <c r="AF48" s="302"/>
      <c r="AG48" s="302"/>
      <c r="AH48" s="302"/>
      <c r="AI48" s="302"/>
      <c r="AJ48" s="303"/>
      <c r="AK48" s="301"/>
      <c r="AL48" s="302"/>
      <c r="AM48" s="302"/>
      <c r="AN48" s="302"/>
      <c r="AO48" s="302"/>
      <c r="AP48" s="302"/>
      <c r="AQ48" s="303"/>
      <c r="AR48" s="327"/>
      <c r="AS48" s="302"/>
      <c r="AT48" s="302"/>
      <c r="AU48" s="302"/>
      <c r="AV48" s="302"/>
      <c r="AW48" s="302"/>
      <c r="AX48" s="303"/>
      <c r="AY48" s="304" t="n">
        <f aca="false">SUM(W48:AX48)</f>
        <v>0</v>
      </c>
      <c r="AZ48" s="304"/>
      <c r="BA48" s="304"/>
      <c r="BB48" s="305" t="n">
        <f aca="false">AY48/4</f>
        <v>0</v>
      </c>
      <c r="BC48" s="305"/>
      <c r="BD48" s="305"/>
      <c r="BE48" s="323"/>
      <c r="BF48" s="323"/>
      <c r="BG48" s="323"/>
      <c r="BH48" s="324"/>
      <c r="BI48" s="324"/>
      <c r="BJ48" s="324"/>
      <c r="BK48" s="307"/>
      <c r="BL48" s="307"/>
      <c r="BM48" s="307"/>
      <c r="BN48" s="307"/>
      <c r="BO48" s="297"/>
    </row>
    <row r="49" customFormat="false" ht="21" hidden="false" customHeight="true" outlineLevel="0" collapsed="false">
      <c r="B49" s="274"/>
      <c r="C49" s="274"/>
      <c r="D49" s="326"/>
      <c r="E49" s="326"/>
      <c r="F49" s="326"/>
      <c r="G49" s="326"/>
      <c r="H49" s="326"/>
      <c r="I49" s="326"/>
      <c r="J49" s="299"/>
      <c r="K49" s="299"/>
      <c r="L49" s="299"/>
      <c r="M49" s="299"/>
      <c r="N49" s="299"/>
      <c r="O49" s="299"/>
      <c r="P49" s="300"/>
      <c r="Q49" s="300"/>
      <c r="R49" s="300"/>
      <c r="S49" s="300"/>
      <c r="T49" s="300"/>
      <c r="U49" s="300"/>
      <c r="V49" s="300"/>
      <c r="W49" s="301"/>
      <c r="X49" s="302"/>
      <c r="Y49" s="302"/>
      <c r="Z49" s="302"/>
      <c r="AA49" s="302"/>
      <c r="AB49" s="302"/>
      <c r="AC49" s="303"/>
      <c r="AD49" s="301"/>
      <c r="AE49" s="302"/>
      <c r="AF49" s="302"/>
      <c r="AG49" s="302"/>
      <c r="AH49" s="302"/>
      <c r="AI49" s="302"/>
      <c r="AJ49" s="303"/>
      <c r="AK49" s="301"/>
      <c r="AL49" s="302"/>
      <c r="AM49" s="302"/>
      <c r="AN49" s="302"/>
      <c r="AO49" s="302"/>
      <c r="AP49" s="302"/>
      <c r="AQ49" s="303"/>
      <c r="AR49" s="327"/>
      <c r="AS49" s="302"/>
      <c r="AT49" s="302"/>
      <c r="AU49" s="302"/>
      <c r="AV49" s="302"/>
      <c r="AW49" s="302"/>
      <c r="AX49" s="303"/>
      <c r="AY49" s="304" t="n">
        <f aca="false">SUM(W49:AX49)</f>
        <v>0</v>
      </c>
      <c r="AZ49" s="304"/>
      <c r="BA49" s="304"/>
      <c r="BB49" s="305" t="n">
        <f aca="false">AY49/4</f>
        <v>0</v>
      </c>
      <c r="BC49" s="305"/>
      <c r="BD49" s="305"/>
      <c r="BE49" s="323"/>
      <c r="BF49" s="323"/>
      <c r="BG49" s="323"/>
      <c r="BH49" s="324"/>
      <c r="BI49" s="324"/>
      <c r="BJ49" s="324"/>
      <c r="BK49" s="307"/>
      <c r="BL49" s="307"/>
      <c r="BM49" s="307"/>
      <c r="BN49" s="307"/>
      <c r="BO49" s="297"/>
    </row>
    <row r="50" customFormat="false" ht="21" hidden="false" customHeight="true" outlineLevel="0" collapsed="false">
      <c r="B50" s="274"/>
      <c r="C50" s="274"/>
      <c r="D50" s="329"/>
      <c r="E50" s="329"/>
      <c r="F50" s="329"/>
      <c r="G50" s="329"/>
      <c r="H50" s="329"/>
      <c r="I50" s="329"/>
      <c r="J50" s="310"/>
      <c r="K50" s="310"/>
      <c r="L50" s="310"/>
      <c r="M50" s="310"/>
      <c r="N50" s="310"/>
      <c r="O50" s="310"/>
      <c r="P50" s="330"/>
      <c r="Q50" s="330"/>
      <c r="R50" s="330"/>
      <c r="S50" s="330"/>
      <c r="T50" s="330"/>
      <c r="U50" s="330"/>
      <c r="V50" s="330"/>
      <c r="W50" s="331"/>
      <c r="X50" s="332"/>
      <c r="Y50" s="332"/>
      <c r="Z50" s="332"/>
      <c r="AA50" s="332"/>
      <c r="AB50" s="332"/>
      <c r="AC50" s="333"/>
      <c r="AD50" s="331"/>
      <c r="AE50" s="332"/>
      <c r="AF50" s="332"/>
      <c r="AG50" s="332"/>
      <c r="AH50" s="332"/>
      <c r="AI50" s="332"/>
      <c r="AJ50" s="333"/>
      <c r="AK50" s="331"/>
      <c r="AL50" s="332"/>
      <c r="AM50" s="332"/>
      <c r="AN50" s="332"/>
      <c r="AO50" s="332"/>
      <c r="AP50" s="332"/>
      <c r="AQ50" s="333"/>
      <c r="AR50" s="334"/>
      <c r="AS50" s="332"/>
      <c r="AT50" s="332"/>
      <c r="AU50" s="332"/>
      <c r="AV50" s="332"/>
      <c r="AW50" s="332"/>
      <c r="AX50" s="333"/>
      <c r="AY50" s="335" t="n">
        <f aca="false">SUM(W50:AX50)</f>
        <v>0</v>
      </c>
      <c r="AZ50" s="335"/>
      <c r="BA50" s="335"/>
      <c r="BB50" s="336" t="n">
        <f aca="false">AY50/4</f>
        <v>0</v>
      </c>
      <c r="BC50" s="336"/>
      <c r="BD50" s="336"/>
      <c r="BE50" s="323"/>
      <c r="BF50" s="323"/>
      <c r="BG50" s="323"/>
      <c r="BH50" s="324"/>
      <c r="BI50" s="324"/>
      <c r="BJ50" s="324"/>
      <c r="BK50" s="337"/>
      <c r="BL50" s="337"/>
      <c r="BM50" s="337"/>
      <c r="BN50" s="337"/>
      <c r="BO50" s="297"/>
    </row>
    <row r="51" customFormat="false" ht="21" hidden="false" customHeight="true" outlineLevel="0" collapsed="false">
      <c r="B51" s="274"/>
      <c r="C51" s="275" t="s">
        <v>18</v>
      </c>
      <c r="D51" s="287" t="s">
        <v>123</v>
      </c>
      <c r="E51" s="287"/>
      <c r="F51" s="287"/>
      <c r="G51" s="287"/>
      <c r="H51" s="287"/>
      <c r="I51" s="287"/>
      <c r="J51" s="288"/>
      <c r="K51" s="288"/>
      <c r="L51" s="288"/>
      <c r="M51" s="288"/>
      <c r="N51" s="288"/>
      <c r="O51" s="288"/>
      <c r="P51" s="289"/>
      <c r="Q51" s="289"/>
      <c r="R51" s="289"/>
      <c r="S51" s="289"/>
      <c r="T51" s="289"/>
      <c r="U51" s="289"/>
      <c r="V51" s="289"/>
      <c r="W51" s="338"/>
      <c r="X51" s="339" t="n">
        <v>7</v>
      </c>
      <c r="Y51" s="339" t="n">
        <v>7</v>
      </c>
      <c r="Z51" s="339"/>
      <c r="AA51" s="339" t="n">
        <v>7</v>
      </c>
      <c r="AB51" s="339"/>
      <c r="AC51" s="340" t="n">
        <v>7</v>
      </c>
      <c r="AD51" s="338"/>
      <c r="AE51" s="339" t="n">
        <v>7</v>
      </c>
      <c r="AF51" s="339" t="n">
        <v>7</v>
      </c>
      <c r="AG51" s="339"/>
      <c r="AH51" s="339" t="n">
        <v>7</v>
      </c>
      <c r="AI51" s="339"/>
      <c r="AJ51" s="340" t="n">
        <v>7</v>
      </c>
      <c r="AK51" s="338"/>
      <c r="AL51" s="339" t="n">
        <v>7</v>
      </c>
      <c r="AM51" s="339" t="n">
        <v>7</v>
      </c>
      <c r="AN51" s="339"/>
      <c r="AO51" s="339" t="n">
        <v>7</v>
      </c>
      <c r="AP51" s="339"/>
      <c r="AQ51" s="340" t="n">
        <v>7</v>
      </c>
      <c r="AR51" s="338"/>
      <c r="AS51" s="339" t="n">
        <v>7</v>
      </c>
      <c r="AT51" s="339" t="n">
        <v>7</v>
      </c>
      <c r="AU51" s="339"/>
      <c r="AV51" s="339"/>
      <c r="AW51" s="339"/>
      <c r="AX51" s="340" t="n">
        <v>7</v>
      </c>
      <c r="AY51" s="341" t="n">
        <f aca="false">SUM(W51:AX51)</f>
        <v>105</v>
      </c>
      <c r="AZ51" s="341"/>
      <c r="BA51" s="341"/>
      <c r="BB51" s="342" t="n">
        <f aca="false">AY51/4</f>
        <v>26.25</v>
      </c>
      <c r="BC51" s="342"/>
      <c r="BD51" s="342"/>
      <c r="BE51" s="343" t="n">
        <f aca="false">ROUNDDOWN(SUM(BB51:BD57)/AY60,1)</f>
        <v>4.2</v>
      </c>
      <c r="BF51" s="343"/>
      <c r="BG51" s="343"/>
      <c r="BH51" s="344" t="n">
        <f aca="false">ROUNDDOWN(SUM(BB51:BD57)/40,1)</f>
        <v>3.3</v>
      </c>
      <c r="BI51" s="344"/>
      <c r="BJ51" s="344"/>
      <c r="BK51" s="345"/>
      <c r="BL51" s="345"/>
      <c r="BM51" s="345"/>
      <c r="BN51" s="345"/>
      <c r="BO51" s="297"/>
    </row>
    <row r="52" customFormat="false" ht="21" hidden="false" customHeight="true" outlineLevel="0" collapsed="false">
      <c r="B52" s="274"/>
      <c r="C52" s="275"/>
      <c r="D52" s="298" t="s">
        <v>124</v>
      </c>
      <c r="E52" s="298"/>
      <c r="F52" s="298"/>
      <c r="G52" s="298"/>
      <c r="H52" s="298"/>
      <c r="I52" s="298"/>
      <c r="J52" s="299"/>
      <c r="K52" s="299"/>
      <c r="L52" s="299"/>
      <c r="M52" s="299"/>
      <c r="N52" s="299"/>
      <c r="O52" s="299"/>
      <c r="P52" s="300"/>
      <c r="Q52" s="300"/>
      <c r="R52" s="300"/>
      <c r="S52" s="300"/>
      <c r="T52" s="300"/>
      <c r="U52" s="300"/>
      <c r="V52" s="300"/>
      <c r="W52" s="301"/>
      <c r="X52" s="302" t="n">
        <v>7</v>
      </c>
      <c r="Y52" s="302" t="n">
        <v>7</v>
      </c>
      <c r="Z52" s="302"/>
      <c r="AA52" s="302" t="n">
        <v>7</v>
      </c>
      <c r="AB52" s="302"/>
      <c r="AC52" s="303" t="n">
        <v>7</v>
      </c>
      <c r="AD52" s="301"/>
      <c r="AE52" s="302" t="n">
        <v>7</v>
      </c>
      <c r="AF52" s="302" t="n">
        <v>7</v>
      </c>
      <c r="AG52" s="302"/>
      <c r="AH52" s="302" t="n">
        <v>7</v>
      </c>
      <c r="AI52" s="302"/>
      <c r="AJ52" s="303" t="n">
        <v>7</v>
      </c>
      <c r="AK52" s="301"/>
      <c r="AL52" s="302" t="n">
        <v>7</v>
      </c>
      <c r="AM52" s="302" t="n">
        <v>7</v>
      </c>
      <c r="AN52" s="302"/>
      <c r="AO52" s="302"/>
      <c r="AP52" s="302"/>
      <c r="AQ52" s="303" t="n">
        <v>7</v>
      </c>
      <c r="AR52" s="301"/>
      <c r="AS52" s="302"/>
      <c r="AT52" s="302" t="n">
        <v>7</v>
      </c>
      <c r="AU52" s="302"/>
      <c r="AV52" s="302"/>
      <c r="AW52" s="302"/>
      <c r="AX52" s="303" t="n">
        <v>7</v>
      </c>
      <c r="AY52" s="304" t="n">
        <f aca="false">SUM(W52:AX52)</f>
        <v>91</v>
      </c>
      <c r="AZ52" s="304"/>
      <c r="BA52" s="304"/>
      <c r="BB52" s="305" t="n">
        <f aca="false">AY52/4</f>
        <v>22.75</v>
      </c>
      <c r="BC52" s="305"/>
      <c r="BD52" s="305"/>
      <c r="BE52" s="343"/>
      <c r="BF52" s="343"/>
      <c r="BG52" s="343"/>
      <c r="BH52" s="344"/>
      <c r="BI52" s="344"/>
      <c r="BJ52" s="344"/>
      <c r="BK52" s="307"/>
      <c r="BL52" s="307"/>
      <c r="BM52" s="307"/>
      <c r="BN52" s="307"/>
      <c r="BO52" s="297"/>
    </row>
    <row r="53" customFormat="false" ht="21" hidden="false" customHeight="true" outlineLevel="0" collapsed="false">
      <c r="B53" s="274"/>
      <c r="C53" s="275"/>
      <c r="D53" s="298" t="s">
        <v>125</v>
      </c>
      <c r="E53" s="298"/>
      <c r="F53" s="298"/>
      <c r="G53" s="298"/>
      <c r="H53" s="298"/>
      <c r="I53" s="298"/>
      <c r="J53" s="299"/>
      <c r="K53" s="299"/>
      <c r="L53" s="299"/>
      <c r="M53" s="299"/>
      <c r="N53" s="299"/>
      <c r="O53" s="299"/>
      <c r="P53" s="300"/>
      <c r="Q53" s="300"/>
      <c r="R53" s="300"/>
      <c r="S53" s="300"/>
      <c r="T53" s="300"/>
      <c r="U53" s="300"/>
      <c r="V53" s="300"/>
      <c r="W53" s="301" t="n">
        <v>7</v>
      </c>
      <c r="X53" s="302"/>
      <c r="Y53" s="302" t="n">
        <v>7</v>
      </c>
      <c r="Z53" s="302" t="n">
        <v>7</v>
      </c>
      <c r="AA53" s="302" t="n">
        <v>7</v>
      </c>
      <c r="AB53" s="302" t="n">
        <v>7</v>
      </c>
      <c r="AC53" s="303"/>
      <c r="AD53" s="301" t="n">
        <v>7</v>
      </c>
      <c r="AE53" s="302"/>
      <c r="AF53" s="302" t="n">
        <v>7</v>
      </c>
      <c r="AG53" s="302" t="n">
        <v>7</v>
      </c>
      <c r="AH53" s="302" t="n">
        <v>7</v>
      </c>
      <c r="AI53" s="302" t="n">
        <v>7</v>
      </c>
      <c r="AJ53" s="303"/>
      <c r="AK53" s="301" t="n">
        <v>7</v>
      </c>
      <c r="AL53" s="302"/>
      <c r="AM53" s="302" t="n">
        <v>7</v>
      </c>
      <c r="AN53" s="302" t="n">
        <v>7</v>
      </c>
      <c r="AO53" s="302"/>
      <c r="AP53" s="302" t="n">
        <v>7</v>
      </c>
      <c r="AQ53" s="303"/>
      <c r="AR53" s="301" t="n">
        <v>7</v>
      </c>
      <c r="AS53" s="302"/>
      <c r="AT53" s="302" t="n">
        <v>7</v>
      </c>
      <c r="AU53" s="302"/>
      <c r="AV53" s="302" t="n">
        <v>7</v>
      </c>
      <c r="AW53" s="302"/>
      <c r="AX53" s="303"/>
      <c r="AY53" s="304" t="n">
        <f aca="false">SUM(W53:AX53)</f>
        <v>119</v>
      </c>
      <c r="AZ53" s="304"/>
      <c r="BA53" s="304"/>
      <c r="BB53" s="305" t="n">
        <f aca="false">AY53/4</f>
        <v>29.75</v>
      </c>
      <c r="BC53" s="305"/>
      <c r="BD53" s="305"/>
      <c r="BE53" s="343"/>
      <c r="BF53" s="343"/>
      <c r="BG53" s="343"/>
      <c r="BH53" s="344"/>
      <c r="BI53" s="344"/>
      <c r="BJ53" s="344"/>
      <c r="BK53" s="307"/>
      <c r="BL53" s="307"/>
      <c r="BM53" s="307"/>
      <c r="BN53" s="307"/>
      <c r="BO53" s="297"/>
    </row>
    <row r="54" customFormat="false" ht="21" hidden="false" customHeight="true" outlineLevel="0" collapsed="false">
      <c r="B54" s="274"/>
      <c r="C54" s="275"/>
      <c r="D54" s="298" t="s">
        <v>126</v>
      </c>
      <c r="E54" s="298"/>
      <c r="F54" s="298"/>
      <c r="G54" s="298"/>
      <c r="H54" s="298"/>
      <c r="I54" s="298"/>
      <c r="J54" s="299"/>
      <c r="K54" s="299"/>
      <c r="L54" s="299"/>
      <c r="M54" s="299"/>
      <c r="N54" s="299"/>
      <c r="O54" s="299"/>
      <c r="P54" s="300"/>
      <c r="Q54" s="300"/>
      <c r="R54" s="300"/>
      <c r="S54" s="300"/>
      <c r="T54" s="300"/>
      <c r="U54" s="300"/>
      <c r="V54" s="300"/>
      <c r="W54" s="301" t="n">
        <v>7</v>
      </c>
      <c r="X54" s="302"/>
      <c r="Y54" s="302"/>
      <c r="Z54" s="302" t="n">
        <v>7</v>
      </c>
      <c r="AA54" s="302" t="n">
        <v>7</v>
      </c>
      <c r="AB54" s="302" t="n">
        <v>7</v>
      </c>
      <c r="AC54" s="303"/>
      <c r="AD54" s="301" t="n">
        <v>7</v>
      </c>
      <c r="AE54" s="302"/>
      <c r="AF54" s="302"/>
      <c r="AG54" s="302" t="n">
        <v>7</v>
      </c>
      <c r="AH54" s="302" t="n">
        <v>7</v>
      </c>
      <c r="AI54" s="302" t="n">
        <v>7</v>
      </c>
      <c r="AJ54" s="303"/>
      <c r="AK54" s="301" t="n">
        <v>7</v>
      </c>
      <c r="AL54" s="302"/>
      <c r="AM54" s="302" t="n">
        <v>7</v>
      </c>
      <c r="AN54" s="302" t="n">
        <v>7</v>
      </c>
      <c r="AO54" s="302" t="n">
        <v>7</v>
      </c>
      <c r="AP54" s="302" t="n">
        <v>7</v>
      </c>
      <c r="AQ54" s="303"/>
      <c r="AR54" s="301" t="n">
        <v>7</v>
      </c>
      <c r="AS54" s="302"/>
      <c r="AT54" s="302" t="n">
        <v>7</v>
      </c>
      <c r="AU54" s="302"/>
      <c r="AV54" s="302" t="n">
        <v>7</v>
      </c>
      <c r="AW54" s="302"/>
      <c r="AX54" s="303"/>
      <c r="AY54" s="304" t="n">
        <f aca="false">SUM(W54:AX54)</f>
        <v>112</v>
      </c>
      <c r="AZ54" s="304"/>
      <c r="BA54" s="304"/>
      <c r="BB54" s="305" t="n">
        <f aca="false">AY54/4</f>
        <v>28</v>
      </c>
      <c r="BC54" s="305"/>
      <c r="BD54" s="305"/>
      <c r="BE54" s="343"/>
      <c r="BF54" s="343"/>
      <c r="BG54" s="343"/>
      <c r="BH54" s="344"/>
      <c r="BI54" s="344"/>
      <c r="BJ54" s="344"/>
      <c r="BK54" s="307"/>
      <c r="BL54" s="307"/>
      <c r="BM54" s="307"/>
      <c r="BN54" s="307"/>
    </row>
    <row r="55" customFormat="false" ht="21" hidden="false" customHeight="true" outlineLevel="0" collapsed="false">
      <c r="B55" s="274"/>
      <c r="C55" s="275"/>
      <c r="D55" s="298" t="s">
        <v>127</v>
      </c>
      <c r="E55" s="298"/>
      <c r="F55" s="298"/>
      <c r="G55" s="298"/>
      <c r="H55" s="298"/>
      <c r="I55" s="298"/>
      <c r="J55" s="299"/>
      <c r="K55" s="299"/>
      <c r="L55" s="299"/>
      <c r="M55" s="299"/>
      <c r="N55" s="299"/>
      <c r="O55" s="299"/>
      <c r="P55" s="300"/>
      <c r="Q55" s="300"/>
      <c r="R55" s="300"/>
      <c r="S55" s="300"/>
      <c r="T55" s="300"/>
      <c r="U55" s="300"/>
      <c r="V55" s="300"/>
      <c r="W55" s="301" t="n">
        <v>7</v>
      </c>
      <c r="X55" s="302"/>
      <c r="Y55" s="302"/>
      <c r="Z55" s="302" t="n">
        <v>7</v>
      </c>
      <c r="AA55" s="302" t="n">
        <v>7</v>
      </c>
      <c r="AB55" s="302" t="n">
        <v>7</v>
      </c>
      <c r="AC55" s="303"/>
      <c r="AD55" s="301" t="n">
        <v>7</v>
      </c>
      <c r="AE55" s="302"/>
      <c r="AF55" s="302"/>
      <c r="AG55" s="302" t="n">
        <v>7</v>
      </c>
      <c r="AH55" s="302" t="n">
        <v>7</v>
      </c>
      <c r="AI55" s="302" t="n">
        <v>7</v>
      </c>
      <c r="AJ55" s="303"/>
      <c r="AK55" s="301" t="n">
        <v>7</v>
      </c>
      <c r="AL55" s="302"/>
      <c r="AM55" s="302" t="n">
        <v>7</v>
      </c>
      <c r="AN55" s="302" t="n">
        <v>7</v>
      </c>
      <c r="AO55" s="302" t="n">
        <v>7</v>
      </c>
      <c r="AP55" s="302" t="n">
        <v>7</v>
      </c>
      <c r="AQ55" s="303"/>
      <c r="AR55" s="301" t="n">
        <v>7</v>
      </c>
      <c r="AS55" s="302"/>
      <c r="AT55" s="302" t="n">
        <v>7</v>
      </c>
      <c r="AU55" s="302"/>
      <c r="AV55" s="302" t="n">
        <v>7</v>
      </c>
      <c r="AW55" s="302"/>
      <c r="AX55" s="303"/>
      <c r="AY55" s="304" t="n">
        <f aca="false">SUM(W55:AX55)</f>
        <v>112</v>
      </c>
      <c r="AZ55" s="304"/>
      <c r="BA55" s="304"/>
      <c r="BB55" s="305" t="n">
        <f aca="false">AY55/4</f>
        <v>28</v>
      </c>
      <c r="BC55" s="305"/>
      <c r="BD55" s="305"/>
      <c r="BE55" s="343"/>
      <c r="BF55" s="343"/>
      <c r="BG55" s="343"/>
      <c r="BH55" s="344"/>
      <c r="BI55" s="344"/>
      <c r="BJ55" s="344"/>
      <c r="BK55" s="307"/>
      <c r="BL55" s="307"/>
      <c r="BM55" s="307"/>
      <c r="BN55" s="307"/>
      <c r="CE55" s="82"/>
      <c r="CF55" s="82"/>
      <c r="CG55" s="82"/>
    </row>
    <row r="56" customFormat="false" ht="21" hidden="false" customHeight="true" outlineLevel="0" collapsed="false">
      <c r="B56" s="274"/>
      <c r="C56" s="275"/>
      <c r="D56" s="298"/>
      <c r="E56" s="298"/>
      <c r="F56" s="298"/>
      <c r="G56" s="298"/>
      <c r="H56" s="298"/>
      <c r="I56" s="298"/>
      <c r="J56" s="299"/>
      <c r="K56" s="299"/>
      <c r="L56" s="299"/>
      <c r="M56" s="299"/>
      <c r="N56" s="299"/>
      <c r="O56" s="299"/>
      <c r="P56" s="300"/>
      <c r="Q56" s="300"/>
      <c r="R56" s="300"/>
      <c r="S56" s="300"/>
      <c r="T56" s="300"/>
      <c r="U56" s="300"/>
      <c r="V56" s="300"/>
      <c r="W56" s="301"/>
      <c r="X56" s="302"/>
      <c r="Y56" s="302"/>
      <c r="Z56" s="302"/>
      <c r="AA56" s="302"/>
      <c r="AB56" s="302"/>
      <c r="AC56" s="303"/>
      <c r="AD56" s="301"/>
      <c r="AE56" s="302"/>
      <c r="AF56" s="302"/>
      <c r="AG56" s="302"/>
      <c r="AH56" s="302"/>
      <c r="AI56" s="302"/>
      <c r="AJ56" s="303"/>
      <c r="AK56" s="301"/>
      <c r="AL56" s="302"/>
      <c r="AM56" s="302"/>
      <c r="AN56" s="302"/>
      <c r="AO56" s="302"/>
      <c r="AP56" s="302"/>
      <c r="AQ56" s="303"/>
      <c r="AR56" s="301"/>
      <c r="AS56" s="302"/>
      <c r="AT56" s="302"/>
      <c r="AU56" s="302"/>
      <c r="AV56" s="302"/>
      <c r="AW56" s="302"/>
      <c r="AX56" s="303"/>
      <c r="AY56" s="304" t="n">
        <f aca="false">SUM(W56:AX56)</f>
        <v>0</v>
      </c>
      <c r="AZ56" s="304"/>
      <c r="BA56" s="304"/>
      <c r="BB56" s="305" t="n">
        <f aca="false">AY56/4</f>
        <v>0</v>
      </c>
      <c r="BC56" s="305"/>
      <c r="BD56" s="305"/>
      <c r="BE56" s="343"/>
      <c r="BF56" s="343"/>
      <c r="BG56" s="343"/>
      <c r="BH56" s="344"/>
      <c r="BI56" s="344"/>
      <c r="BJ56" s="344"/>
      <c r="BK56" s="307"/>
      <c r="BL56" s="307"/>
      <c r="BM56" s="307"/>
      <c r="BN56" s="307"/>
      <c r="CE56" s="82"/>
      <c r="CF56" s="82"/>
      <c r="CG56" s="82"/>
    </row>
    <row r="57" customFormat="false" ht="21" hidden="false" customHeight="true" outlineLevel="0" collapsed="false">
      <c r="B57" s="274"/>
      <c r="C57" s="275"/>
      <c r="D57" s="346"/>
      <c r="E57" s="346"/>
      <c r="F57" s="346"/>
      <c r="G57" s="346"/>
      <c r="H57" s="346"/>
      <c r="I57" s="346"/>
      <c r="J57" s="347"/>
      <c r="K57" s="347"/>
      <c r="L57" s="347"/>
      <c r="M57" s="347"/>
      <c r="N57" s="347"/>
      <c r="O57" s="347"/>
      <c r="P57" s="348"/>
      <c r="Q57" s="348"/>
      <c r="R57" s="348"/>
      <c r="S57" s="348"/>
      <c r="T57" s="348"/>
      <c r="U57" s="348"/>
      <c r="V57" s="348"/>
      <c r="W57" s="331"/>
      <c r="X57" s="332"/>
      <c r="Y57" s="332"/>
      <c r="Z57" s="332"/>
      <c r="AA57" s="332"/>
      <c r="AB57" s="332"/>
      <c r="AC57" s="333"/>
      <c r="AD57" s="331"/>
      <c r="AE57" s="332"/>
      <c r="AF57" s="332"/>
      <c r="AG57" s="332"/>
      <c r="AH57" s="332"/>
      <c r="AI57" s="332"/>
      <c r="AJ57" s="333"/>
      <c r="AK57" s="331"/>
      <c r="AL57" s="332"/>
      <c r="AM57" s="332"/>
      <c r="AN57" s="332"/>
      <c r="AO57" s="332"/>
      <c r="AP57" s="332"/>
      <c r="AQ57" s="333"/>
      <c r="AR57" s="331"/>
      <c r="AS57" s="332"/>
      <c r="AT57" s="332"/>
      <c r="AU57" s="332"/>
      <c r="AV57" s="332"/>
      <c r="AW57" s="332"/>
      <c r="AX57" s="333"/>
      <c r="AY57" s="314" t="n">
        <f aca="false">SUM(W57:AX57)</f>
        <v>0</v>
      </c>
      <c r="AZ57" s="314"/>
      <c r="BA57" s="314"/>
      <c r="BB57" s="315" t="n">
        <f aca="false">AY57/4</f>
        <v>0</v>
      </c>
      <c r="BC57" s="315"/>
      <c r="BD57" s="315"/>
      <c r="BE57" s="343"/>
      <c r="BF57" s="343"/>
      <c r="BG57" s="343"/>
      <c r="BH57" s="344"/>
      <c r="BI57" s="344"/>
      <c r="BJ57" s="344"/>
      <c r="BK57" s="317"/>
      <c r="BL57" s="317"/>
      <c r="BM57" s="317"/>
      <c r="BN57" s="317"/>
    </row>
    <row r="58" customFormat="false" ht="21" hidden="false" customHeight="true" outlineLevel="0" collapsed="false">
      <c r="B58" s="274"/>
      <c r="C58" s="349" t="s">
        <v>109</v>
      </c>
      <c r="D58" s="349"/>
      <c r="E58" s="349"/>
      <c r="F58" s="349"/>
      <c r="G58" s="349"/>
      <c r="H58" s="349"/>
      <c r="I58" s="349"/>
      <c r="J58" s="349"/>
      <c r="K58" s="349"/>
      <c r="L58" s="349"/>
      <c r="M58" s="349"/>
      <c r="N58" s="349"/>
      <c r="O58" s="349"/>
      <c r="P58" s="349"/>
      <c r="Q58" s="349"/>
      <c r="R58" s="349"/>
      <c r="S58" s="349"/>
      <c r="T58" s="349"/>
      <c r="U58" s="349"/>
      <c r="V58" s="349"/>
      <c r="W58" s="350" t="n">
        <f aca="false">SUM(W43:W57)</f>
        <v>29</v>
      </c>
      <c r="X58" s="351" t="n">
        <f aca="false">SUM(X43:X57)</f>
        <v>22</v>
      </c>
      <c r="Y58" s="351" t="n">
        <f aca="false">SUM(Y43:Y57)</f>
        <v>35</v>
      </c>
      <c r="Z58" s="351" t="n">
        <f aca="false">SUM(Z43:Z57)</f>
        <v>29</v>
      </c>
      <c r="AA58" s="351" t="n">
        <f aca="false">SUM(AA43:AA57)</f>
        <v>57</v>
      </c>
      <c r="AB58" s="351" t="n">
        <f aca="false">SUM(AB43:AB57)</f>
        <v>23</v>
      </c>
      <c r="AC58" s="352" t="n">
        <f aca="false">SUM(AC43:AC57)</f>
        <v>22</v>
      </c>
      <c r="AD58" s="350" t="n">
        <f aca="false">SUM(AD43:AD57)</f>
        <v>31</v>
      </c>
      <c r="AE58" s="351" t="n">
        <f aca="false">SUM(AE43:AE57)</f>
        <v>30</v>
      </c>
      <c r="AF58" s="351" t="n">
        <f aca="false">SUM(AF43:AF57)</f>
        <v>43</v>
      </c>
      <c r="AG58" s="351" t="n">
        <f aca="false">SUM(AG43:AG57)</f>
        <v>29</v>
      </c>
      <c r="AH58" s="351" t="n">
        <f aca="false">SUM(AH43:AH57)</f>
        <v>57</v>
      </c>
      <c r="AI58" s="351" t="n">
        <f aca="false">SUM(AI43:AI57)</f>
        <v>23</v>
      </c>
      <c r="AJ58" s="352" t="n">
        <f aca="false">SUM(AJ43:AJ57)</f>
        <v>22</v>
      </c>
      <c r="AK58" s="350" t="n">
        <f aca="false">SUM(AK43:AK57)</f>
        <v>31</v>
      </c>
      <c r="AL58" s="351" t="n">
        <f aca="false">SUM(AL43:AL57)</f>
        <v>30</v>
      </c>
      <c r="AM58" s="351" t="n">
        <f aca="false">SUM(AM43:AM57)</f>
        <v>57</v>
      </c>
      <c r="AN58" s="351" t="n">
        <f aca="false">SUM(AN43:AN57)</f>
        <v>33</v>
      </c>
      <c r="AO58" s="351" t="n">
        <f aca="false">SUM(AO43:AO57)</f>
        <v>43</v>
      </c>
      <c r="AP58" s="351" t="n">
        <f aca="false">SUM(AP43:AP57)</f>
        <v>27</v>
      </c>
      <c r="AQ58" s="352" t="n">
        <f aca="false">SUM(AQ43:AQ57)</f>
        <v>22</v>
      </c>
      <c r="AR58" s="350" t="n">
        <f aca="false">SUM(AR43:AR57)</f>
        <v>31</v>
      </c>
      <c r="AS58" s="351" t="n">
        <f aca="false">SUM(AS43:AS57)</f>
        <v>23</v>
      </c>
      <c r="AT58" s="351" t="n">
        <f aca="false">SUM(AT43:AT57)</f>
        <v>35</v>
      </c>
      <c r="AU58" s="351" t="n">
        <f aca="false">SUM(AU43:AU57)</f>
        <v>8</v>
      </c>
      <c r="AV58" s="351" t="n">
        <f aca="false">SUM(AV43:AV57)</f>
        <v>43</v>
      </c>
      <c r="AW58" s="351" t="n">
        <f aca="false">SUM(AW43:AW57)</f>
        <v>0</v>
      </c>
      <c r="AX58" s="352" t="n">
        <f aca="false">SUM(AX43:AX57)</f>
        <v>36</v>
      </c>
      <c r="AY58" s="282" t="n">
        <f aca="false">SUM(AY37:BA53)</f>
        <v>887</v>
      </c>
      <c r="AZ58" s="282"/>
      <c r="BA58" s="282"/>
      <c r="BB58" s="353" t="n">
        <f aca="false">SUM($BB$43:$BD$57)</f>
        <v>217.75</v>
      </c>
      <c r="BC58" s="353"/>
      <c r="BD58" s="353"/>
      <c r="BE58" s="354" t="n">
        <f aca="false">SUM(BE43:BG57)</f>
        <v>6.7</v>
      </c>
      <c r="BF58" s="354"/>
      <c r="BG58" s="354"/>
      <c r="BH58" s="355" t="n">
        <f aca="false">SUM(BH43:BJ57)</f>
        <v>5.3</v>
      </c>
      <c r="BI58" s="355"/>
      <c r="BJ58" s="355"/>
      <c r="BK58" s="356"/>
      <c r="BL58" s="356"/>
      <c r="BM58" s="356"/>
      <c r="BN58" s="356"/>
    </row>
    <row r="59" customFormat="false" ht="21" hidden="false" customHeight="true" outlineLevel="0" collapsed="false">
      <c r="B59" s="274"/>
      <c r="C59" s="349" t="s">
        <v>110</v>
      </c>
      <c r="D59" s="349"/>
      <c r="E59" s="349"/>
      <c r="F59" s="349"/>
      <c r="G59" s="349"/>
      <c r="H59" s="349"/>
      <c r="I59" s="349"/>
      <c r="J59" s="349"/>
      <c r="K59" s="349"/>
      <c r="L59" s="349"/>
      <c r="M59" s="349"/>
      <c r="N59" s="349"/>
      <c r="O59" s="349"/>
      <c r="P59" s="349"/>
      <c r="Q59" s="349"/>
      <c r="R59" s="349"/>
      <c r="S59" s="349"/>
      <c r="T59" s="349"/>
      <c r="U59" s="349"/>
      <c r="V59" s="349"/>
      <c r="W59" s="357" t="n">
        <f aca="false">SUM(W37:W54)</f>
        <v>34</v>
      </c>
      <c r="X59" s="358" t="n">
        <f aca="false">SUM(X37:X54)</f>
        <v>34</v>
      </c>
      <c r="Y59" s="358" t="n">
        <f aca="false">SUM(Y37:Y54)</f>
        <v>47</v>
      </c>
      <c r="Z59" s="358" t="n">
        <f aca="false">SUM(Z37:Z54)</f>
        <v>34</v>
      </c>
      <c r="AA59" s="358" t="n">
        <f aca="false">SUM(AA37:AA54)</f>
        <v>62</v>
      </c>
      <c r="AB59" s="358" t="n">
        <f aca="false">SUM(AB37:AB54)</f>
        <v>16</v>
      </c>
      <c r="AC59" s="359" t="n">
        <f aca="false">SUM(AC37:AC54)</f>
        <v>22</v>
      </c>
      <c r="AD59" s="357" t="n">
        <f aca="false">SUM(AD37:AD54)</f>
        <v>36</v>
      </c>
      <c r="AE59" s="358" t="n">
        <f aca="false">SUM(AE37:AE54)</f>
        <v>42</v>
      </c>
      <c r="AF59" s="358" t="n">
        <f aca="false">SUM(AF37:AF54)</f>
        <v>55</v>
      </c>
      <c r="AG59" s="358" t="n">
        <f aca="false">SUM(AG37:AG54)</f>
        <v>34</v>
      </c>
      <c r="AH59" s="358" t="n">
        <f aca="false">SUM(AH37:AH54)</f>
        <v>62</v>
      </c>
      <c r="AI59" s="358" t="n">
        <f aca="false">SUM(AI37:AI54)</f>
        <v>16</v>
      </c>
      <c r="AJ59" s="359" t="n">
        <f aca="false">SUM(AJ37:AJ54)</f>
        <v>22</v>
      </c>
      <c r="AK59" s="357" t="n">
        <f aca="false">SUM(AK37:AK54)</f>
        <v>36</v>
      </c>
      <c r="AL59" s="358" t="n">
        <f aca="false">SUM(AL37:AL54)</f>
        <v>42</v>
      </c>
      <c r="AM59" s="358" t="n">
        <f aca="false">SUM(AM37:AM54)</f>
        <v>62</v>
      </c>
      <c r="AN59" s="358" t="n">
        <f aca="false">SUM(AN37:AN55)</f>
        <v>45</v>
      </c>
      <c r="AO59" s="358" t="n">
        <f aca="false">SUM(AO37:AO54)</f>
        <v>48</v>
      </c>
      <c r="AP59" s="358" t="n">
        <f aca="false">SUM(AP37:AP54)</f>
        <v>20</v>
      </c>
      <c r="AQ59" s="359" t="n">
        <f aca="false">SUM(AQ37:AQ54)</f>
        <v>22</v>
      </c>
      <c r="AR59" s="357" t="n">
        <f aca="false">SUM(AR37:AR54)</f>
        <v>36</v>
      </c>
      <c r="AS59" s="358" t="n">
        <f aca="false">SUM(AS37:AS54)</f>
        <v>35</v>
      </c>
      <c r="AT59" s="358" t="n">
        <f aca="false">SUM(AT37:AT54)</f>
        <v>40</v>
      </c>
      <c r="AU59" s="358" t="n">
        <f aca="false">SUM(AU37:AU54)</f>
        <v>20</v>
      </c>
      <c r="AV59" s="358" t="n">
        <f aca="false">SUM(AV37:AV54)</f>
        <v>48</v>
      </c>
      <c r="AW59" s="358" t="n">
        <f aca="false">SUM(AW37:AW54)</f>
        <v>0</v>
      </c>
      <c r="AX59" s="359" t="n">
        <f aca="false">SUM(AX37:AX54)</f>
        <v>36</v>
      </c>
      <c r="AY59" s="282" t="n">
        <f aca="false">SUM(AY38:BA54)</f>
        <v>919</v>
      </c>
      <c r="AZ59" s="282"/>
      <c r="BA59" s="282"/>
      <c r="BB59" s="353" t="n">
        <f aca="false">SUM($BB$37:$BD$57)</f>
        <v>277.75</v>
      </c>
      <c r="BC59" s="353"/>
      <c r="BD59" s="353"/>
      <c r="BE59" s="360"/>
      <c r="BF59" s="360"/>
      <c r="BG59" s="360"/>
      <c r="BH59" s="361"/>
      <c r="BI59" s="361"/>
      <c r="BJ59" s="361"/>
      <c r="BK59" s="356"/>
      <c r="BL59" s="356"/>
      <c r="BM59" s="356"/>
      <c r="BN59" s="356"/>
    </row>
    <row r="60" customFormat="false" ht="21" hidden="false" customHeight="true" outlineLevel="0" collapsed="false">
      <c r="B60" s="362" t="s">
        <v>111</v>
      </c>
      <c r="C60" s="363"/>
      <c r="D60" s="364"/>
      <c r="E60" s="365"/>
      <c r="F60" s="365"/>
      <c r="G60" s="365"/>
      <c r="H60" s="365"/>
      <c r="I60" s="365"/>
      <c r="J60" s="365"/>
      <c r="K60" s="365"/>
      <c r="L60" s="365"/>
      <c r="M60" s="365"/>
      <c r="N60" s="365"/>
      <c r="O60" s="365"/>
      <c r="P60" s="365"/>
      <c r="Q60" s="365"/>
      <c r="R60" s="365"/>
      <c r="S60" s="365"/>
      <c r="T60" s="365"/>
      <c r="U60" s="365"/>
      <c r="V60" s="365"/>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366"/>
      <c r="AY60" s="367" t="n">
        <v>32</v>
      </c>
      <c r="AZ60" s="367"/>
      <c r="BA60" s="367"/>
      <c r="BB60" s="367"/>
      <c r="BC60" s="367"/>
      <c r="BD60" s="367"/>
      <c r="BE60" s="367"/>
      <c r="BF60" s="367"/>
      <c r="BG60" s="367"/>
      <c r="BH60" s="367"/>
      <c r="BI60" s="367"/>
      <c r="BJ60" s="367"/>
      <c r="BK60" s="367"/>
      <c r="BL60" s="367"/>
      <c r="BM60" s="367"/>
      <c r="BN60" s="367"/>
    </row>
    <row r="61" customFormat="false" ht="21" hidden="false" customHeight="true" outlineLevel="0" collapsed="false">
      <c r="G61" s="81"/>
    </row>
    <row r="62" customFormat="false" ht="21" hidden="false" customHeight="true" outlineLevel="0" collapsed="false">
      <c r="B62" s="114" t="s">
        <v>112</v>
      </c>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80"/>
      <c r="BB62" s="192"/>
      <c r="BC62" s="180"/>
      <c r="BD62" s="180"/>
      <c r="BE62" s="192"/>
      <c r="BF62" s="180"/>
      <c r="BG62" s="192"/>
      <c r="BH62" s="192"/>
      <c r="BI62" s="192"/>
      <c r="BJ62" s="192"/>
      <c r="BK62" s="192"/>
      <c r="BL62" s="192"/>
      <c r="BM62" s="192"/>
      <c r="BN62" s="192"/>
    </row>
    <row r="63" customFormat="false" ht="21" hidden="false" customHeight="true" outlineLevel="0" collapsed="false">
      <c r="B63" s="258"/>
      <c r="C63" s="259"/>
      <c r="D63" s="260" t="s">
        <v>88</v>
      </c>
      <c r="E63" s="260"/>
      <c r="F63" s="260"/>
      <c r="G63" s="260"/>
      <c r="H63" s="260"/>
      <c r="I63" s="260"/>
      <c r="J63" s="261" t="s">
        <v>89</v>
      </c>
      <c r="K63" s="261"/>
      <c r="L63" s="261"/>
      <c r="M63" s="261"/>
      <c r="N63" s="261"/>
      <c r="O63" s="261"/>
      <c r="P63" s="266" t="s">
        <v>90</v>
      </c>
      <c r="Q63" s="266"/>
      <c r="R63" s="266"/>
      <c r="S63" s="266"/>
      <c r="T63" s="266"/>
      <c r="U63" s="266"/>
      <c r="V63" s="266"/>
      <c r="W63" s="263" t="s">
        <v>91</v>
      </c>
      <c r="X63" s="263"/>
      <c r="Y63" s="263"/>
      <c r="Z63" s="263"/>
      <c r="AA63" s="263"/>
      <c r="AB63" s="263"/>
      <c r="AC63" s="263"/>
      <c r="AD63" s="263" t="s">
        <v>92</v>
      </c>
      <c r="AE63" s="263"/>
      <c r="AF63" s="263"/>
      <c r="AG63" s="263"/>
      <c r="AH63" s="263"/>
      <c r="AI63" s="263"/>
      <c r="AJ63" s="263"/>
      <c r="AK63" s="263" t="s">
        <v>93</v>
      </c>
      <c r="AL63" s="263"/>
      <c r="AM63" s="263"/>
      <c r="AN63" s="263"/>
      <c r="AO63" s="263"/>
      <c r="AP63" s="263"/>
      <c r="AQ63" s="263"/>
      <c r="AR63" s="368" t="s">
        <v>94</v>
      </c>
      <c r="AS63" s="368"/>
      <c r="AT63" s="368"/>
      <c r="AU63" s="368"/>
      <c r="AV63" s="368"/>
      <c r="AW63" s="368"/>
      <c r="AX63" s="368"/>
      <c r="AY63" s="369" t="s">
        <v>95</v>
      </c>
      <c r="AZ63" s="369"/>
      <c r="BA63" s="369"/>
      <c r="BB63" s="370" t="s">
        <v>96</v>
      </c>
      <c r="BC63" s="370"/>
      <c r="BD63" s="370"/>
      <c r="BE63" s="370" t="s">
        <v>98</v>
      </c>
      <c r="BF63" s="370"/>
      <c r="BG63" s="370"/>
      <c r="BH63" s="370"/>
      <c r="BI63" s="370"/>
      <c r="BJ63" s="370"/>
      <c r="BK63" s="262" t="s">
        <v>99</v>
      </c>
      <c r="BL63" s="262"/>
      <c r="BM63" s="262"/>
      <c r="BN63" s="262"/>
    </row>
    <row r="64" customFormat="false" ht="21" hidden="false" customHeight="true" outlineLevel="0" collapsed="false">
      <c r="B64" s="258"/>
      <c r="C64" s="267"/>
      <c r="D64" s="260"/>
      <c r="E64" s="260"/>
      <c r="F64" s="260"/>
      <c r="G64" s="260"/>
      <c r="H64" s="260"/>
      <c r="I64" s="260"/>
      <c r="J64" s="261"/>
      <c r="K64" s="261"/>
      <c r="L64" s="261"/>
      <c r="M64" s="261"/>
      <c r="N64" s="261"/>
      <c r="O64" s="261"/>
      <c r="P64" s="266"/>
      <c r="Q64" s="266"/>
      <c r="R64" s="266"/>
      <c r="S64" s="266"/>
      <c r="T64" s="266"/>
      <c r="U64" s="266"/>
      <c r="V64" s="266"/>
      <c r="W64" s="268" t="s">
        <v>100</v>
      </c>
      <c r="X64" s="269" t="s">
        <v>101</v>
      </c>
      <c r="Y64" s="269" t="s">
        <v>102</v>
      </c>
      <c r="Z64" s="269" t="s">
        <v>103</v>
      </c>
      <c r="AA64" s="269" t="s">
        <v>104</v>
      </c>
      <c r="AB64" s="269" t="s">
        <v>105</v>
      </c>
      <c r="AC64" s="270" t="s">
        <v>106</v>
      </c>
      <c r="AD64" s="268" t="s">
        <v>100</v>
      </c>
      <c r="AE64" s="269" t="s">
        <v>101</v>
      </c>
      <c r="AF64" s="269" t="s">
        <v>102</v>
      </c>
      <c r="AG64" s="269" t="s">
        <v>103</v>
      </c>
      <c r="AH64" s="269" t="s">
        <v>104</v>
      </c>
      <c r="AI64" s="269" t="s">
        <v>105</v>
      </c>
      <c r="AJ64" s="270" t="s">
        <v>106</v>
      </c>
      <c r="AK64" s="268" t="s">
        <v>100</v>
      </c>
      <c r="AL64" s="269" t="s">
        <v>101</v>
      </c>
      <c r="AM64" s="269" t="s">
        <v>102</v>
      </c>
      <c r="AN64" s="269" t="s">
        <v>103</v>
      </c>
      <c r="AO64" s="269" t="s">
        <v>104</v>
      </c>
      <c r="AP64" s="269" t="s">
        <v>105</v>
      </c>
      <c r="AQ64" s="270" t="s">
        <v>106</v>
      </c>
      <c r="AR64" s="271" t="s">
        <v>100</v>
      </c>
      <c r="AS64" s="272" t="s">
        <v>101</v>
      </c>
      <c r="AT64" s="272" t="s">
        <v>102</v>
      </c>
      <c r="AU64" s="272" t="s">
        <v>103</v>
      </c>
      <c r="AV64" s="272" t="s">
        <v>104</v>
      </c>
      <c r="AW64" s="272" t="s">
        <v>105</v>
      </c>
      <c r="AX64" s="371" t="s">
        <v>106</v>
      </c>
      <c r="AY64" s="369"/>
      <c r="AZ64" s="369"/>
      <c r="BA64" s="369"/>
      <c r="BB64" s="370"/>
      <c r="BC64" s="370"/>
      <c r="BD64" s="370"/>
      <c r="BE64" s="370"/>
      <c r="BF64" s="370"/>
      <c r="BG64" s="370"/>
      <c r="BH64" s="370"/>
      <c r="BI64" s="370"/>
      <c r="BJ64" s="370"/>
      <c r="BK64" s="262"/>
      <c r="BL64" s="262"/>
      <c r="BM64" s="262"/>
      <c r="BN64" s="262"/>
    </row>
    <row r="65" customFormat="false" ht="21" hidden="false" customHeight="true" outlineLevel="0" collapsed="false">
      <c r="B65" s="372"/>
      <c r="C65" s="320" t="s">
        <v>27</v>
      </c>
      <c r="D65" s="321" t="s">
        <v>118</v>
      </c>
      <c r="E65" s="321"/>
      <c r="F65" s="321"/>
      <c r="G65" s="321"/>
      <c r="H65" s="321"/>
      <c r="I65" s="321"/>
      <c r="J65" s="288"/>
      <c r="K65" s="288"/>
      <c r="L65" s="288"/>
      <c r="M65" s="288"/>
      <c r="N65" s="288"/>
      <c r="O65" s="288"/>
      <c r="P65" s="289"/>
      <c r="Q65" s="289"/>
      <c r="R65" s="289"/>
      <c r="S65" s="289"/>
      <c r="T65" s="289"/>
      <c r="U65" s="289"/>
      <c r="V65" s="289"/>
      <c r="W65" s="322"/>
      <c r="X65" s="291" t="n">
        <v>7</v>
      </c>
      <c r="Y65" s="291" t="n">
        <v>7</v>
      </c>
      <c r="Z65" s="291"/>
      <c r="AA65" s="291" t="n">
        <v>7</v>
      </c>
      <c r="AB65" s="291" t="n">
        <v>7</v>
      </c>
      <c r="AC65" s="292"/>
      <c r="AD65" s="290"/>
      <c r="AE65" s="291" t="n">
        <v>7</v>
      </c>
      <c r="AF65" s="291" t="n">
        <v>7</v>
      </c>
      <c r="AG65" s="291"/>
      <c r="AH65" s="291" t="n">
        <v>7</v>
      </c>
      <c r="AI65" s="291" t="n">
        <v>7</v>
      </c>
      <c r="AJ65" s="292"/>
      <c r="AK65" s="290"/>
      <c r="AL65" s="291" t="n">
        <v>7</v>
      </c>
      <c r="AM65" s="291" t="n">
        <v>7</v>
      </c>
      <c r="AN65" s="291"/>
      <c r="AO65" s="291" t="n">
        <v>7</v>
      </c>
      <c r="AP65" s="291" t="n">
        <v>7</v>
      </c>
      <c r="AQ65" s="292"/>
      <c r="AR65" s="290"/>
      <c r="AS65" s="291" t="n">
        <v>7</v>
      </c>
      <c r="AT65" s="291" t="n">
        <v>7</v>
      </c>
      <c r="AU65" s="291"/>
      <c r="AV65" s="291" t="n">
        <v>7</v>
      </c>
      <c r="AW65" s="291"/>
      <c r="AX65" s="292"/>
      <c r="AY65" s="373" t="n">
        <f aca="false">SUM(W65:AX65)</f>
        <v>105</v>
      </c>
      <c r="AZ65" s="373"/>
      <c r="BA65" s="373"/>
      <c r="BB65" s="374" t="n">
        <f aca="false">AY65/4</f>
        <v>26.25</v>
      </c>
      <c r="BC65" s="374"/>
      <c r="BD65" s="374"/>
      <c r="BE65" s="375" t="n">
        <f aca="false">ROUNDDOWN(SUM($BB$65:$BD$72)/40,1)</f>
        <v>2.5</v>
      </c>
      <c r="BF65" s="375"/>
      <c r="BG65" s="375"/>
      <c r="BH65" s="375"/>
      <c r="BI65" s="375"/>
      <c r="BJ65" s="375"/>
      <c r="BK65" s="345"/>
      <c r="BL65" s="345"/>
      <c r="BM65" s="345"/>
      <c r="BN65" s="345"/>
    </row>
    <row r="66" customFormat="false" ht="21" hidden="false" customHeight="true" outlineLevel="0" collapsed="false">
      <c r="B66" s="372"/>
      <c r="C66" s="372"/>
      <c r="D66" s="326" t="s">
        <v>119</v>
      </c>
      <c r="E66" s="326"/>
      <c r="F66" s="326"/>
      <c r="G66" s="326"/>
      <c r="H66" s="326"/>
      <c r="I66" s="326"/>
      <c r="J66" s="299"/>
      <c r="K66" s="299"/>
      <c r="L66" s="299"/>
      <c r="M66" s="299"/>
      <c r="N66" s="299"/>
      <c r="O66" s="299"/>
      <c r="P66" s="300"/>
      <c r="Q66" s="300"/>
      <c r="R66" s="300"/>
      <c r="S66" s="300"/>
      <c r="T66" s="300"/>
      <c r="U66" s="300"/>
      <c r="V66" s="300"/>
      <c r="W66" s="327" t="n">
        <v>4</v>
      </c>
      <c r="X66" s="302"/>
      <c r="Y66" s="302" t="n">
        <v>7</v>
      </c>
      <c r="Z66" s="302"/>
      <c r="AA66" s="302"/>
      <c r="AB66" s="302" t="n">
        <v>1</v>
      </c>
      <c r="AC66" s="303" t="n">
        <v>4</v>
      </c>
      <c r="AD66" s="301" t="n">
        <v>4</v>
      </c>
      <c r="AE66" s="302"/>
      <c r="AF66" s="302" t="n">
        <v>7</v>
      </c>
      <c r="AG66" s="302"/>
      <c r="AH66" s="302"/>
      <c r="AI66" s="302" t="n">
        <v>1</v>
      </c>
      <c r="AJ66" s="303" t="n">
        <v>4</v>
      </c>
      <c r="AK66" s="301" t="n">
        <v>4</v>
      </c>
      <c r="AL66" s="302"/>
      <c r="AM66" s="302" t="n">
        <v>7</v>
      </c>
      <c r="AN66" s="302" t="n">
        <v>2</v>
      </c>
      <c r="AO66" s="302"/>
      <c r="AP66" s="302" t="n">
        <v>1</v>
      </c>
      <c r="AQ66" s="303" t="n">
        <v>4</v>
      </c>
      <c r="AR66" s="327" t="n">
        <v>4</v>
      </c>
      <c r="AS66" s="302"/>
      <c r="AT66" s="302" t="n">
        <v>7</v>
      </c>
      <c r="AU66" s="302"/>
      <c r="AV66" s="302"/>
      <c r="AW66" s="302"/>
      <c r="AX66" s="303"/>
      <c r="AY66" s="376" t="n">
        <f aca="false">SUM(W66:AX66)</f>
        <v>61</v>
      </c>
      <c r="AZ66" s="376"/>
      <c r="BA66" s="376"/>
      <c r="BB66" s="377" t="n">
        <f aca="false">AY66/4</f>
        <v>15.25</v>
      </c>
      <c r="BC66" s="377"/>
      <c r="BD66" s="377"/>
      <c r="BE66" s="375"/>
      <c r="BF66" s="375"/>
      <c r="BG66" s="375"/>
      <c r="BH66" s="375"/>
      <c r="BI66" s="375"/>
      <c r="BJ66" s="375"/>
      <c r="BK66" s="307"/>
      <c r="BL66" s="307"/>
      <c r="BM66" s="307"/>
      <c r="BN66" s="307"/>
    </row>
    <row r="67" customFormat="false" ht="21" hidden="false" customHeight="true" outlineLevel="0" collapsed="false">
      <c r="B67" s="372"/>
      <c r="C67" s="372"/>
      <c r="D67" s="326" t="s">
        <v>123</v>
      </c>
      <c r="E67" s="326"/>
      <c r="F67" s="326"/>
      <c r="G67" s="326"/>
      <c r="H67" s="326"/>
      <c r="I67" s="326"/>
      <c r="J67" s="299"/>
      <c r="K67" s="299"/>
      <c r="L67" s="299"/>
      <c r="M67" s="299"/>
      <c r="N67" s="299"/>
      <c r="O67" s="299"/>
      <c r="P67" s="300"/>
      <c r="Q67" s="300"/>
      <c r="R67" s="300"/>
      <c r="S67" s="300"/>
      <c r="T67" s="300"/>
      <c r="U67" s="300"/>
      <c r="V67" s="300"/>
      <c r="W67" s="378"/>
      <c r="X67" s="339" t="n">
        <v>7</v>
      </c>
      <c r="Y67" s="339" t="n">
        <v>7</v>
      </c>
      <c r="Z67" s="339"/>
      <c r="AA67" s="339" t="n">
        <v>7</v>
      </c>
      <c r="AB67" s="339" t="n">
        <v>7</v>
      </c>
      <c r="AC67" s="340"/>
      <c r="AD67" s="338"/>
      <c r="AE67" s="339" t="n">
        <v>7</v>
      </c>
      <c r="AF67" s="339" t="n">
        <v>7</v>
      </c>
      <c r="AG67" s="339"/>
      <c r="AH67" s="339" t="n">
        <v>7</v>
      </c>
      <c r="AI67" s="339" t="n">
        <v>7</v>
      </c>
      <c r="AJ67" s="340"/>
      <c r="AK67" s="338"/>
      <c r="AL67" s="339" t="n">
        <v>7</v>
      </c>
      <c r="AM67" s="339" t="n">
        <v>7</v>
      </c>
      <c r="AN67" s="339"/>
      <c r="AO67" s="339" t="n">
        <v>7</v>
      </c>
      <c r="AP67" s="339" t="n">
        <v>7</v>
      </c>
      <c r="AQ67" s="340"/>
      <c r="AR67" s="338"/>
      <c r="AS67" s="339" t="n">
        <v>7</v>
      </c>
      <c r="AT67" s="339"/>
      <c r="AU67" s="339"/>
      <c r="AV67" s="339" t="n">
        <v>7</v>
      </c>
      <c r="AW67" s="339"/>
      <c r="AX67" s="340" t="n">
        <v>7</v>
      </c>
      <c r="AY67" s="376" t="n">
        <f aca="false">SUM(W67:AX67)</f>
        <v>105</v>
      </c>
      <c r="AZ67" s="376"/>
      <c r="BA67" s="376"/>
      <c r="BB67" s="377" t="n">
        <f aca="false">AY67/4</f>
        <v>26.25</v>
      </c>
      <c r="BC67" s="377"/>
      <c r="BD67" s="377"/>
      <c r="BE67" s="375"/>
      <c r="BF67" s="375"/>
      <c r="BG67" s="375"/>
      <c r="BH67" s="375"/>
      <c r="BI67" s="375"/>
      <c r="BJ67" s="375"/>
      <c r="BK67" s="307"/>
      <c r="BL67" s="307"/>
      <c r="BM67" s="307"/>
      <c r="BN67" s="307"/>
    </row>
    <row r="68" customFormat="false" ht="21" hidden="false" customHeight="true" outlineLevel="0" collapsed="false">
      <c r="B68" s="372"/>
      <c r="C68" s="372"/>
      <c r="D68" s="326" t="s">
        <v>124</v>
      </c>
      <c r="E68" s="326"/>
      <c r="F68" s="326"/>
      <c r="G68" s="326"/>
      <c r="H68" s="326"/>
      <c r="I68" s="326"/>
      <c r="J68" s="299"/>
      <c r="K68" s="299"/>
      <c r="L68" s="299"/>
      <c r="M68" s="299"/>
      <c r="N68" s="299"/>
      <c r="O68" s="299"/>
      <c r="P68" s="300"/>
      <c r="Q68" s="300"/>
      <c r="R68" s="300"/>
      <c r="S68" s="300"/>
      <c r="T68" s="300"/>
      <c r="U68" s="300"/>
      <c r="V68" s="300"/>
      <c r="W68" s="327"/>
      <c r="X68" s="302"/>
      <c r="Y68" s="302"/>
      <c r="Z68" s="339" t="n">
        <v>7</v>
      </c>
      <c r="AA68" s="339" t="n">
        <v>7</v>
      </c>
      <c r="AB68" s="302"/>
      <c r="AC68" s="303"/>
      <c r="AD68" s="301"/>
      <c r="AE68" s="302"/>
      <c r="AF68" s="302"/>
      <c r="AG68" s="339" t="n">
        <v>7</v>
      </c>
      <c r="AH68" s="339" t="n">
        <v>7</v>
      </c>
      <c r="AI68" s="302"/>
      <c r="AJ68" s="303"/>
      <c r="AK68" s="301"/>
      <c r="AL68" s="302"/>
      <c r="AM68" s="302"/>
      <c r="AN68" s="339" t="n">
        <v>7</v>
      </c>
      <c r="AO68" s="339" t="n">
        <v>7</v>
      </c>
      <c r="AP68" s="302"/>
      <c r="AQ68" s="303"/>
      <c r="AR68" s="327"/>
      <c r="AS68" s="302"/>
      <c r="AT68" s="302"/>
      <c r="AU68" s="339" t="n">
        <v>7</v>
      </c>
      <c r="AV68" s="302"/>
      <c r="AW68" s="302"/>
      <c r="AX68" s="303" t="n">
        <v>7</v>
      </c>
      <c r="AY68" s="376" t="n">
        <f aca="false">SUM(W68:AX68)</f>
        <v>56</v>
      </c>
      <c r="AZ68" s="376"/>
      <c r="BA68" s="376"/>
      <c r="BB68" s="377" t="n">
        <f aca="false">AY68/4</f>
        <v>14</v>
      </c>
      <c r="BC68" s="377"/>
      <c r="BD68" s="377"/>
      <c r="BE68" s="375"/>
      <c r="BF68" s="375"/>
      <c r="BG68" s="375"/>
      <c r="BH68" s="375"/>
      <c r="BI68" s="375"/>
      <c r="BJ68" s="375"/>
      <c r="BK68" s="307"/>
      <c r="BL68" s="307"/>
      <c r="BM68" s="307"/>
      <c r="BN68" s="307"/>
    </row>
    <row r="69" customFormat="false" ht="21" hidden="false" customHeight="true" outlineLevel="0" collapsed="false">
      <c r="B69" s="372"/>
      <c r="C69" s="372"/>
      <c r="D69" s="326" t="s">
        <v>125</v>
      </c>
      <c r="E69" s="326"/>
      <c r="F69" s="326"/>
      <c r="G69" s="326"/>
      <c r="H69" s="326"/>
      <c r="I69" s="326"/>
      <c r="J69" s="299"/>
      <c r="K69" s="299"/>
      <c r="L69" s="299"/>
      <c r="M69" s="299"/>
      <c r="N69" s="299"/>
      <c r="O69" s="299"/>
      <c r="P69" s="300"/>
      <c r="Q69" s="300"/>
      <c r="R69" s="300"/>
      <c r="S69" s="300"/>
      <c r="T69" s="300"/>
      <c r="U69" s="300"/>
      <c r="V69" s="300"/>
      <c r="W69" s="378" t="n">
        <v>4</v>
      </c>
      <c r="X69" s="339" t="n">
        <v>7</v>
      </c>
      <c r="Y69" s="339" t="n">
        <v>7</v>
      </c>
      <c r="Z69" s="339"/>
      <c r="AA69" s="339" t="n">
        <v>7</v>
      </c>
      <c r="AB69" s="339" t="n">
        <v>7</v>
      </c>
      <c r="AC69" s="340"/>
      <c r="AD69" s="338"/>
      <c r="AE69" s="339" t="n">
        <v>7</v>
      </c>
      <c r="AF69" s="339"/>
      <c r="AG69" s="339"/>
      <c r="AH69" s="339" t="n">
        <v>7</v>
      </c>
      <c r="AI69" s="339" t="n">
        <v>7</v>
      </c>
      <c r="AJ69" s="340"/>
      <c r="AK69" s="338"/>
      <c r="AL69" s="339"/>
      <c r="AM69" s="339"/>
      <c r="AN69" s="339"/>
      <c r="AO69" s="339"/>
      <c r="AP69" s="339"/>
      <c r="AQ69" s="340"/>
      <c r="AR69" s="338"/>
      <c r="AS69" s="339" t="n">
        <v>7</v>
      </c>
      <c r="AT69" s="339"/>
      <c r="AU69" s="339"/>
      <c r="AV69" s="339" t="n">
        <v>7</v>
      </c>
      <c r="AW69" s="339"/>
      <c r="AX69" s="340" t="n">
        <v>7</v>
      </c>
      <c r="AY69" s="376" t="n">
        <f aca="false">SUM(W69:AX69)</f>
        <v>74</v>
      </c>
      <c r="AZ69" s="376"/>
      <c r="BA69" s="376"/>
      <c r="BB69" s="377" t="n">
        <f aca="false">AY69/4</f>
        <v>18.5</v>
      </c>
      <c r="BC69" s="377"/>
      <c r="BD69" s="377"/>
      <c r="BE69" s="375"/>
      <c r="BF69" s="375"/>
      <c r="BG69" s="375"/>
      <c r="BH69" s="375"/>
      <c r="BI69" s="375"/>
      <c r="BJ69" s="375"/>
      <c r="BK69" s="307"/>
      <c r="BL69" s="307"/>
      <c r="BM69" s="307"/>
      <c r="BN69" s="307"/>
    </row>
    <row r="70" customFormat="false" ht="21" hidden="false" customHeight="true" outlineLevel="0" collapsed="false">
      <c r="B70" s="372"/>
      <c r="C70" s="372"/>
      <c r="D70" s="326"/>
      <c r="E70" s="326"/>
      <c r="F70" s="326"/>
      <c r="G70" s="326"/>
      <c r="H70" s="326"/>
      <c r="I70" s="326"/>
      <c r="J70" s="299"/>
      <c r="K70" s="299"/>
      <c r="L70" s="299"/>
      <c r="M70" s="299"/>
      <c r="N70" s="299"/>
      <c r="O70" s="299"/>
      <c r="P70" s="300"/>
      <c r="Q70" s="300"/>
      <c r="R70" s="300"/>
      <c r="S70" s="300"/>
      <c r="T70" s="300"/>
      <c r="U70" s="300"/>
      <c r="V70" s="300"/>
      <c r="W70" s="327"/>
      <c r="X70" s="302"/>
      <c r="Y70" s="302"/>
      <c r="Z70" s="302"/>
      <c r="AA70" s="302"/>
      <c r="AB70" s="302"/>
      <c r="AC70" s="379"/>
      <c r="AD70" s="301"/>
      <c r="AE70" s="302"/>
      <c r="AF70" s="302"/>
      <c r="AG70" s="302"/>
      <c r="AH70" s="302"/>
      <c r="AI70" s="302"/>
      <c r="AJ70" s="379"/>
      <c r="AK70" s="301"/>
      <c r="AL70" s="302"/>
      <c r="AM70" s="302"/>
      <c r="AN70" s="302"/>
      <c r="AO70" s="302"/>
      <c r="AP70" s="302"/>
      <c r="AQ70" s="379"/>
      <c r="AR70" s="301"/>
      <c r="AS70" s="302"/>
      <c r="AT70" s="302"/>
      <c r="AU70" s="302"/>
      <c r="AV70" s="302"/>
      <c r="AW70" s="302"/>
      <c r="AX70" s="379"/>
      <c r="AY70" s="376" t="n">
        <f aca="false">SUM(W70:AX70)</f>
        <v>0</v>
      </c>
      <c r="AZ70" s="376"/>
      <c r="BA70" s="376"/>
      <c r="BB70" s="377" t="n">
        <f aca="false">AY70/4</f>
        <v>0</v>
      </c>
      <c r="BC70" s="377"/>
      <c r="BD70" s="377"/>
      <c r="BE70" s="375"/>
      <c r="BF70" s="375"/>
      <c r="BG70" s="375"/>
      <c r="BH70" s="375"/>
      <c r="BI70" s="375"/>
      <c r="BJ70" s="375"/>
      <c r="BK70" s="307"/>
      <c r="BL70" s="307"/>
      <c r="BM70" s="307"/>
      <c r="BN70" s="307"/>
    </row>
    <row r="71" customFormat="false" ht="21" hidden="false" customHeight="true" outlineLevel="0" collapsed="false">
      <c r="B71" s="372"/>
      <c r="C71" s="372"/>
      <c r="D71" s="326"/>
      <c r="E71" s="326"/>
      <c r="F71" s="326"/>
      <c r="G71" s="326"/>
      <c r="H71" s="326"/>
      <c r="I71" s="326"/>
      <c r="J71" s="299"/>
      <c r="K71" s="299"/>
      <c r="L71" s="299"/>
      <c r="M71" s="299"/>
      <c r="N71" s="299"/>
      <c r="O71" s="299"/>
      <c r="P71" s="300"/>
      <c r="Q71" s="300"/>
      <c r="R71" s="300"/>
      <c r="S71" s="300"/>
      <c r="T71" s="300"/>
      <c r="U71" s="300"/>
      <c r="V71" s="300"/>
      <c r="W71" s="327"/>
      <c r="X71" s="302"/>
      <c r="Y71" s="302"/>
      <c r="Z71" s="302"/>
      <c r="AA71" s="302"/>
      <c r="AB71" s="302"/>
      <c r="AC71" s="303"/>
      <c r="AD71" s="301"/>
      <c r="AE71" s="302"/>
      <c r="AF71" s="302"/>
      <c r="AG71" s="302"/>
      <c r="AH71" s="302"/>
      <c r="AI71" s="302"/>
      <c r="AJ71" s="303"/>
      <c r="AK71" s="301"/>
      <c r="AL71" s="302"/>
      <c r="AM71" s="302"/>
      <c r="AN71" s="302"/>
      <c r="AO71" s="302"/>
      <c r="AP71" s="302"/>
      <c r="AQ71" s="303"/>
      <c r="AR71" s="327"/>
      <c r="AS71" s="302"/>
      <c r="AT71" s="302"/>
      <c r="AU71" s="302"/>
      <c r="AV71" s="302"/>
      <c r="AW71" s="302"/>
      <c r="AX71" s="303"/>
      <c r="AY71" s="376" t="n">
        <f aca="false">SUM(W71:AX71)</f>
        <v>0</v>
      </c>
      <c r="AZ71" s="376"/>
      <c r="BA71" s="376"/>
      <c r="BB71" s="377" t="n">
        <f aca="false">AY71/4</f>
        <v>0</v>
      </c>
      <c r="BC71" s="377"/>
      <c r="BD71" s="377"/>
      <c r="BE71" s="375"/>
      <c r="BF71" s="375"/>
      <c r="BG71" s="375"/>
      <c r="BH71" s="375"/>
      <c r="BI71" s="375"/>
      <c r="BJ71" s="375"/>
      <c r="BK71" s="307"/>
      <c r="BL71" s="307"/>
      <c r="BM71" s="307"/>
      <c r="BN71" s="307"/>
    </row>
    <row r="72" customFormat="false" ht="21" hidden="false" customHeight="true" outlineLevel="0" collapsed="false">
      <c r="B72" s="372"/>
      <c r="C72" s="372"/>
      <c r="D72" s="380"/>
      <c r="E72" s="380"/>
      <c r="F72" s="380"/>
      <c r="G72" s="380"/>
      <c r="H72" s="380"/>
      <c r="I72" s="380"/>
      <c r="J72" s="347"/>
      <c r="K72" s="347"/>
      <c r="L72" s="347"/>
      <c r="M72" s="347"/>
      <c r="N72" s="347"/>
      <c r="O72" s="347"/>
      <c r="P72" s="348"/>
      <c r="Q72" s="348"/>
      <c r="R72" s="348"/>
      <c r="S72" s="348"/>
      <c r="T72" s="348"/>
      <c r="U72" s="348"/>
      <c r="V72" s="348"/>
      <c r="W72" s="334"/>
      <c r="X72" s="332"/>
      <c r="Y72" s="332"/>
      <c r="Z72" s="332"/>
      <c r="AA72" s="332"/>
      <c r="AB72" s="332"/>
      <c r="AC72" s="333"/>
      <c r="AD72" s="331"/>
      <c r="AE72" s="332"/>
      <c r="AF72" s="332"/>
      <c r="AG72" s="332"/>
      <c r="AH72" s="332"/>
      <c r="AI72" s="332"/>
      <c r="AJ72" s="333"/>
      <c r="AK72" s="331"/>
      <c r="AL72" s="332"/>
      <c r="AM72" s="332"/>
      <c r="AN72" s="332"/>
      <c r="AO72" s="332"/>
      <c r="AP72" s="332"/>
      <c r="AQ72" s="333"/>
      <c r="AR72" s="334"/>
      <c r="AS72" s="332"/>
      <c r="AT72" s="332"/>
      <c r="AU72" s="332"/>
      <c r="AV72" s="332"/>
      <c r="AW72" s="332"/>
      <c r="AX72" s="333"/>
      <c r="AY72" s="381" t="n">
        <f aca="false">SUM(W72:AX72)</f>
        <v>0</v>
      </c>
      <c r="AZ72" s="381"/>
      <c r="BA72" s="381"/>
      <c r="BB72" s="382" t="n">
        <f aca="false">AY72/4</f>
        <v>0</v>
      </c>
      <c r="BC72" s="382"/>
      <c r="BD72" s="382"/>
      <c r="BE72" s="375"/>
      <c r="BF72" s="375"/>
      <c r="BG72" s="375"/>
      <c r="BH72" s="375"/>
      <c r="BI72" s="375"/>
      <c r="BJ72" s="375"/>
      <c r="BK72" s="317"/>
      <c r="BL72" s="317"/>
      <c r="BM72" s="317"/>
      <c r="BN72" s="317"/>
    </row>
    <row r="73" customFormat="false" ht="21" hidden="false" customHeight="true" outlineLevel="0" collapsed="false">
      <c r="B73" s="372"/>
      <c r="C73" s="349" t="s">
        <v>109</v>
      </c>
      <c r="D73" s="349"/>
      <c r="E73" s="349"/>
      <c r="F73" s="349"/>
      <c r="G73" s="349"/>
      <c r="H73" s="349"/>
      <c r="I73" s="349"/>
      <c r="J73" s="349"/>
      <c r="K73" s="349"/>
      <c r="L73" s="349"/>
      <c r="M73" s="349"/>
      <c r="N73" s="349"/>
      <c r="O73" s="349"/>
      <c r="P73" s="349"/>
      <c r="Q73" s="349"/>
      <c r="R73" s="349"/>
      <c r="S73" s="349"/>
      <c r="T73" s="349"/>
      <c r="U73" s="349"/>
      <c r="V73" s="349"/>
      <c r="W73" s="350" t="n">
        <f aca="false">SUM(W65:W72)</f>
        <v>8</v>
      </c>
      <c r="X73" s="351" t="n">
        <f aca="false">SUM(X65:X72)</f>
        <v>21</v>
      </c>
      <c r="Y73" s="351" t="n">
        <f aca="false">SUM(Y65:Y72)</f>
        <v>28</v>
      </c>
      <c r="Z73" s="351" t="n">
        <f aca="false">SUM(Z65:Z72)</f>
        <v>7</v>
      </c>
      <c r="AA73" s="351" t="n">
        <f aca="false">SUM(AA65:AA72)</f>
        <v>28</v>
      </c>
      <c r="AB73" s="351" t="n">
        <f aca="false">SUM(AB65:AB72)</f>
        <v>22</v>
      </c>
      <c r="AC73" s="352" t="n">
        <f aca="false">SUM(AC65:AC72)</f>
        <v>4</v>
      </c>
      <c r="AD73" s="350" t="n">
        <f aca="false">SUM(AD65:AD72)</f>
        <v>4</v>
      </c>
      <c r="AE73" s="351" t="n">
        <f aca="false">SUM(AE65:AE72)</f>
        <v>21</v>
      </c>
      <c r="AF73" s="351" t="n">
        <f aca="false">SUM(AF65:AF72)</f>
        <v>21</v>
      </c>
      <c r="AG73" s="351" t="n">
        <f aca="false">SUM(AG65:AG72)</f>
        <v>7</v>
      </c>
      <c r="AH73" s="351" t="n">
        <f aca="false">SUM(AH65:AH72)</f>
        <v>28</v>
      </c>
      <c r="AI73" s="351" t="n">
        <f aca="false">SUM(AI65:AI72)</f>
        <v>22</v>
      </c>
      <c r="AJ73" s="352" t="n">
        <f aca="false">SUM(AJ65:AJ72)</f>
        <v>4</v>
      </c>
      <c r="AK73" s="350" t="n">
        <f aca="false">SUM(AK65:AK72)</f>
        <v>4</v>
      </c>
      <c r="AL73" s="351" t="n">
        <f aca="false">SUM(AL65:AL72)</f>
        <v>14</v>
      </c>
      <c r="AM73" s="351" t="n">
        <f aca="false">SUM(AM65:AM72)</f>
        <v>21</v>
      </c>
      <c r="AN73" s="351" t="n">
        <f aca="false">SUM(AN65:AN72)</f>
        <v>9</v>
      </c>
      <c r="AO73" s="351" t="n">
        <f aca="false">SUM(AO65:AO72)</f>
        <v>21</v>
      </c>
      <c r="AP73" s="351" t="n">
        <f aca="false">SUM(AP65:AP72)</f>
        <v>15</v>
      </c>
      <c r="AQ73" s="352" t="n">
        <f aca="false">SUM(AQ65:AQ72)</f>
        <v>4</v>
      </c>
      <c r="AR73" s="350" t="n">
        <f aca="false">SUM(AR65:AR72)</f>
        <v>4</v>
      </c>
      <c r="AS73" s="351" t="n">
        <f aca="false">SUM(AS65:AS72)</f>
        <v>21</v>
      </c>
      <c r="AT73" s="351" t="n">
        <f aca="false">SUM(AT65:AT72)</f>
        <v>14</v>
      </c>
      <c r="AU73" s="351" t="n">
        <f aca="false">SUM(AU65:AU72)</f>
        <v>7</v>
      </c>
      <c r="AV73" s="351" t="n">
        <f aca="false">SUM(AV65:AV72)</f>
        <v>21</v>
      </c>
      <c r="AW73" s="351" t="n">
        <f aca="false">SUM(AW65:AW72)</f>
        <v>0</v>
      </c>
      <c r="AX73" s="352" t="n">
        <f aca="false">SUM(AX65:AX72)</f>
        <v>21</v>
      </c>
      <c r="AY73" s="383" t="n">
        <f aca="false">SUM(AY65:BA72)</f>
        <v>401</v>
      </c>
      <c r="AZ73" s="383"/>
      <c r="BA73" s="383"/>
      <c r="BB73" s="384" t="n">
        <f aca="false">SUM($BB$65:$BD$72)</f>
        <v>100.25</v>
      </c>
      <c r="BC73" s="384"/>
      <c r="BD73" s="384"/>
      <c r="BE73" s="385" t="n">
        <f aca="false">SUM(BE65)</f>
        <v>2.5</v>
      </c>
      <c r="BF73" s="385"/>
      <c r="BG73" s="385"/>
      <c r="BH73" s="385"/>
      <c r="BI73" s="385"/>
      <c r="BJ73" s="385"/>
      <c r="BK73" s="386"/>
      <c r="BL73" s="386"/>
      <c r="BM73" s="386"/>
      <c r="BN73" s="386"/>
    </row>
    <row r="74" customFormat="false" ht="21" hidden="false" customHeight="true" outlineLevel="0" collapsed="false">
      <c r="B74" s="362" t="s">
        <v>111</v>
      </c>
      <c r="C74" s="363"/>
      <c r="D74" s="364"/>
      <c r="E74" s="365"/>
      <c r="F74" s="365"/>
      <c r="G74" s="365"/>
      <c r="H74" s="365"/>
      <c r="I74" s="365"/>
      <c r="J74" s="365"/>
      <c r="K74" s="365"/>
      <c r="L74" s="365"/>
      <c r="M74" s="365"/>
      <c r="N74" s="365"/>
      <c r="O74" s="365"/>
      <c r="P74" s="365"/>
      <c r="Q74" s="365"/>
      <c r="R74" s="365"/>
      <c r="S74" s="365"/>
      <c r="T74" s="365"/>
      <c r="U74" s="365"/>
      <c r="V74" s="365"/>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366"/>
      <c r="AY74" s="387" t="n">
        <v>40</v>
      </c>
      <c r="AZ74" s="387"/>
      <c r="BA74" s="387"/>
      <c r="BB74" s="387"/>
      <c r="BC74" s="387"/>
      <c r="BD74" s="387"/>
      <c r="BE74" s="387"/>
      <c r="BF74" s="387"/>
      <c r="BG74" s="387"/>
      <c r="BH74" s="387"/>
      <c r="BI74" s="387"/>
      <c r="BJ74" s="387"/>
      <c r="BK74" s="387"/>
      <c r="BL74" s="387"/>
      <c r="BM74" s="387"/>
      <c r="BN74" s="387"/>
    </row>
    <row r="75" customFormat="false" ht="21" hidden="false" customHeight="true" outlineLevel="0" collapsed="false">
      <c r="B75" s="81" t="s">
        <v>113</v>
      </c>
    </row>
    <row r="76" customFormat="false" ht="21" hidden="false" customHeight="true" outlineLevel="0" collapsed="false">
      <c r="B76" s="81" t="s">
        <v>114</v>
      </c>
      <c r="G76" s="81"/>
    </row>
    <row r="77" customFormat="false" ht="21" hidden="false" customHeight="true" outlineLevel="0" collapsed="false">
      <c r="G77" s="81"/>
    </row>
  </sheetData>
  <mergeCells count="516">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I7:CK8"/>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Z20:BM22"/>
    <mergeCell ref="D24:AF24"/>
    <mergeCell ref="AJ24:BL24"/>
    <mergeCell ref="D25:H25"/>
    <mergeCell ref="I25:L25"/>
    <mergeCell ref="M25:P25"/>
    <mergeCell ref="T25:X25"/>
    <mergeCell ref="Y25:AB25"/>
    <mergeCell ref="AC25:AF25"/>
    <mergeCell ref="AJ25:AN25"/>
    <mergeCell ref="AO25:AR25"/>
    <mergeCell ref="AS25:AV25"/>
    <mergeCell ref="AZ25:BD25"/>
    <mergeCell ref="BE25:BH25"/>
    <mergeCell ref="BI25:BL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B35:B36"/>
    <mergeCell ref="D35:I36"/>
    <mergeCell ref="J35:O36"/>
    <mergeCell ref="P35:V36"/>
    <mergeCell ref="W35:AC35"/>
    <mergeCell ref="AD35:AJ35"/>
    <mergeCell ref="AK35:AQ35"/>
    <mergeCell ref="AR35:AX35"/>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E42:CJ45"/>
    <mergeCell ref="CK42:CO42"/>
    <mergeCell ref="C43:C50"/>
    <mergeCell ref="D43:I43"/>
    <mergeCell ref="J43:L43"/>
    <mergeCell ref="M43:O43"/>
    <mergeCell ref="P43:V43"/>
    <mergeCell ref="AY43:BA43"/>
    <mergeCell ref="BB43:BD43"/>
    <mergeCell ref="BE43:BG50"/>
    <mergeCell ref="BH43:BJ50"/>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C51:C57"/>
    <mergeCell ref="D51:I51"/>
    <mergeCell ref="J51:L51"/>
    <mergeCell ref="M51:O51"/>
    <mergeCell ref="P51:V51"/>
    <mergeCell ref="AY51:BA51"/>
    <mergeCell ref="BB51:BD51"/>
    <mergeCell ref="BE51:BG57"/>
    <mergeCell ref="BH51:BJ57"/>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s>
  <conditionalFormatting sqref="C31:N31 C27:D27 T27 Q27:S28 T28:X28 C28:H29 C30:AG30 AG31 C25:H26 Q25:X26 I25:L29 Y25:AB29 AG25:AG29 BV27:BV28 BV29:BY29 M27:M28 M29:X29 CA29:CD29 CA25:CD26 AC29:AF29 AC25:AF26">
    <cfRule type="expression" priority="2" aboveAverage="0" equalAverage="0" bottom="0" percent="0" rank="0" text="" dxfId="42">
      <formula>COUNTA($D$7)&gt;=1</formula>
    </cfRule>
  </conditionalFormatting>
  <conditionalFormatting sqref="C24:AG24">
    <cfRule type="expression" priority="3" aboveAverage="0" equalAverage="0" bottom="0" percent="0" rank="0" text="" dxfId="43">
      <formula>COUNTA($D$7)&gt;=1</formula>
    </cfRule>
  </conditionalFormatting>
  <conditionalFormatting sqref="C32:AG33">
    <cfRule type="expression" priority="4" aboveAverage="0" equalAverage="0" bottom="0" percent="0" rank="0" text="" dxfId="44">
      <formula>COUNTA($D$7)&gt;=1</formula>
    </cfRule>
  </conditionalFormatting>
  <conditionalFormatting sqref="D5:D7 E16:E17">
    <cfRule type="expression" priority="5" aboveAverage="0" equalAverage="0" bottom="0" percent="0" rank="0" text="" dxfId="45">
      <formula>IF($E$9:$F$9="〇",1,0)</formula>
    </cfRule>
  </conditionalFormatting>
  <conditionalFormatting sqref="D5:D7">
    <cfRule type="expression" priority="6" aboveAverage="0" equalAverage="0" bottom="0" percent="0" rank="0" text="" dxfId="46">
      <formula>IF($E$10:$F$11="〇",1,0)</formula>
    </cfRule>
  </conditionalFormatting>
  <conditionalFormatting sqref="D10">
    <cfRule type="expression" priority="7" aboveAverage="0" equalAverage="0" bottom="0" percent="0" rank="0" text="" dxfId="47">
      <formula>IF($E$9:$F$9="〇",1,0)</formula>
    </cfRule>
  </conditionalFormatting>
  <conditionalFormatting sqref="D12:E12 D13:D14">
    <cfRule type="expression" priority="8" aboveAverage="0" equalAverage="0" bottom="0" percent="0" rank="0" text="" dxfId="48">
      <formula>IF($E$9:$F$9="〇",1,0)</formula>
    </cfRule>
    <cfRule type="expression" priority="9" aboveAverage="0" equalAverage="0" bottom="0" percent="0" rank="0" text="" dxfId="49">
      <formula>IF($E$10:$F$11="〇",1,0)</formula>
    </cfRule>
  </conditionalFormatting>
  <conditionalFormatting sqref="N31:P31">
    <cfRule type="beginsWith" priority="10" operator="beginsWith" aboveAverage="0" equalAverage="0" bottom="0" percent="0" rank="0" text="可" dxfId="50">
      <formula>LEFT(N31,LEN("可"))="可"</formula>
    </cfRule>
    <cfRule type="containsText" priority="11" operator="containsText" aboveAverage="0" equalAverage="0" bottom="0" percent="0" rank="0" text="不可" dxfId="51">
      <formula>NOT(ISERROR(SEARCH("不可",N31)))</formula>
    </cfRule>
  </conditionalFormatting>
  <conditionalFormatting sqref="Q31:AD31">
    <cfRule type="expression" priority="12" aboveAverage="0" equalAverage="0" bottom="0" percent="0" rank="0" text="" dxfId="52">
      <formula>COUNTA($D$7)&gt;=1</formula>
    </cfRule>
  </conditionalFormatting>
  <conditionalFormatting sqref="AD31:AF31">
    <cfRule type="beginsWith" priority="13" operator="beginsWith" aboveAverage="0" equalAverage="0" bottom="0" percent="0" rank="0" text="可" dxfId="53">
      <formula>LEFT(AD31,LEN("可"))="可"</formula>
    </cfRule>
    <cfRule type="containsText" priority="14" operator="containsText" aboveAverage="0" equalAverage="0" bottom="0" percent="0" rank="0" text="不可" dxfId="54">
      <formula>NOT(ISERROR(SEARCH("不可",AD31)))</formula>
    </cfRule>
  </conditionalFormatting>
  <conditionalFormatting sqref="AE15">
    <cfRule type="expression" priority="15" aboveAverage="0" equalAverage="0" bottom="0" percent="0" rank="0" text="" dxfId="55">
      <formula>COUNTA($D$5,$D$6)&gt;=1</formula>
    </cfRule>
  </conditionalFormatting>
  <conditionalFormatting sqref="AE14:AN14">
    <cfRule type="expression" priority="16" aboveAverage="0" equalAverage="0" bottom="0" percent="0" rank="0" text="" dxfId="56">
      <formula>COUNTA($D$7)&gt;=1</formula>
    </cfRule>
  </conditionalFormatting>
  <conditionalFormatting sqref="AE16:AN16">
    <cfRule type="expression" priority="17" aboveAverage="0" equalAverage="0" bottom="0" percent="0" rank="0" text="" dxfId="57">
      <formula>COUNTA($D$6)&gt;=1</formula>
    </cfRule>
  </conditionalFormatting>
  <conditionalFormatting sqref="AI15:AN15">
    <cfRule type="expression" priority="18" aboveAverage="0" equalAverage="0" bottom="0" percent="0" rank="0" text="" dxfId="58">
      <formula>COUNTA($D$5,$D$6)&gt;=1</formula>
    </cfRule>
  </conditionalFormatting>
  <conditionalFormatting sqref="AI31:AT31 AI24:BM24 AI30:BM30 AI25:AR29 BM25:BM29 AW25:BH29">
    <cfRule type="expression" priority="19" aboveAverage="0" equalAverage="0" bottom="0" percent="0" rank="0" text="" dxfId="59">
      <formula>COUNTA($D$5:$D$6)&gt;=1</formula>
    </cfRule>
  </conditionalFormatting>
  <conditionalFormatting sqref="BM31">
    <cfRule type="expression" priority="20" aboveAverage="0" equalAverage="0" bottom="0" percent="0" rank="0" text="" dxfId="60">
      <formula>COUNTA($D$5:$D$6)&gt;=1</formula>
    </cfRule>
  </conditionalFormatting>
  <conditionalFormatting sqref="AI32:BM32">
    <cfRule type="expression" priority="21" aboveAverage="0" equalAverage="0" bottom="0" percent="0" rank="0" text="" dxfId="61">
      <formula>COUNTA($D$5:$D$6)&gt;=1</formula>
    </cfRule>
  </conditionalFormatting>
  <conditionalFormatting sqref="AT31:AV31">
    <cfRule type="beginsWith" priority="22" operator="beginsWith" aboveAverage="0" equalAverage="0" bottom="0" percent="0" rank="0" text="可" dxfId="62">
      <formula>LEFT(AT31,LEN("可"))="可"</formula>
    </cfRule>
    <cfRule type="containsText" priority="23" operator="containsText" aboveAverage="0" equalAverage="0" bottom="0" percent="0" rank="0" text="不可" dxfId="63">
      <formula>NOT(ISERROR(SEARCH("不可",AT31)))</formula>
    </cfRule>
  </conditionalFormatting>
  <conditionalFormatting sqref="AV14:BE14">
    <cfRule type="expression" priority="24" aboveAverage="0" equalAverage="0" bottom="0" percent="0" rank="0" text="" dxfId="64">
      <formula>COUNTA($D$7)&gt;=1</formula>
    </cfRule>
  </conditionalFormatting>
  <conditionalFormatting sqref="AV15:BE15">
    <cfRule type="expression" priority="25" aboveAverage="0" equalAverage="0" bottom="0" percent="0" rank="0" text="" dxfId="65">
      <formula>COUNTA($D$5,$D$6)&gt;=1</formula>
    </cfRule>
  </conditionalFormatting>
  <conditionalFormatting sqref="AV16:BE16">
    <cfRule type="expression" priority="26" aboveAverage="0" equalAverage="0" bottom="0" percent="0" rank="0" text="" dxfId="66">
      <formula>COUNTA($D$6)&gt;=1</formula>
    </cfRule>
  </conditionalFormatting>
  <conditionalFormatting sqref="AW31:BJ31">
    <cfRule type="expression" priority="27" aboveAverage="0" equalAverage="0" bottom="0" percent="0" rank="0" text="" dxfId="67">
      <formula>COUNTA($D$5:$D$6)&gt;=1</formula>
    </cfRule>
  </conditionalFormatting>
  <conditionalFormatting sqref="BJ31:BL31">
    <cfRule type="beginsWith" priority="28" operator="beginsWith" aboveAverage="0" equalAverage="0" bottom="0" percent="0" rank="0" text="可" dxfId="68">
      <formula>LEFT(BJ31,LEN("可"))="可"</formula>
    </cfRule>
    <cfRule type="containsText" priority="29" operator="containsText" aboveAverage="0" equalAverage="0" bottom="0" percent="0" rank="0" text="不可" dxfId="69">
      <formula>NOT(ISERROR(SEARCH("不可",BJ31)))</formula>
    </cfRule>
  </conditionalFormatting>
  <conditionalFormatting sqref="BM14:BS14">
    <cfRule type="expression" priority="30" aboveAverage="0" equalAverage="0" bottom="0" percent="0" rank="0" text="" dxfId="70">
      <formula>COUNTA($D$7)&gt;=1</formula>
    </cfRule>
  </conditionalFormatting>
  <conditionalFormatting sqref="CB9:CK9">
    <cfRule type="expression" priority="31" aboveAverage="0" equalAverage="0" bottom="0" percent="0" rank="0" text="" dxfId="71">
      <formula>COUNTA($D$7)&gt;=1</formula>
    </cfRule>
  </conditionalFormatting>
  <conditionalFormatting sqref="CB10:CK10">
    <cfRule type="expression" priority="32" aboveAverage="0" equalAverage="0" bottom="0" percent="0" rank="0" text="" dxfId="72">
      <formula>COUNTA($D$5,$D$6)&gt;=1</formula>
    </cfRule>
  </conditionalFormatting>
  <conditionalFormatting sqref="CB11:CK11">
    <cfRule type="expression" priority="33" aboveAverage="0" equalAverage="0" bottom="0" percent="0" rank="0" text="" dxfId="73">
      <formula>COUNTA($D$6)&gt;=1</formula>
    </cfRule>
  </conditionalFormatting>
  <conditionalFormatting sqref="CP42:CR43">
    <cfRule type="expression" priority="34" aboveAverage="0" equalAverage="0" bottom="0" percent="0" rank="0" text="" dxfId="74">
      <formula>COUNTA($AN$8)&gt;=1</formula>
    </cfRule>
  </conditionalFormatting>
  <conditionalFormatting sqref="CP44:CR45">
    <cfRule type="expression" priority="35" aboveAverage="0" equalAverage="0" bottom="0" percent="0" rank="0" text="" dxfId="75">
      <formula>COUNTA($AN$6:$AP$7)&gt;=1</formula>
    </cfRule>
  </conditionalFormatting>
  <conditionalFormatting sqref="BV25:BY26">
    <cfRule type="expression" priority="36" aboveAverage="0" equalAverage="0" bottom="0" percent="0" rank="0" text="" dxfId="76">
      <formula>COUNTA($D$7)&gt;=1</formula>
    </cfRule>
  </conditionalFormatting>
  <conditionalFormatting sqref="M25:P26">
    <cfRule type="expression" priority="37" aboveAverage="0" equalAverage="0" bottom="0" percent="0" rank="0" text="" dxfId="77">
      <formula>COUNTA($D$7)&gt;=1</formula>
    </cfRule>
  </conditionalFormatting>
  <conditionalFormatting sqref="CA27:CA28">
    <cfRule type="expression" priority="38" aboveAverage="0" equalAverage="0" bottom="0" percent="0" rank="0" text="" dxfId="78">
      <formula>COUNTA($D$7)&gt;=1</formula>
    </cfRule>
  </conditionalFormatting>
  <conditionalFormatting sqref="AC27:AC28">
    <cfRule type="expression" priority="39" aboveAverage="0" equalAverage="0" bottom="0" percent="0" rank="0" text="" dxfId="79">
      <formula>COUNTA($D$7)&gt;=1</formula>
    </cfRule>
  </conditionalFormatting>
  <conditionalFormatting sqref="CF25:CI29">
    <cfRule type="expression" priority="40" aboveAverage="0" equalAverage="0" bottom="0" percent="0" rank="0" text="" dxfId="80">
      <formula>COUNTA($D$5:$D$6)&gt;=1</formula>
    </cfRule>
  </conditionalFormatting>
  <conditionalFormatting sqref="AS25:AV29">
    <cfRule type="expression" priority="41" aboveAverage="0" equalAverage="0" bottom="0" percent="0" rank="0" text="" dxfId="81">
      <formula>COUNTA($D$5:$D$6)&gt;=1</formula>
    </cfRule>
  </conditionalFormatting>
  <conditionalFormatting sqref="CK25:CN29">
    <cfRule type="expression" priority="42" aboveAverage="0" equalAverage="0" bottom="0" percent="0" rank="0" text="" dxfId="82">
      <formula>COUNTA($D$5:$D$6)&gt;=1</formula>
    </cfRule>
  </conditionalFormatting>
  <conditionalFormatting sqref="BI25:BL29">
    <cfRule type="expression" priority="43" aboveAverage="0" equalAverage="0" bottom="0" percent="0" rank="0" text="" dxfId="83">
      <formula>COUNTA($D$5:$D$6)&gt;=1</formula>
    </cfRule>
  </conditionalFormatting>
  <dataValidations count="2">
    <dataValidation allowBlank="true" operator="between" showDropDown="false" showErrorMessage="true" showInputMessage="true" sqref="D10 E16:E17" type="list">
      <formula1>$X$1:$X$2</formula1>
      <formula2>0</formula2>
    </dataValidation>
    <dataValidation allowBlank="true" operator="between" showDropDown="false" showErrorMessage="true" showInputMessage="true" sqref="D5:D7 D12:E12 D13:D14" type="list">
      <formula1>$W$1:$W$2</formula1>
      <formula2>0</formula2>
    </dataValidation>
  </dataValidations>
  <printOptions headings="false" gridLines="false" gridLinesSet="true" horizontalCentered="false" verticalCentered="true"/>
  <pageMargins left="0.39375" right="0.196527777777778" top="0.393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CY45"/>
  <sheetViews>
    <sheetView showFormulas="false" showGridLines="true" showRowColHeaders="true" showZeros="true" rightToLeft="false" tabSelected="false" showOutlineSymbols="true" defaultGridColor="true" view="pageBreakPreview" topLeftCell="C1" colorId="64" zoomScale="100" zoomScaleNormal="115" zoomScalePageLayoutView="100" workbookViewId="0">
      <selection pane="topLeft" activeCell="AZ8" activeCellId="0" sqref="AZ8"/>
    </sheetView>
  </sheetViews>
  <sheetFormatPr defaultRowHeight="12" zeroHeight="false" outlineLevelRow="0" outlineLevelCol="0"/>
  <cols>
    <col collapsed="false" customWidth="true" hidden="true" outlineLevel="0" max="2" min="1" style="83" width="1.75"/>
    <col collapsed="false" customWidth="true" hidden="false" outlineLevel="0" max="18" min="3" style="83" width="1.75"/>
    <col collapsed="false" customWidth="true" hidden="false" outlineLevel="0" max="72" min="19" style="83" width="2.25"/>
    <col collapsed="false" customWidth="true" hidden="false" outlineLevel="0" max="83" min="73" style="83" width="1.75"/>
    <col collapsed="false" customWidth="true" hidden="false" outlineLevel="0" max="107" min="84" style="83" width="1.88"/>
    <col collapsed="false" customWidth="true" hidden="false" outlineLevel="0" max="1025" min="108" style="83" width="8.88"/>
  </cols>
  <sheetData>
    <row r="1" customFormat="false" ht="54" hidden="false" customHeight="true" outlineLevel="0" collapsed="false">
      <c r="A1" s="389"/>
      <c r="C1" s="389" t="s">
        <v>128</v>
      </c>
    </row>
    <row r="2" customFormat="false" ht="13.9" hidden="false" customHeight="true" outlineLevel="0" collapsed="false">
      <c r="BE2" s="390"/>
      <c r="BF2" s="390"/>
      <c r="BG2" s="390"/>
      <c r="BH2" s="390"/>
      <c r="BI2" s="390"/>
      <c r="BJ2" s="390"/>
      <c r="BK2" s="390"/>
      <c r="BL2" s="389"/>
      <c r="BM2" s="389"/>
      <c r="BN2" s="389"/>
      <c r="BO2" s="318" t="s">
        <v>129</v>
      </c>
      <c r="BP2" s="318"/>
      <c r="BQ2" s="318"/>
      <c r="BR2" s="391"/>
      <c r="BS2" s="391"/>
      <c r="BT2" s="318" t="s">
        <v>130</v>
      </c>
      <c r="BU2" s="318"/>
      <c r="BV2" s="391"/>
      <c r="BW2" s="391"/>
      <c r="BX2" s="318" t="s">
        <v>100</v>
      </c>
      <c r="BY2" s="318"/>
      <c r="BZ2" s="391"/>
      <c r="CA2" s="391"/>
      <c r="CB2" s="318" t="s">
        <v>106</v>
      </c>
      <c r="CC2" s="318"/>
    </row>
    <row r="3" customFormat="false" ht="13.9" hidden="false" customHeight="true" outlineLevel="0" collapsed="false">
      <c r="CJ3" s="189"/>
    </row>
    <row r="4" customFormat="false" ht="13.9" hidden="false" customHeight="true" outlineLevel="0" collapsed="false">
      <c r="T4" s="83" t="s">
        <v>33</v>
      </c>
    </row>
    <row r="5" customFormat="false" ht="13.9" hidden="false" customHeight="true" outlineLevel="0" collapsed="false">
      <c r="BY5" s="392" t="str">
        <f aca="false">IF(COUNTIF(BY1:CA3,"○")&gt;1,"いずれか１つを選択してください。","")</f>
        <v/>
      </c>
    </row>
    <row r="6" customFormat="false" ht="13.9" hidden="false" customHeight="true" outlineLevel="0" collapsed="false">
      <c r="E6" s="83" t="s">
        <v>131</v>
      </c>
      <c r="AX6" s="83" t="s">
        <v>132</v>
      </c>
      <c r="CH6" s="393"/>
      <c r="CJ6" s="189"/>
    </row>
    <row r="7" customFormat="false" ht="13.9" hidden="false" customHeight="true" outlineLevel="0" collapsed="false">
      <c r="G7" s="394" t="s">
        <v>133</v>
      </c>
      <c r="H7" s="394"/>
      <c r="I7" s="394"/>
      <c r="J7" s="394"/>
      <c r="K7" s="394"/>
      <c r="L7" s="394"/>
      <c r="M7" s="394"/>
      <c r="N7" s="394"/>
      <c r="O7" s="395"/>
      <c r="P7" s="395"/>
      <c r="Q7" s="395"/>
      <c r="R7" s="395"/>
      <c r="S7" s="395"/>
      <c r="T7" s="395"/>
      <c r="U7" s="395"/>
      <c r="V7" s="395"/>
      <c r="W7" s="395"/>
      <c r="X7" s="395"/>
      <c r="Y7" s="395"/>
      <c r="Z7" s="395"/>
      <c r="AA7" s="395"/>
      <c r="AB7" s="395"/>
      <c r="AC7" s="395"/>
      <c r="AD7" s="395"/>
      <c r="AE7" s="395"/>
      <c r="AF7" s="395"/>
      <c r="AG7" s="395"/>
      <c r="AH7" s="395"/>
      <c r="AI7" s="395"/>
      <c r="AJ7" s="395"/>
      <c r="AK7" s="396"/>
      <c r="AL7" s="396"/>
      <c r="AM7" s="396"/>
      <c r="AN7" s="396"/>
      <c r="AO7" s="396"/>
      <c r="AP7" s="396"/>
      <c r="AQ7" s="396"/>
      <c r="AR7" s="396"/>
      <c r="AS7" s="396"/>
      <c r="AZ7" s="397"/>
      <c r="BA7" s="397"/>
      <c r="BB7" s="397"/>
      <c r="BC7" s="394" t="s">
        <v>134</v>
      </c>
      <c r="BD7" s="394"/>
      <c r="BE7" s="394"/>
      <c r="BF7" s="394"/>
      <c r="BG7" s="394"/>
      <c r="BH7" s="394"/>
      <c r="BI7" s="394"/>
      <c r="BJ7" s="394"/>
      <c r="BK7" s="394"/>
      <c r="BL7" s="394"/>
      <c r="BM7" s="394"/>
      <c r="BN7" s="394"/>
      <c r="CH7" s="393"/>
      <c r="CJ7" s="389"/>
    </row>
    <row r="8" customFormat="false" ht="13.9" hidden="false" customHeight="true" outlineLevel="0" collapsed="false">
      <c r="G8" s="394" t="s">
        <v>135</v>
      </c>
      <c r="H8" s="394"/>
      <c r="I8" s="394"/>
      <c r="J8" s="394"/>
      <c r="K8" s="394"/>
      <c r="L8" s="394"/>
      <c r="M8" s="394"/>
      <c r="N8" s="394"/>
      <c r="O8" s="395"/>
      <c r="P8" s="395"/>
      <c r="Q8" s="395"/>
      <c r="R8" s="395"/>
      <c r="S8" s="395"/>
      <c r="T8" s="395"/>
      <c r="U8" s="395"/>
      <c r="V8" s="395"/>
      <c r="W8" s="395"/>
      <c r="X8" s="395"/>
      <c r="Y8" s="395"/>
      <c r="Z8" s="395"/>
      <c r="AA8" s="395"/>
      <c r="AB8" s="395"/>
      <c r="AC8" s="395"/>
      <c r="AD8" s="395"/>
      <c r="AE8" s="395"/>
      <c r="AF8" s="395"/>
      <c r="AG8" s="395"/>
      <c r="AH8" s="395"/>
      <c r="AI8" s="395"/>
      <c r="AJ8" s="395"/>
      <c r="AK8" s="396"/>
      <c r="AL8" s="396"/>
      <c r="AM8" s="396"/>
      <c r="AN8" s="396"/>
      <c r="AO8" s="396"/>
      <c r="AP8" s="396"/>
      <c r="AQ8" s="396"/>
      <c r="AR8" s="396"/>
      <c r="AS8" s="396"/>
      <c r="AZ8" s="397"/>
      <c r="BA8" s="397"/>
      <c r="BB8" s="397"/>
      <c r="BC8" s="394" t="s">
        <v>136</v>
      </c>
      <c r="BD8" s="394"/>
      <c r="BE8" s="394"/>
      <c r="BF8" s="394"/>
      <c r="BG8" s="394"/>
      <c r="BH8" s="394"/>
      <c r="BI8" s="394"/>
      <c r="BJ8" s="394"/>
      <c r="BK8" s="394"/>
      <c r="BL8" s="394"/>
      <c r="BM8" s="394"/>
      <c r="BN8" s="394"/>
      <c r="BO8" s="390"/>
      <c r="BP8" s="390"/>
      <c r="BQ8" s="390"/>
      <c r="BR8" s="389"/>
      <c r="BS8" s="389"/>
      <c r="BT8" s="389"/>
      <c r="BU8" s="389"/>
      <c r="BV8" s="389"/>
      <c r="BW8" s="389"/>
      <c r="BX8" s="389"/>
      <c r="BY8" s="389"/>
      <c r="BZ8" s="389"/>
      <c r="CA8" s="389"/>
      <c r="CB8" s="389"/>
      <c r="CC8" s="389"/>
      <c r="CH8" s="393"/>
      <c r="CJ8" s="389"/>
    </row>
    <row r="9" customFormat="false" ht="13.9" hidden="false" customHeight="true" outlineLevel="0" collapsed="false">
      <c r="G9" s="394" t="s">
        <v>35</v>
      </c>
      <c r="H9" s="394"/>
      <c r="I9" s="394"/>
      <c r="J9" s="394"/>
      <c r="K9" s="394"/>
      <c r="L9" s="394"/>
      <c r="M9" s="394"/>
      <c r="N9" s="394"/>
      <c r="O9" s="395"/>
      <c r="P9" s="395"/>
      <c r="Q9" s="395"/>
      <c r="R9" s="395"/>
      <c r="S9" s="395"/>
      <c r="T9" s="395"/>
      <c r="U9" s="395"/>
      <c r="V9" s="395"/>
      <c r="W9" s="395"/>
      <c r="X9" s="395"/>
      <c r="Y9" s="395"/>
      <c r="Z9" s="395"/>
      <c r="AA9" s="395"/>
      <c r="AB9" s="395"/>
      <c r="AC9" s="394" t="s">
        <v>36</v>
      </c>
      <c r="AD9" s="394"/>
      <c r="AE9" s="394"/>
      <c r="AF9" s="394"/>
      <c r="AG9" s="398"/>
      <c r="AH9" s="398"/>
      <c r="AI9" s="398"/>
      <c r="AJ9" s="398"/>
      <c r="AK9" s="396"/>
      <c r="AL9" s="396"/>
      <c r="AM9" s="396"/>
      <c r="AN9" s="396"/>
      <c r="AO9" s="396"/>
      <c r="AP9" s="396"/>
      <c r="AQ9" s="396"/>
      <c r="AR9" s="396"/>
      <c r="AS9" s="396"/>
      <c r="AZ9" s="397"/>
      <c r="BA9" s="397"/>
      <c r="BB9" s="397"/>
      <c r="BC9" s="394" t="s">
        <v>72</v>
      </c>
      <c r="BD9" s="394"/>
      <c r="BE9" s="394"/>
      <c r="BF9" s="394"/>
      <c r="BG9" s="394"/>
      <c r="BH9" s="394"/>
      <c r="BI9" s="394"/>
      <c r="BJ9" s="394"/>
      <c r="BK9" s="394"/>
      <c r="BL9" s="394"/>
      <c r="BM9" s="394"/>
      <c r="BN9" s="394"/>
      <c r="BO9" s="390"/>
      <c r="BP9" s="390"/>
      <c r="BQ9" s="390"/>
      <c r="BR9" s="389"/>
      <c r="BS9" s="389"/>
      <c r="BT9" s="389"/>
      <c r="BU9" s="389"/>
      <c r="BV9" s="389"/>
      <c r="BW9" s="389"/>
      <c r="BX9" s="389"/>
      <c r="BY9" s="389"/>
      <c r="BZ9" s="389"/>
      <c r="CA9" s="389"/>
      <c r="CB9" s="389"/>
      <c r="CC9" s="389"/>
      <c r="CJ9" s="389"/>
      <c r="CK9" s="389"/>
      <c r="CL9" s="389"/>
      <c r="CM9" s="389"/>
      <c r="CN9" s="399"/>
      <c r="CO9" s="399"/>
      <c r="CP9" s="399"/>
      <c r="CQ9" s="389"/>
      <c r="CR9" s="389"/>
      <c r="CS9" s="389"/>
      <c r="CT9" s="389"/>
      <c r="CU9" s="389"/>
      <c r="CV9" s="389"/>
      <c r="CW9" s="400"/>
      <c r="CX9" s="400"/>
      <c r="CY9" s="400"/>
    </row>
    <row r="10" customFormat="false" ht="13.9" hidden="false" customHeight="true" outlineLevel="0" collapsed="false">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Y10" s="396"/>
      <c r="AZ10" s="401" t="s">
        <v>137</v>
      </c>
      <c r="BA10" s="396"/>
      <c r="BB10" s="396"/>
      <c r="BC10" s="396"/>
      <c r="BD10" s="396"/>
      <c r="BE10" s="396"/>
      <c r="BF10" s="396"/>
      <c r="BG10" s="396"/>
      <c r="BH10" s="396"/>
      <c r="BI10" s="396"/>
      <c r="BJ10" s="396"/>
      <c r="BO10" s="390"/>
      <c r="BP10" s="390"/>
      <c r="BQ10" s="390"/>
      <c r="BR10" s="389"/>
      <c r="BS10" s="389"/>
      <c r="BT10" s="389"/>
      <c r="BU10" s="389"/>
      <c r="BV10" s="389"/>
      <c r="BW10" s="389"/>
      <c r="BX10" s="389"/>
      <c r="BY10" s="389"/>
      <c r="BZ10" s="389"/>
      <c r="CA10" s="389"/>
      <c r="CB10" s="389"/>
      <c r="CC10" s="389"/>
      <c r="CG10" s="396"/>
    </row>
    <row r="11" customFormat="false" ht="13.9" hidden="false" customHeight="true" outlineLevel="0" collapsed="false">
      <c r="G11" s="392"/>
      <c r="AT11" s="393"/>
      <c r="BU11" s="396"/>
      <c r="BV11" s="396"/>
      <c r="BW11" s="396"/>
      <c r="BX11" s="396"/>
      <c r="BY11" s="396"/>
      <c r="BZ11" s="396"/>
      <c r="CA11" s="396"/>
    </row>
    <row r="12" customFormat="false" ht="13.9" hidden="false" customHeight="true" outlineLevel="0" collapsed="false">
      <c r="E12" s="83" t="s">
        <v>138</v>
      </c>
      <c r="S12" s="402" t="s">
        <v>139</v>
      </c>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2"/>
      <c r="BC12" s="402"/>
      <c r="BD12" s="402"/>
      <c r="BE12" s="402"/>
      <c r="BF12" s="402"/>
      <c r="BG12" s="402"/>
      <c r="BH12" s="402"/>
      <c r="BI12" s="402"/>
      <c r="BJ12" s="402"/>
      <c r="BK12" s="402"/>
      <c r="BL12" s="402"/>
      <c r="BM12" s="402"/>
      <c r="BN12" s="402"/>
      <c r="BO12" s="402"/>
      <c r="BP12" s="402"/>
      <c r="BQ12" s="402"/>
      <c r="BR12" s="402"/>
      <c r="BS12" s="402"/>
      <c r="BT12" s="402"/>
      <c r="BU12" s="402"/>
      <c r="BV12" s="402"/>
      <c r="BW12" s="402"/>
      <c r="BX12" s="402"/>
      <c r="BY12" s="402"/>
    </row>
    <row r="13" customFormat="false" ht="13.9" hidden="false" customHeight="true" outlineLevel="0" collapsed="false">
      <c r="S13" s="403" t="s">
        <v>40</v>
      </c>
      <c r="T13" s="403"/>
      <c r="U13" s="403"/>
      <c r="V13" s="403"/>
      <c r="W13" s="403"/>
      <c r="X13" s="403"/>
      <c r="Y13" s="403"/>
      <c r="Z13" s="403"/>
      <c r="AA13" s="403"/>
      <c r="AB13" s="403" t="s">
        <v>41</v>
      </c>
      <c r="AC13" s="403"/>
      <c r="AD13" s="403"/>
      <c r="AE13" s="403"/>
      <c r="AF13" s="403"/>
      <c r="AG13" s="403"/>
      <c r="AH13" s="403"/>
      <c r="AI13" s="403"/>
      <c r="AJ13" s="403"/>
      <c r="AK13" s="403" t="s">
        <v>42</v>
      </c>
      <c r="AL13" s="403"/>
      <c r="AM13" s="403"/>
      <c r="AN13" s="403"/>
      <c r="AO13" s="403"/>
      <c r="AP13" s="403"/>
      <c r="AQ13" s="403"/>
      <c r="AR13" s="403"/>
      <c r="AS13" s="403"/>
      <c r="AT13" s="404" t="s">
        <v>43</v>
      </c>
      <c r="AU13" s="404"/>
      <c r="AV13" s="404"/>
      <c r="AW13" s="404"/>
      <c r="AX13" s="404"/>
      <c r="AY13" s="404"/>
      <c r="AZ13" s="404"/>
      <c r="BA13" s="404"/>
      <c r="BB13" s="404"/>
      <c r="BC13" s="403" t="s">
        <v>44</v>
      </c>
      <c r="BD13" s="403"/>
      <c r="BE13" s="403"/>
      <c r="BF13" s="403"/>
      <c r="BG13" s="403"/>
      <c r="BH13" s="403"/>
      <c r="BI13" s="403"/>
      <c r="BJ13" s="403"/>
      <c r="BK13" s="403"/>
      <c r="BL13" s="403" t="s">
        <v>45</v>
      </c>
      <c r="BM13" s="403"/>
      <c r="BN13" s="403"/>
      <c r="BO13" s="403"/>
      <c r="BP13" s="403"/>
      <c r="BQ13" s="403"/>
      <c r="BR13" s="403"/>
      <c r="BS13" s="403"/>
      <c r="BT13" s="403"/>
      <c r="BU13" s="405" t="s">
        <v>46</v>
      </c>
      <c r="BV13" s="405"/>
      <c r="BW13" s="405"/>
      <c r="BX13" s="405"/>
      <c r="BY13" s="405"/>
    </row>
    <row r="14" customFormat="false" ht="21.75" hidden="false" customHeight="true" outlineLevel="0" collapsed="false">
      <c r="G14" s="406"/>
      <c r="H14" s="406"/>
      <c r="I14" s="406"/>
      <c r="J14" s="406"/>
      <c r="K14" s="406"/>
      <c r="L14" s="406"/>
      <c r="M14" s="407" t="s">
        <v>140</v>
      </c>
      <c r="N14" s="407"/>
      <c r="O14" s="407"/>
      <c r="P14" s="407"/>
      <c r="Q14" s="407"/>
      <c r="R14" s="407"/>
      <c r="S14" s="408" t="s">
        <v>141</v>
      </c>
      <c r="T14" s="408"/>
      <c r="U14" s="408"/>
      <c r="V14" s="408"/>
      <c r="W14" s="408"/>
      <c r="X14" s="408"/>
      <c r="Y14" s="409" t="s">
        <v>52</v>
      </c>
      <c r="Z14" s="409"/>
      <c r="AA14" s="409"/>
      <c r="AB14" s="410" t="s">
        <v>141</v>
      </c>
      <c r="AC14" s="410"/>
      <c r="AD14" s="410"/>
      <c r="AE14" s="410"/>
      <c r="AF14" s="410"/>
      <c r="AG14" s="410"/>
      <c r="AH14" s="411" t="s">
        <v>52</v>
      </c>
      <c r="AI14" s="411"/>
      <c r="AJ14" s="411"/>
      <c r="AK14" s="410" t="s">
        <v>141</v>
      </c>
      <c r="AL14" s="410"/>
      <c r="AM14" s="410"/>
      <c r="AN14" s="410"/>
      <c r="AO14" s="410"/>
      <c r="AP14" s="410"/>
      <c r="AQ14" s="411" t="s">
        <v>52</v>
      </c>
      <c r="AR14" s="411"/>
      <c r="AS14" s="411"/>
      <c r="AT14" s="410" t="s">
        <v>141</v>
      </c>
      <c r="AU14" s="410"/>
      <c r="AV14" s="410"/>
      <c r="AW14" s="410"/>
      <c r="AX14" s="410"/>
      <c r="AY14" s="410"/>
      <c r="AZ14" s="412" t="s">
        <v>52</v>
      </c>
      <c r="BA14" s="412"/>
      <c r="BB14" s="412"/>
      <c r="BC14" s="410" t="s">
        <v>141</v>
      </c>
      <c r="BD14" s="410"/>
      <c r="BE14" s="410"/>
      <c r="BF14" s="410"/>
      <c r="BG14" s="410"/>
      <c r="BH14" s="410"/>
      <c r="BI14" s="411" t="s">
        <v>52</v>
      </c>
      <c r="BJ14" s="411"/>
      <c r="BK14" s="411"/>
      <c r="BL14" s="410" t="s">
        <v>141</v>
      </c>
      <c r="BM14" s="410"/>
      <c r="BN14" s="410"/>
      <c r="BO14" s="410"/>
      <c r="BP14" s="410"/>
      <c r="BQ14" s="410"/>
      <c r="BR14" s="411" t="s">
        <v>52</v>
      </c>
      <c r="BS14" s="411"/>
      <c r="BT14" s="411"/>
      <c r="BU14" s="405"/>
      <c r="BV14" s="405"/>
      <c r="BW14" s="405"/>
      <c r="BX14" s="405"/>
      <c r="BY14" s="405"/>
    </row>
    <row r="15" customFormat="false" ht="21.75" hidden="false" customHeight="true" outlineLevel="0" collapsed="false">
      <c r="G15" s="406"/>
      <c r="H15" s="406"/>
      <c r="I15" s="406"/>
      <c r="J15" s="406"/>
      <c r="K15" s="406"/>
      <c r="L15" s="406"/>
      <c r="M15" s="407"/>
      <c r="N15" s="407"/>
      <c r="O15" s="407"/>
      <c r="P15" s="407"/>
      <c r="Q15" s="407"/>
      <c r="R15" s="407"/>
      <c r="S15" s="413"/>
      <c r="T15" s="413"/>
      <c r="U15" s="413"/>
      <c r="V15" s="414" t="s">
        <v>142</v>
      </c>
      <c r="W15" s="414"/>
      <c r="X15" s="414"/>
      <c r="Y15" s="409"/>
      <c r="Z15" s="409"/>
      <c r="AA15" s="409"/>
      <c r="AB15" s="415"/>
      <c r="AC15" s="415"/>
      <c r="AD15" s="415"/>
      <c r="AE15" s="414" t="s">
        <v>142</v>
      </c>
      <c r="AF15" s="414"/>
      <c r="AG15" s="414"/>
      <c r="AH15" s="411"/>
      <c r="AI15" s="411"/>
      <c r="AJ15" s="411"/>
      <c r="AK15" s="415"/>
      <c r="AL15" s="415"/>
      <c r="AM15" s="415"/>
      <c r="AN15" s="414" t="s">
        <v>142</v>
      </c>
      <c r="AO15" s="414"/>
      <c r="AP15" s="414"/>
      <c r="AQ15" s="411"/>
      <c r="AR15" s="411"/>
      <c r="AS15" s="411"/>
      <c r="AT15" s="415"/>
      <c r="AU15" s="415"/>
      <c r="AV15" s="415"/>
      <c r="AW15" s="414" t="s">
        <v>142</v>
      </c>
      <c r="AX15" s="414"/>
      <c r="AY15" s="414"/>
      <c r="AZ15" s="412"/>
      <c r="BA15" s="412"/>
      <c r="BB15" s="412"/>
      <c r="BC15" s="415"/>
      <c r="BD15" s="415"/>
      <c r="BE15" s="415"/>
      <c r="BF15" s="414" t="s">
        <v>142</v>
      </c>
      <c r="BG15" s="414"/>
      <c r="BH15" s="414"/>
      <c r="BI15" s="411"/>
      <c r="BJ15" s="411"/>
      <c r="BK15" s="411"/>
      <c r="BL15" s="415"/>
      <c r="BM15" s="415"/>
      <c r="BN15" s="415"/>
      <c r="BO15" s="414" t="s">
        <v>142</v>
      </c>
      <c r="BP15" s="414"/>
      <c r="BQ15" s="414"/>
      <c r="BR15" s="411"/>
      <c r="BS15" s="411"/>
      <c r="BT15" s="411"/>
      <c r="BU15" s="405"/>
      <c r="BV15" s="405"/>
      <c r="BW15" s="405"/>
      <c r="BX15" s="405"/>
      <c r="BY15" s="405"/>
    </row>
    <row r="16" customFormat="false" ht="13.9" hidden="false" customHeight="true" outlineLevel="0" collapsed="false">
      <c r="G16" s="416" t="s">
        <v>143</v>
      </c>
      <c r="H16" s="416"/>
      <c r="I16" s="416"/>
      <c r="J16" s="416"/>
      <c r="K16" s="416"/>
      <c r="L16" s="416"/>
      <c r="M16" s="417" t="n">
        <v>30</v>
      </c>
      <c r="N16" s="417"/>
      <c r="O16" s="417"/>
      <c r="P16" s="417"/>
      <c r="Q16" s="418" t="s">
        <v>106</v>
      </c>
      <c r="R16" s="418"/>
      <c r="S16" s="419" t="n">
        <v>0</v>
      </c>
      <c r="T16" s="419"/>
      <c r="U16" s="419"/>
      <c r="V16" s="420"/>
      <c r="W16" s="420"/>
      <c r="X16" s="420"/>
      <c r="Y16" s="421" t="n">
        <v>0</v>
      </c>
      <c r="Z16" s="421"/>
      <c r="AA16" s="421"/>
      <c r="AB16" s="422" t="n">
        <v>0</v>
      </c>
      <c r="AC16" s="422"/>
      <c r="AD16" s="422"/>
      <c r="AE16" s="420"/>
      <c r="AF16" s="420"/>
      <c r="AG16" s="420"/>
      <c r="AH16" s="421" t="n">
        <v>0</v>
      </c>
      <c r="AI16" s="421"/>
      <c r="AJ16" s="421"/>
      <c r="AK16" s="422" t="n">
        <v>0</v>
      </c>
      <c r="AL16" s="422"/>
      <c r="AM16" s="422"/>
      <c r="AN16" s="420"/>
      <c r="AO16" s="420"/>
      <c r="AP16" s="420"/>
      <c r="AQ16" s="421" t="n">
        <v>0</v>
      </c>
      <c r="AR16" s="421"/>
      <c r="AS16" s="421"/>
      <c r="AT16" s="422" t="n">
        <v>0</v>
      </c>
      <c r="AU16" s="422"/>
      <c r="AV16" s="422"/>
      <c r="AW16" s="423" t="n">
        <v>0</v>
      </c>
      <c r="AX16" s="423"/>
      <c r="AY16" s="423"/>
      <c r="AZ16" s="421" t="n">
        <v>0</v>
      </c>
      <c r="BA16" s="421"/>
      <c r="BB16" s="421"/>
      <c r="BC16" s="422" t="n">
        <v>0</v>
      </c>
      <c r="BD16" s="422"/>
      <c r="BE16" s="422"/>
      <c r="BF16" s="423" t="n">
        <v>0</v>
      </c>
      <c r="BG16" s="423"/>
      <c r="BH16" s="423"/>
      <c r="BI16" s="421" t="n">
        <v>0</v>
      </c>
      <c r="BJ16" s="421"/>
      <c r="BK16" s="421"/>
      <c r="BL16" s="422" t="n">
        <v>0</v>
      </c>
      <c r="BM16" s="422"/>
      <c r="BN16" s="422"/>
      <c r="BO16" s="423" t="n">
        <v>0</v>
      </c>
      <c r="BP16" s="423"/>
      <c r="BQ16" s="423"/>
      <c r="BR16" s="421" t="n">
        <v>0</v>
      </c>
      <c r="BS16" s="421"/>
      <c r="BT16" s="421"/>
      <c r="BU16" s="424" t="n">
        <f aca="false">S16+Y16+AH16+AB16+AK16+AQ16+AT16+AZ16+BC16+BI16+BL16+BR16</f>
        <v>0</v>
      </c>
      <c r="BV16" s="424"/>
      <c r="BW16" s="424"/>
      <c r="BX16" s="425" t="s">
        <v>144</v>
      </c>
      <c r="BY16" s="425"/>
    </row>
    <row r="17" customFormat="false" ht="13.9" hidden="false" customHeight="true" outlineLevel="0" collapsed="false">
      <c r="G17" s="416" t="s">
        <v>145</v>
      </c>
      <c r="H17" s="416"/>
      <c r="I17" s="416"/>
      <c r="J17" s="416"/>
      <c r="K17" s="416"/>
      <c r="L17" s="416"/>
      <c r="M17" s="417" t="n">
        <v>31</v>
      </c>
      <c r="N17" s="417"/>
      <c r="O17" s="417"/>
      <c r="P17" s="417"/>
      <c r="Q17" s="418" t="s">
        <v>106</v>
      </c>
      <c r="R17" s="418"/>
      <c r="S17" s="419" t="n">
        <v>0</v>
      </c>
      <c r="T17" s="419"/>
      <c r="U17" s="419"/>
      <c r="V17" s="420"/>
      <c r="W17" s="420"/>
      <c r="X17" s="420"/>
      <c r="Y17" s="421" t="n">
        <v>0</v>
      </c>
      <c r="Z17" s="421"/>
      <c r="AA17" s="421"/>
      <c r="AB17" s="422" t="n">
        <v>0</v>
      </c>
      <c r="AC17" s="422"/>
      <c r="AD17" s="422"/>
      <c r="AE17" s="420"/>
      <c r="AF17" s="420"/>
      <c r="AG17" s="420"/>
      <c r="AH17" s="421" t="n">
        <v>0</v>
      </c>
      <c r="AI17" s="421"/>
      <c r="AJ17" s="421"/>
      <c r="AK17" s="422" t="n">
        <v>0</v>
      </c>
      <c r="AL17" s="422"/>
      <c r="AM17" s="422"/>
      <c r="AN17" s="420"/>
      <c r="AO17" s="420"/>
      <c r="AP17" s="420"/>
      <c r="AQ17" s="421" t="n">
        <v>0</v>
      </c>
      <c r="AR17" s="421"/>
      <c r="AS17" s="421"/>
      <c r="AT17" s="422" t="n">
        <v>0</v>
      </c>
      <c r="AU17" s="422"/>
      <c r="AV17" s="422"/>
      <c r="AW17" s="423" t="n">
        <v>0</v>
      </c>
      <c r="AX17" s="423"/>
      <c r="AY17" s="423"/>
      <c r="AZ17" s="421" t="n">
        <v>0</v>
      </c>
      <c r="BA17" s="421"/>
      <c r="BB17" s="421"/>
      <c r="BC17" s="422" t="n">
        <v>0</v>
      </c>
      <c r="BD17" s="422"/>
      <c r="BE17" s="422"/>
      <c r="BF17" s="423" t="n">
        <v>0</v>
      </c>
      <c r="BG17" s="423"/>
      <c r="BH17" s="423"/>
      <c r="BI17" s="421" t="n">
        <v>0</v>
      </c>
      <c r="BJ17" s="421"/>
      <c r="BK17" s="421"/>
      <c r="BL17" s="422" t="n">
        <v>0</v>
      </c>
      <c r="BM17" s="422"/>
      <c r="BN17" s="422"/>
      <c r="BO17" s="423" t="n">
        <v>0</v>
      </c>
      <c r="BP17" s="423"/>
      <c r="BQ17" s="423"/>
      <c r="BR17" s="421" t="n">
        <v>0</v>
      </c>
      <c r="BS17" s="421"/>
      <c r="BT17" s="421"/>
      <c r="BU17" s="424" t="n">
        <f aca="false">S17+Y17+AH17+AB17+AK17+AQ17+AT17+AZ17+BC17+BI17+BL17+BR17</f>
        <v>0</v>
      </c>
      <c r="BV17" s="424"/>
      <c r="BW17" s="424"/>
      <c r="BX17" s="425" t="s">
        <v>144</v>
      </c>
      <c r="BY17" s="425"/>
    </row>
    <row r="18" customFormat="false" ht="13.9" hidden="false" customHeight="true" outlineLevel="0" collapsed="false">
      <c r="G18" s="416" t="s">
        <v>146</v>
      </c>
      <c r="H18" s="416"/>
      <c r="I18" s="416"/>
      <c r="J18" s="416"/>
      <c r="K18" s="416"/>
      <c r="L18" s="416"/>
      <c r="M18" s="417" t="n">
        <v>30</v>
      </c>
      <c r="N18" s="417"/>
      <c r="O18" s="417"/>
      <c r="P18" s="417"/>
      <c r="Q18" s="418" t="s">
        <v>106</v>
      </c>
      <c r="R18" s="418"/>
      <c r="S18" s="419" t="n">
        <v>0</v>
      </c>
      <c r="T18" s="419"/>
      <c r="U18" s="419"/>
      <c r="V18" s="420"/>
      <c r="W18" s="420"/>
      <c r="X18" s="420"/>
      <c r="Y18" s="421" t="n">
        <v>0</v>
      </c>
      <c r="Z18" s="421"/>
      <c r="AA18" s="421"/>
      <c r="AB18" s="422" t="n">
        <v>0</v>
      </c>
      <c r="AC18" s="422"/>
      <c r="AD18" s="422"/>
      <c r="AE18" s="420"/>
      <c r="AF18" s="420"/>
      <c r="AG18" s="420"/>
      <c r="AH18" s="421" t="n">
        <v>0</v>
      </c>
      <c r="AI18" s="421"/>
      <c r="AJ18" s="421"/>
      <c r="AK18" s="422" t="n">
        <v>0</v>
      </c>
      <c r="AL18" s="422"/>
      <c r="AM18" s="422"/>
      <c r="AN18" s="420"/>
      <c r="AO18" s="420"/>
      <c r="AP18" s="420"/>
      <c r="AQ18" s="421" t="n">
        <v>0</v>
      </c>
      <c r="AR18" s="421"/>
      <c r="AS18" s="421"/>
      <c r="AT18" s="422" t="n">
        <v>0</v>
      </c>
      <c r="AU18" s="422"/>
      <c r="AV18" s="422"/>
      <c r="AW18" s="423" t="n">
        <v>0</v>
      </c>
      <c r="AX18" s="423"/>
      <c r="AY18" s="423"/>
      <c r="AZ18" s="421" t="n">
        <v>0</v>
      </c>
      <c r="BA18" s="421"/>
      <c r="BB18" s="421"/>
      <c r="BC18" s="422" t="n">
        <v>0</v>
      </c>
      <c r="BD18" s="422"/>
      <c r="BE18" s="422"/>
      <c r="BF18" s="423" t="n">
        <v>0</v>
      </c>
      <c r="BG18" s="423"/>
      <c r="BH18" s="423"/>
      <c r="BI18" s="421" t="n">
        <v>0</v>
      </c>
      <c r="BJ18" s="421"/>
      <c r="BK18" s="421"/>
      <c r="BL18" s="422" t="n">
        <v>0</v>
      </c>
      <c r="BM18" s="422"/>
      <c r="BN18" s="422"/>
      <c r="BO18" s="423" t="n">
        <v>0</v>
      </c>
      <c r="BP18" s="423"/>
      <c r="BQ18" s="423"/>
      <c r="BR18" s="421" t="n">
        <v>0</v>
      </c>
      <c r="BS18" s="421"/>
      <c r="BT18" s="421"/>
      <c r="BU18" s="424" t="n">
        <f aca="false">S18+Y18+AH18+AB18+AK18+AQ18+AT18+AZ18+BC18+BI18+BL18+BR18</f>
        <v>0</v>
      </c>
      <c r="BV18" s="424"/>
      <c r="BW18" s="424"/>
      <c r="BX18" s="425" t="s">
        <v>144</v>
      </c>
      <c r="BY18" s="425"/>
    </row>
    <row r="19" customFormat="false" ht="13.9" hidden="false" customHeight="true" outlineLevel="0" collapsed="false">
      <c r="G19" s="416" t="s">
        <v>147</v>
      </c>
      <c r="H19" s="416"/>
      <c r="I19" s="416"/>
      <c r="J19" s="416"/>
      <c r="K19" s="416"/>
      <c r="L19" s="416"/>
      <c r="M19" s="417" t="n">
        <v>31</v>
      </c>
      <c r="N19" s="417"/>
      <c r="O19" s="417"/>
      <c r="P19" s="417"/>
      <c r="Q19" s="418" t="s">
        <v>106</v>
      </c>
      <c r="R19" s="418"/>
      <c r="S19" s="419" t="n">
        <v>0</v>
      </c>
      <c r="T19" s="419"/>
      <c r="U19" s="419"/>
      <c r="V19" s="420"/>
      <c r="W19" s="420"/>
      <c r="X19" s="420"/>
      <c r="Y19" s="421" t="n">
        <v>0</v>
      </c>
      <c r="Z19" s="421"/>
      <c r="AA19" s="421"/>
      <c r="AB19" s="422" t="n">
        <v>0</v>
      </c>
      <c r="AC19" s="422"/>
      <c r="AD19" s="422"/>
      <c r="AE19" s="420"/>
      <c r="AF19" s="420"/>
      <c r="AG19" s="420"/>
      <c r="AH19" s="421" t="n">
        <v>0</v>
      </c>
      <c r="AI19" s="421"/>
      <c r="AJ19" s="421"/>
      <c r="AK19" s="422" t="n">
        <v>0</v>
      </c>
      <c r="AL19" s="422"/>
      <c r="AM19" s="422"/>
      <c r="AN19" s="420"/>
      <c r="AO19" s="420"/>
      <c r="AP19" s="420"/>
      <c r="AQ19" s="421" t="n">
        <v>0</v>
      </c>
      <c r="AR19" s="421"/>
      <c r="AS19" s="421"/>
      <c r="AT19" s="422" t="n">
        <v>0</v>
      </c>
      <c r="AU19" s="422"/>
      <c r="AV19" s="422"/>
      <c r="AW19" s="423" t="n">
        <v>0</v>
      </c>
      <c r="AX19" s="423"/>
      <c r="AY19" s="423"/>
      <c r="AZ19" s="421" t="n">
        <v>0</v>
      </c>
      <c r="BA19" s="421"/>
      <c r="BB19" s="421"/>
      <c r="BC19" s="422" t="n">
        <v>0</v>
      </c>
      <c r="BD19" s="422"/>
      <c r="BE19" s="422"/>
      <c r="BF19" s="423" t="n">
        <v>0</v>
      </c>
      <c r="BG19" s="423"/>
      <c r="BH19" s="423"/>
      <c r="BI19" s="421" t="n">
        <v>0</v>
      </c>
      <c r="BJ19" s="421"/>
      <c r="BK19" s="421"/>
      <c r="BL19" s="422" t="n">
        <v>0</v>
      </c>
      <c r="BM19" s="422"/>
      <c r="BN19" s="422"/>
      <c r="BO19" s="423" t="n">
        <v>0</v>
      </c>
      <c r="BP19" s="423"/>
      <c r="BQ19" s="423"/>
      <c r="BR19" s="421" t="n">
        <v>0</v>
      </c>
      <c r="BS19" s="421"/>
      <c r="BT19" s="421"/>
      <c r="BU19" s="424" t="n">
        <f aca="false">S19+Y19+AH19+AB19+AK19+AQ19+AT19+AZ19+BC19+BI19+BL19+BR19</f>
        <v>0</v>
      </c>
      <c r="BV19" s="424"/>
      <c r="BW19" s="424"/>
      <c r="BX19" s="425" t="s">
        <v>144</v>
      </c>
      <c r="BY19" s="425"/>
    </row>
    <row r="20" customFormat="false" ht="13.9" hidden="false" customHeight="true" outlineLevel="0" collapsed="false">
      <c r="G20" s="416" t="s">
        <v>148</v>
      </c>
      <c r="H20" s="416"/>
      <c r="I20" s="416"/>
      <c r="J20" s="416"/>
      <c r="K20" s="416"/>
      <c r="L20" s="416"/>
      <c r="M20" s="417" t="n">
        <v>30</v>
      </c>
      <c r="N20" s="417"/>
      <c r="O20" s="417"/>
      <c r="P20" s="417"/>
      <c r="Q20" s="418" t="s">
        <v>106</v>
      </c>
      <c r="R20" s="418"/>
      <c r="S20" s="419" t="n">
        <v>0</v>
      </c>
      <c r="T20" s="419"/>
      <c r="U20" s="419"/>
      <c r="V20" s="420"/>
      <c r="W20" s="420"/>
      <c r="X20" s="420"/>
      <c r="Y20" s="421" t="n">
        <v>0</v>
      </c>
      <c r="Z20" s="421"/>
      <c r="AA20" s="421"/>
      <c r="AB20" s="422" t="n">
        <v>0</v>
      </c>
      <c r="AC20" s="422"/>
      <c r="AD20" s="422"/>
      <c r="AE20" s="420"/>
      <c r="AF20" s="420"/>
      <c r="AG20" s="420"/>
      <c r="AH20" s="421" t="n">
        <v>0</v>
      </c>
      <c r="AI20" s="421"/>
      <c r="AJ20" s="421"/>
      <c r="AK20" s="422" t="n">
        <v>0</v>
      </c>
      <c r="AL20" s="422"/>
      <c r="AM20" s="422"/>
      <c r="AN20" s="420"/>
      <c r="AO20" s="420"/>
      <c r="AP20" s="420"/>
      <c r="AQ20" s="421" t="n">
        <v>0</v>
      </c>
      <c r="AR20" s="421"/>
      <c r="AS20" s="421"/>
      <c r="AT20" s="422" t="n">
        <v>0</v>
      </c>
      <c r="AU20" s="422"/>
      <c r="AV20" s="422"/>
      <c r="AW20" s="423" t="n">
        <v>0</v>
      </c>
      <c r="AX20" s="423"/>
      <c r="AY20" s="423"/>
      <c r="AZ20" s="421" t="n">
        <v>0</v>
      </c>
      <c r="BA20" s="421"/>
      <c r="BB20" s="421"/>
      <c r="BC20" s="422" t="n">
        <v>0</v>
      </c>
      <c r="BD20" s="422"/>
      <c r="BE20" s="422"/>
      <c r="BF20" s="423" t="n">
        <v>0</v>
      </c>
      <c r="BG20" s="423"/>
      <c r="BH20" s="423"/>
      <c r="BI20" s="421" t="n">
        <v>0</v>
      </c>
      <c r="BJ20" s="421"/>
      <c r="BK20" s="421"/>
      <c r="BL20" s="422" t="n">
        <v>0</v>
      </c>
      <c r="BM20" s="422"/>
      <c r="BN20" s="422"/>
      <c r="BO20" s="423" t="n">
        <v>0</v>
      </c>
      <c r="BP20" s="423"/>
      <c r="BQ20" s="423"/>
      <c r="BR20" s="421" t="n">
        <v>0</v>
      </c>
      <c r="BS20" s="421"/>
      <c r="BT20" s="421"/>
      <c r="BU20" s="424" t="n">
        <f aca="false">S20+Y20+AH20+AB20+AK20+AQ20+AT20+AZ20+BC20+BI20+BL20+BR20</f>
        <v>0</v>
      </c>
      <c r="BV20" s="424"/>
      <c r="BW20" s="424"/>
      <c r="BX20" s="425" t="s">
        <v>144</v>
      </c>
      <c r="BY20" s="425"/>
    </row>
    <row r="21" customFormat="false" ht="13.9" hidden="false" customHeight="true" outlineLevel="0" collapsed="false">
      <c r="G21" s="416" t="s">
        <v>149</v>
      </c>
      <c r="H21" s="416"/>
      <c r="I21" s="416"/>
      <c r="J21" s="416"/>
      <c r="K21" s="416"/>
      <c r="L21" s="416"/>
      <c r="M21" s="417" t="n">
        <v>30</v>
      </c>
      <c r="N21" s="417"/>
      <c r="O21" s="417"/>
      <c r="P21" s="417"/>
      <c r="Q21" s="418" t="s">
        <v>106</v>
      </c>
      <c r="R21" s="418"/>
      <c r="S21" s="419" t="n">
        <v>0</v>
      </c>
      <c r="T21" s="419"/>
      <c r="U21" s="419"/>
      <c r="V21" s="420"/>
      <c r="W21" s="420"/>
      <c r="X21" s="420"/>
      <c r="Y21" s="421" t="n">
        <v>0</v>
      </c>
      <c r="Z21" s="421"/>
      <c r="AA21" s="421"/>
      <c r="AB21" s="422" t="n">
        <v>0</v>
      </c>
      <c r="AC21" s="422"/>
      <c r="AD21" s="422"/>
      <c r="AE21" s="420"/>
      <c r="AF21" s="420"/>
      <c r="AG21" s="420"/>
      <c r="AH21" s="421" t="n">
        <v>0</v>
      </c>
      <c r="AI21" s="421"/>
      <c r="AJ21" s="421"/>
      <c r="AK21" s="422" t="n">
        <v>0</v>
      </c>
      <c r="AL21" s="422"/>
      <c r="AM21" s="422"/>
      <c r="AN21" s="420"/>
      <c r="AO21" s="420"/>
      <c r="AP21" s="420"/>
      <c r="AQ21" s="421" t="n">
        <v>0</v>
      </c>
      <c r="AR21" s="421"/>
      <c r="AS21" s="421"/>
      <c r="AT21" s="422" t="n">
        <v>0</v>
      </c>
      <c r="AU21" s="422"/>
      <c r="AV21" s="422"/>
      <c r="AW21" s="423" t="n">
        <v>0</v>
      </c>
      <c r="AX21" s="423"/>
      <c r="AY21" s="423"/>
      <c r="AZ21" s="421" t="n">
        <v>0</v>
      </c>
      <c r="BA21" s="421"/>
      <c r="BB21" s="421"/>
      <c r="BC21" s="422" t="n">
        <v>0</v>
      </c>
      <c r="BD21" s="422"/>
      <c r="BE21" s="422"/>
      <c r="BF21" s="423" t="n">
        <v>0</v>
      </c>
      <c r="BG21" s="423"/>
      <c r="BH21" s="423"/>
      <c r="BI21" s="421" t="n">
        <v>0</v>
      </c>
      <c r="BJ21" s="421"/>
      <c r="BK21" s="421"/>
      <c r="BL21" s="422" t="n">
        <v>0</v>
      </c>
      <c r="BM21" s="422"/>
      <c r="BN21" s="422"/>
      <c r="BO21" s="423" t="n">
        <v>0</v>
      </c>
      <c r="BP21" s="423"/>
      <c r="BQ21" s="423"/>
      <c r="BR21" s="421" t="n">
        <v>0</v>
      </c>
      <c r="BS21" s="421"/>
      <c r="BT21" s="421"/>
      <c r="BU21" s="424" t="n">
        <f aca="false">S21+Y21+AH21+AB21+AK21+AQ21+AT21+AZ21+BC21+BI21+BL21+BR21</f>
        <v>0</v>
      </c>
      <c r="BV21" s="424"/>
      <c r="BW21" s="424"/>
      <c r="BX21" s="425" t="s">
        <v>144</v>
      </c>
      <c r="BY21" s="425"/>
    </row>
    <row r="22" customFormat="false" ht="13.9" hidden="false" customHeight="true" outlineLevel="0" collapsed="false">
      <c r="G22" s="416" t="s">
        <v>150</v>
      </c>
      <c r="H22" s="416"/>
      <c r="I22" s="416"/>
      <c r="J22" s="416"/>
      <c r="K22" s="416"/>
      <c r="L22" s="416"/>
      <c r="M22" s="417" t="n">
        <v>31</v>
      </c>
      <c r="N22" s="417"/>
      <c r="O22" s="417"/>
      <c r="P22" s="417"/>
      <c r="Q22" s="418" t="s">
        <v>106</v>
      </c>
      <c r="R22" s="418"/>
      <c r="S22" s="419" t="n">
        <v>0</v>
      </c>
      <c r="T22" s="419"/>
      <c r="U22" s="419"/>
      <c r="V22" s="420"/>
      <c r="W22" s="420"/>
      <c r="X22" s="420"/>
      <c r="Y22" s="421" t="n">
        <v>0</v>
      </c>
      <c r="Z22" s="421"/>
      <c r="AA22" s="421"/>
      <c r="AB22" s="422" t="n">
        <v>0</v>
      </c>
      <c r="AC22" s="422"/>
      <c r="AD22" s="422"/>
      <c r="AE22" s="420"/>
      <c r="AF22" s="420"/>
      <c r="AG22" s="420"/>
      <c r="AH22" s="421" t="n">
        <v>0</v>
      </c>
      <c r="AI22" s="421"/>
      <c r="AJ22" s="421"/>
      <c r="AK22" s="422" t="n">
        <v>0</v>
      </c>
      <c r="AL22" s="422"/>
      <c r="AM22" s="422"/>
      <c r="AN22" s="420"/>
      <c r="AO22" s="420"/>
      <c r="AP22" s="420"/>
      <c r="AQ22" s="421" t="n">
        <v>0</v>
      </c>
      <c r="AR22" s="421"/>
      <c r="AS22" s="421"/>
      <c r="AT22" s="422" t="n">
        <v>0</v>
      </c>
      <c r="AU22" s="422"/>
      <c r="AV22" s="422"/>
      <c r="AW22" s="423" t="n">
        <v>0</v>
      </c>
      <c r="AX22" s="423"/>
      <c r="AY22" s="423"/>
      <c r="AZ22" s="421" t="n">
        <v>0</v>
      </c>
      <c r="BA22" s="421"/>
      <c r="BB22" s="421"/>
      <c r="BC22" s="422" t="n">
        <v>0</v>
      </c>
      <c r="BD22" s="422"/>
      <c r="BE22" s="422"/>
      <c r="BF22" s="423" t="n">
        <v>0</v>
      </c>
      <c r="BG22" s="423"/>
      <c r="BH22" s="423"/>
      <c r="BI22" s="421" t="n">
        <v>0</v>
      </c>
      <c r="BJ22" s="421"/>
      <c r="BK22" s="421"/>
      <c r="BL22" s="422" t="n">
        <v>0</v>
      </c>
      <c r="BM22" s="422"/>
      <c r="BN22" s="422"/>
      <c r="BO22" s="423" t="n">
        <v>0</v>
      </c>
      <c r="BP22" s="423"/>
      <c r="BQ22" s="423"/>
      <c r="BR22" s="421" t="n">
        <v>0</v>
      </c>
      <c r="BS22" s="421"/>
      <c r="BT22" s="421"/>
      <c r="BU22" s="424" t="n">
        <f aca="false">S22+Y22+AH22+AB22+AK22+AQ22+AT22+AZ22+BC22+BI22+BL22+BR22</f>
        <v>0</v>
      </c>
      <c r="BV22" s="424"/>
      <c r="BW22" s="424"/>
      <c r="BX22" s="425" t="s">
        <v>144</v>
      </c>
      <c r="BY22" s="425"/>
    </row>
    <row r="23" customFormat="false" ht="13.9" hidden="false" customHeight="true" outlineLevel="0" collapsed="false">
      <c r="G23" s="416" t="s">
        <v>151</v>
      </c>
      <c r="H23" s="416"/>
      <c r="I23" s="416"/>
      <c r="J23" s="416"/>
      <c r="K23" s="416"/>
      <c r="L23" s="416"/>
      <c r="M23" s="417" t="n">
        <v>30</v>
      </c>
      <c r="N23" s="417"/>
      <c r="O23" s="417"/>
      <c r="P23" s="417"/>
      <c r="Q23" s="418" t="s">
        <v>106</v>
      </c>
      <c r="R23" s="418"/>
      <c r="S23" s="419" t="n">
        <v>0</v>
      </c>
      <c r="T23" s="419"/>
      <c r="U23" s="419"/>
      <c r="V23" s="420"/>
      <c r="W23" s="420"/>
      <c r="X23" s="420"/>
      <c r="Y23" s="421" t="n">
        <v>0</v>
      </c>
      <c r="Z23" s="421"/>
      <c r="AA23" s="421"/>
      <c r="AB23" s="422" t="n">
        <v>0</v>
      </c>
      <c r="AC23" s="422"/>
      <c r="AD23" s="422"/>
      <c r="AE23" s="420"/>
      <c r="AF23" s="420"/>
      <c r="AG23" s="420"/>
      <c r="AH23" s="421" t="n">
        <v>0</v>
      </c>
      <c r="AI23" s="421"/>
      <c r="AJ23" s="421"/>
      <c r="AK23" s="422" t="n">
        <v>0</v>
      </c>
      <c r="AL23" s="422"/>
      <c r="AM23" s="422"/>
      <c r="AN23" s="420"/>
      <c r="AO23" s="420"/>
      <c r="AP23" s="420"/>
      <c r="AQ23" s="421" t="n">
        <v>0</v>
      </c>
      <c r="AR23" s="421"/>
      <c r="AS23" s="421"/>
      <c r="AT23" s="422" t="n">
        <v>0</v>
      </c>
      <c r="AU23" s="422"/>
      <c r="AV23" s="422"/>
      <c r="AW23" s="423" t="n">
        <v>0</v>
      </c>
      <c r="AX23" s="423"/>
      <c r="AY23" s="423"/>
      <c r="AZ23" s="421" t="n">
        <v>0</v>
      </c>
      <c r="BA23" s="421"/>
      <c r="BB23" s="421"/>
      <c r="BC23" s="422" t="n">
        <v>0</v>
      </c>
      <c r="BD23" s="422"/>
      <c r="BE23" s="422"/>
      <c r="BF23" s="423" t="n">
        <v>0</v>
      </c>
      <c r="BG23" s="423"/>
      <c r="BH23" s="423"/>
      <c r="BI23" s="421" t="n">
        <v>0</v>
      </c>
      <c r="BJ23" s="421"/>
      <c r="BK23" s="421"/>
      <c r="BL23" s="422" t="n">
        <v>0</v>
      </c>
      <c r="BM23" s="422"/>
      <c r="BN23" s="422"/>
      <c r="BO23" s="423" t="n">
        <v>0</v>
      </c>
      <c r="BP23" s="423"/>
      <c r="BQ23" s="423"/>
      <c r="BR23" s="421" t="n">
        <v>0</v>
      </c>
      <c r="BS23" s="421"/>
      <c r="BT23" s="421"/>
      <c r="BU23" s="424" t="n">
        <f aca="false">S23+Y23+AH23+AB23+AK23+AQ23+AT23+AZ23+BC23+BI23+BL23+BR23</f>
        <v>0</v>
      </c>
      <c r="BV23" s="424"/>
      <c r="BW23" s="424"/>
      <c r="BX23" s="425" t="s">
        <v>144</v>
      </c>
      <c r="BY23" s="425"/>
    </row>
    <row r="24" customFormat="false" ht="13.9" hidden="false" customHeight="true" outlineLevel="0" collapsed="false">
      <c r="G24" s="416" t="s">
        <v>152</v>
      </c>
      <c r="H24" s="416"/>
      <c r="I24" s="416"/>
      <c r="J24" s="416"/>
      <c r="K24" s="416"/>
      <c r="L24" s="416"/>
      <c r="M24" s="417" t="n">
        <v>31</v>
      </c>
      <c r="N24" s="417"/>
      <c r="O24" s="417"/>
      <c r="P24" s="417"/>
      <c r="Q24" s="418" t="s">
        <v>106</v>
      </c>
      <c r="R24" s="418"/>
      <c r="S24" s="419" t="n">
        <v>0</v>
      </c>
      <c r="T24" s="419"/>
      <c r="U24" s="419"/>
      <c r="V24" s="420"/>
      <c r="W24" s="420"/>
      <c r="X24" s="420"/>
      <c r="Y24" s="421" t="n">
        <v>0</v>
      </c>
      <c r="Z24" s="421"/>
      <c r="AA24" s="421"/>
      <c r="AB24" s="422" t="n">
        <v>0</v>
      </c>
      <c r="AC24" s="422"/>
      <c r="AD24" s="422"/>
      <c r="AE24" s="420"/>
      <c r="AF24" s="420"/>
      <c r="AG24" s="420"/>
      <c r="AH24" s="421" t="n">
        <v>0</v>
      </c>
      <c r="AI24" s="421"/>
      <c r="AJ24" s="421"/>
      <c r="AK24" s="422" t="n">
        <v>0</v>
      </c>
      <c r="AL24" s="422"/>
      <c r="AM24" s="422"/>
      <c r="AN24" s="420"/>
      <c r="AO24" s="420"/>
      <c r="AP24" s="420"/>
      <c r="AQ24" s="421" t="n">
        <v>0</v>
      </c>
      <c r="AR24" s="421"/>
      <c r="AS24" s="421"/>
      <c r="AT24" s="422" t="n">
        <v>0</v>
      </c>
      <c r="AU24" s="422"/>
      <c r="AV24" s="422"/>
      <c r="AW24" s="423" t="n">
        <v>0</v>
      </c>
      <c r="AX24" s="423"/>
      <c r="AY24" s="423"/>
      <c r="AZ24" s="421" t="n">
        <v>0</v>
      </c>
      <c r="BA24" s="421"/>
      <c r="BB24" s="421"/>
      <c r="BC24" s="422" t="n">
        <v>0</v>
      </c>
      <c r="BD24" s="422"/>
      <c r="BE24" s="422"/>
      <c r="BF24" s="423" t="n">
        <v>0</v>
      </c>
      <c r="BG24" s="423"/>
      <c r="BH24" s="423"/>
      <c r="BI24" s="421" t="n">
        <v>0</v>
      </c>
      <c r="BJ24" s="421"/>
      <c r="BK24" s="421"/>
      <c r="BL24" s="422" t="n">
        <v>0</v>
      </c>
      <c r="BM24" s="422"/>
      <c r="BN24" s="422"/>
      <c r="BO24" s="423" t="n">
        <v>0</v>
      </c>
      <c r="BP24" s="423"/>
      <c r="BQ24" s="423"/>
      <c r="BR24" s="421" t="n">
        <v>0</v>
      </c>
      <c r="BS24" s="421"/>
      <c r="BT24" s="421"/>
      <c r="BU24" s="424" t="n">
        <f aca="false">S24+Y24+AH24+AB24+AK24+AQ24+AT24+AZ24+BC24+BI24+BL24+BR24</f>
        <v>0</v>
      </c>
      <c r="BV24" s="424"/>
      <c r="BW24" s="424"/>
      <c r="BX24" s="425" t="s">
        <v>144</v>
      </c>
      <c r="BY24" s="425"/>
      <c r="CB24" s="426"/>
    </row>
    <row r="25" customFormat="false" ht="13.9" hidden="false" customHeight="true" outlineLevel="0" collapsed="false">
      <c r="G25" s="416" t="s">
        <v>153</v>
      </c>
      <c r="H25" s="416"/>
      <c r="I25" s="416"/>
      <c r="J25" s="416"/>
      <c r="K25" s="416"/>
      <c r="L25" s="416"/>
      <c r="M25" s="417" t="n">
        <v>30</v>
      </c>
      <c r="N25" s="417"/>
      <c r="O25" s="417"/>
      <c r="P25" s="417"/>
      <c r="Q25" s="418" t="s">
        <v>106</v>
      </c>
      <c r="R25" s="418"/>
      <c r="S25" s="419" t="n">
        <v>0</v>
      </c>
      <c r="T25" s="419"/>
      <c r="U25" s="419"/>
      <c r="V25" s="420"/>
      <c r="W25" s="420"/>
      <c r="X25" s="420"/>
      <c r="Y25" s="421" t="n">
        <v>0</v>
      </c>
      <c r="Z25" s="421"/>
      <c r="AA25" s="421"/>
      <c r="AB25" s="422" t="n">
        <v>0</v>
      </c>
      <c r="AC25" s="422"/>
      <c r="AD25" s="422"/>
      <c r="AE25" s="420"/>
      <c r="AF25" s="420"/>
      <c r="AG25" s="420"/>
      <c r="AH25" s="421" t="n">
        <v>0</v>
      </c>
      <c r="AI25" s="421"/>
      <c r="AJ25" s="421"/>
      <c r="AK25" s="422" t="n">
        <v>0</v>
      </c>
      <c r="AL25" s="422"/>
      <c r="AM25" s="422"/>
      <c r="AN25" s="420"/>
      <c r="AO25" s="420"/>
      <c r="AP25" s="420"/>
      <c r="AQ25" s="421" t="n">
        <v>0</v>
      </c>
      <c r="AR25" s="421"/>
      <c r="AS25" s="421"/>
      <c r="AT25" s="422" t="n">
        <v>0</v>
      </c>
      <c r="AU25" s="422"/>
      <c r="AV25" s="422"/>
      <c r="AW25" s="423" t="n">
        <v>0</v>
      </c>
      <c r="AX25" s="423"/>
      <c r="AY25" s="423"/>
      <c r="AZ25" s="421" t="n">
        <v>0</v>
      </c>
      <c r="BA25" s="421"/>
      <c r="BB25" s="421"/>
      <c r="BC25" s="422" t="n">
        <v>0</v>
      </c>
      <c r="BD25" s="422"/>
      <c r="BE25" s="422"/>
      <c r="BF25" s="423" t="n">
        <v>0</v>
      </c>
      <c r="BG25" s="423"/>
      <c r="BH25" s="423"/>
      <c r="BI25" s="421" t="n">
        <v>0</v>
      </c>
      <c r="BJ25" s="421"/>
      <c r="BK25" s="421"/>
      <c r="BL25" s="422" t="n">
        <v>0</v>
      </c>
      <c r="BM25" s="422"/>
      <c r="BN25" s="422"/>
      <c r="BO25" s="423" t="n">
        <v>0</v>
      </c>
      <c r="BP25" s="423"/>
      <c r="BQ25" s="423"/>
      <c r="BR25" s="421" t="n">
        <v>0</v>
      </c>
      <c r="BS25" s="421"/>
      <c r="BT25" s="421"/>
      <c r="BU25" s="424" t="n">
        <f aca="false">S25+Y25+AH25+AB25+AK25+AQ25+AT25+AZ25+BC25+BI25+BL25+BR25</f>
        <v>0</v>
      </c>
      <c r="BV25" s="424"/>
      <c r="BW25" s="424"/>
      <c r="BX25" s="425" t="s">
        <v>144</v>
      </c>
      <c r="BY25" s="425"/>
    </row>
    <row r="26" customFormat="false" ht="13.9" hidden="false" customHeight="true" outlineLevel="0" collapsed="false">
      <c r="G26" s="416" t="s">
        <v>154</v>
      </c>
      <c r="H26" s="416"/>
      <c r="I26" s="416"/>
      <c r="J26" s="416"/>
      <c r="K26" s="416"/>
      <c r="L26" s="416"/>
      <c r="M26" s="417" t="n">
        <v>27</v>
      </c>
      <c r="N26" s="417"/>
      <c r="O26" s="417"/>
      <c r="P26" s="417"/>
      <c r="Q26" s="418" t="s">
        <v>106</v>
      </c>
      <c r="R26" s="418"/>
      <c r="S26" s="419" t="n">
        <v>0</v>
      </c>
      <c r="T26" s="419"/>
      <c r="U26" s="419"/>
      <c r="V26" s="420"/>
      <c r="W26" s="420"/>
      <c r="X26" s="420"/>
      <c r="Y26" s="421" t="n">
        <v>0</v>
      </c>
      <c r="Z26" s="421"/>
      <c r="AA26" s="421"/>
      <c r="AB26" s="422" t="n">
        <v>0</v>
      </c>
      <c r="AC26" s="422"/>
      <c r="AD26" s="422"/>
      <c r="AE26" s="420"/>
      <c r="AF26" s="420"/>
      <c r="AG26" s="420"/>
      <c r="AH26" s="421" t="n">
        <v>0</v>
      </c>
      <c r="AI26" s="421"/>
      <c r="AJ26" s="421"/>
      <c r="AK26" s="422" t="n">
        <v>0</v>
      </c>
      <c r="AL26" s="422"/>
      <c r="AM26" s="422"/>
      <c r="AN26" s="420"/>
      <c r="AO26" s="420"/>
      <c r="AP26" s="420"/>
      <c r="AQ26" s="421" t="n">
        <v>0</v>
      </c>
      <c r="AR26" s="421"/>
      <c r="AS26" s="421"/>
      <c r="AT26" s="422" t="n">
        <v>0</v>
      </c>
      <c r="AU26" s="422"/>
      <c r="AV26" s="422"/>
      <c r="AW26" s="423" t="n">
        <v>0</v>
      </c>
      <c r="AX26" s="423"/>
      <c r="AY26" s="423"/>
      <c r="AZ26" s="421" t="n">
        <v>0</v>
      </c>
      <c r="BA26" s="421"/>
      <c r="BB26" s="421"/>
      <c r="BC26" s="422" t="n">
        <v>0</v>
      </c>
      <c r="BD26" s="422"/>
      <c r="BE26" s="422"/>
      <c r="BF26" s="423" t="n">
        <v>0</v>
      </c>
      <c r="BG26" s="423"/>
      <c r="BH26" s="423"/>
      <c r="BI26" s="421" t="n">
        <v>0</v>
      </c>
      <c r="BJ26" s="421"/>
      <c r="BK26" s="421"/>
      <c r="BL26" s="422" t="n">
        <v>0</v>
      </c>
      <c r="BM26" s="422"/>
      <c r="BN26" s="422"/>
      <c r="BO26" s="423" t="n">
        <v>0</v>
      </c>
      <c r="BP26" s="423"/>
      <c r="BQ26" s="423"/>
      <c r="BR26" s="421" t="n">
        <v>0</v>
      </c>
      <c r="BS26" s="421"/>
      <c r="BT26" s="421"/>
      <c r="BU26" s="424" t="n">
        <f aca="false">S26+Y26+AH26+AB26+AK26+AQ26+AT26+AZ26+BC26+BI26+BL26+BR26</f>
        <v>0</v>
      </c>
      <c r="BV26" s="424"/>
      <c r="BW26" s="424"/>
      <c r="BX26" s="425" t="s">
        <v>144</v>
      </c>
      <c r="BY26" s="425"/>
    </row>
    <row r="27" customFormat="false" ht="13.9" hidden="false" customHeight="true" outlineLevel="0" collapsed="false">
      <c r="G27" s="416" t="s">
        <v>155</v>
      </c>
      <c r="H27" s="416"/>
      <c r="I27" s="416"/>
      <c r="J27" s="416"/>
      <c r="K27" s="416"/>
      <c r="L27" s="416"/>
      <c r="M27" s="417" t="n">
        <v>31</v>
      </c>
      <c r="N27" s="417"/>
      <c r="O27" s="417"/>
      <c r="P27" s="417"/>
      <c r="Q27" s="418" t="s">
        <v>106</v>
      </c>
      <c r="R27" s="418"/>
      <c r="S27" s="419" t="n">
        <v>0</v>
      </c>
      <c r="T27" s="419"/>
      <c r="U27" s="419"/>
      <c r="V27" s="420"/>
      <c r="W27" s="420"/>
      <c r="X27" s="420"/>
      <c r="Y27" s="421" t="n">
        <v>0</v>
      </c>
      <c r="Z27" s="421"/>
      <c r="AA27" s="421"/>
      <c r="AB27" s="422" t="n">
        <v>0</v>
      </c>
      <c r="AC27" s="422"/>
      <c r="AD27" s="422"/>
      <c r="AE27" s="420"/>
      <c r="AF27" s="420"/>
      <c r="AG27" s="420"/>
      <c r="AH27" s="421" t="n">
        <v>0</v>
      </c>
      <c r="AI27" s="421"/>
      <c r="AJ27" s="421"/>
      <c r="AK27" s="422" t="n">
        <v>0</v>
      </c>
      <c r="AL27" s="422"/>
      <c r="AM27" s="422"/>
      <c r="AN27" s="420"/>
      <c r="AO27" s="420"/>
      <c r="AP27" s="420"/>
      <c r="AQ27" s="421" t="n">
        <v>0</v>
      </c>
      <c r="AR27" s="421"/>
      <c r="AS27" s="421"/>
      <c r="AT27" s="422" t="n">
        <v>0</v>
      </c>
      <c r="AU27" s="422"/>
      <c r="AV27" s="422"/>
      <c r="AW27" s="423" t="n">
        <v>0</v>
      </c>
      <c r="AX27" s="423"/>
      <c r="AY27" s="423"/>
      <c r="AZ27" s="421" t="n">
        <v>0</v>
      </c>
      <c r="BA27" s="421"/>
      <c r="BB27" s="421"/>
      <c r="BC27" s="422" t="n">
        <v>0</v>
      </c>
      <c r="BD27" s="422"/>
      <c r="BE27" s="422"/>
      <c r="BF27" s="423" t="n">
        <v>0</v>
      </c>
      <c r="BG27" s="423"/>
      <c r="BH27" s="423"/>
      <c r="BI27" s="421" t="n">
        <v>0</v>
      </c>
      <c r="BJ27" s="421"/>
      <c r="BK27" s="421"/>
      <c r="BL27" s="422" t="n">
        <v>0</v>
      </c>
      <c r="BM27" s="422"/>
      <c r="BN27" s="422"/>
      <c r="BO27" s="423" t="n">
        <v>0</v>
      </c>
      <c r="BP27" s="423"/>
      <c r="BQ27" s="423"/>
      <c r="BR27" s="421" t="n">
        <v>0</v>
      </c>
      <c r="BS27" s="421"/>
      <c r="BT27" s="421"/>
      <c r="BU27" s="424" t="n">
        <f aca="false">S27+Y27+AH27+AB27+AK27+AQ27+AT27+AZ27+BC27+BI27+BL27+BR27</f>
        <v>0</v>
      </c>
      <c r="BV27" s="424"/>
      <c r="BW27" s="424"/>
      <c r="BX27" s="425" t="s">
        <v>144</v>
      </c>
      <c r="BY27" s="425"/>
    </row>
    <row r="28" customFormat="false" ht="13.9" hidden="false" customHeight="true" outlineLevel="0" collapsed="false">
      <c r="G28" s="416" t="s">
        <v>46</v>
      </c>
      <c r="H28" s="416"/>
      <c r="I28" s="416"/>
      <c r="J28" s="416"/>
      <c r="K28" s="416"/>
      <c r="L28" s="416"/>
      <c r="M28" s="427" t="n">
        <f aca="false">SUM(M16:P27)</f>
        <v>362</v>
      </c>
      <c r="N28" s="427"/>
      <c r="O28" s="427"/>
      <c r="P28" s="427"/>
      <c r="Q28" s="418" t="s">
        <v>106</v>
      </c>
      <c r="R28" s="418"/>
      <c r="S28" s="428" t="n">
        <f aca="false">SUM(S16:U27)</f>
        <v>0</v>
      </c>
      <c r="T28" s="428"/>
      <c r="U28" s="428"/>
      <c r="V28" s="429"/>
      <c r="W28" s="429"/>
      <c r="X28" s="429"/>
      <c r="Y28" s="430" t="n">
        <f aca="false">SUM(Y16:AA27)</f>
        <v>0</v>
      </c>
      <c r="Z28" s="430"/>
      <c r="AA28" s="430"/>
      <c r="AB28" s="431" t="n">
        <f aca="false">SUM(AB16:AD27)</f>
        <v>0</v>
      </c>
      <c r="AC28" s="431"/>
      <c r="AD28" s="431"/>
      <c r="AE28" s="429"/>
      <c r="AF28" s="429"/>
      <c r="AG28" s="429"/>
      <c r="AH28" s="430" t="n">
        <f aca="false">SUM(AH16:AJ27)</f>
        <v>0</v>
      </c>
      <c r="AI28" s="430"/>
      <c r="AJ28" s="430"/>
      <c r="AK28" s="431" t="n">
        <f aca="false">SUM(AK16:AM27)</f>
        <v>0</v>
      </c>
      <c r="AL28" s="431"/>
      <c r="AM28" s="431"/>
      <c r="AN28" s="429"/>
      <c r="AO28" s="429"/>
      <c r="AP28" s="429"/>
      <c r="AQ28" s="430" t="n">
        <f aca="false">SUM(AQ16:AS27)</f>
        <v>0</v>
      </c>
      <c r="AR28" s="430"/>
      <c r="AS28" s="430"/>
      <c r="AT28" s="424" t="n">
        <f aca="false">SUM(AT16:AV27)</f>
        <v>0</v>
      </c>
      <c r="AU28" s="424"/>
      <c r="AV28" s="424"/>
      <c r="AW28" s="432" t="n">
        <f aca="false">SUM(AW16:AY27)</f>
        <v>0</v>
      </c>
      <c r="AX28" s="432"/>
      <c r="AY28" s="432"/>
      <c r="AZ28" s="432" t="n">
        <f aca="false">SUM(AZ16:BB27)</f>
        <v>0</v>
      </c>
      <c r="BA28" s="432"/>
      <c r="BB28" s="432"/>
      <c r="BC28" s="431" t="n">
        <f aca="false">SUM(BC16:BE27)</f>
        <v>0</v>
      </c>
      <c r="BD28" s="431"/>
      <c r="BE28" s="431"/>
      <c r="BF28" s="432" t="n">
        <f aca="false">SUM(BF16:BH27)</f>
        <v>0</v>
      </c>
      <c r="BG28" s="432"/>
      <c r="BH28" s="432"/>
      <c r="BI28" s="430" t="n">
        <f aca="false">SUM(BI16:BK27)</f>
        <v>0</v>
      </c>
      <c r="BJ28" s="430"/>
      <c r="BK28" s="430"/>
      <c r="BL28" s="431" t="n">
        <f aca="false">SUM(BL16:BN27)</f>
        <v>0</v>
      </c>
      <c r="BM28" s="431"/>
      <c r="BN28" s="431"/>
      <c r="BO28" s="432" t="n">
        <f aca="false">SUM(BO16:BQ27)</f>
        <v>0</v>
      </c>
      <c r="BP28" s="432"/>
      <c r="BQ28" s="432"/>
      <c r="BR28" s="430" t="n">
        <f aca="false">SUM(BR16:BT27)</f>
        <v>0</v>
      </c>
      <c r="BS28" s="430"/>
      <c r="BT28" s="430"/>
      <c r="BU28" s="424" t="n">
        <f aca="false">SUM(BU16:BW27)</f>
        <v>0</v>
      </c>
      <c r="BV28" s="424"/>
      <c r="BW28" s="424"/>
      <c r="BX28" s="425" t="s">
        <v>144</v>
      </c>
      <c r="BY28" s="425"/>
    </row>
    <row r="29" customFormat="false" ht="21.75" hidden="false" customHeight="true" outlineLevel="0" collapsed="false">
      <c r="G29" s="433" t="s">
        <v>156</v>
      </c>
      <c r="H29" s="433"/>
      <c r="I29" s="433"/>
      <c r="J29" s="433"/>
      <c r="K29" s="433"/>
      <c r="L29" s="433"/>
      <c r="M29" s="434"/>
      <c r="N29" s="434"/>
      <c r="O29" s="434"/>
      <c r="P29" s="434"/>
      <c r="Q29" s="434"/>
      <c r="R29" s="434"/>
      <c r="S29" s="435" t="n">
        <f aca="false">IFERROR(ROUNDUP(S28/$M$28,1),"0")</f>
        <v>0</v>
      </c>
      <c r="T29" s="435"/>
      <c r="U29" s="435"/>
      <c r="V29" s="436"/>
      <c r="W29" s="436"/>
      <c r="X29" s="436"/>
      <c r="Y29" s="437" t="n">
        <f aca="false">IFERROR(ROUNDUP(Y28/$M$28,1),"0")</f>
        <v>0</v>
      </c>
      <c r="Z29" s="437"/>
      <c r="AA29" s="437"/>
      <c r="AB29" s="438" t="n">
        <f aca="false">IFERROR(ROUNDUP(AB28/$M$28,1),"0")</f>
        <v>0</v>
      </c>
      <c r="AC29" s="438"/>
      <c r="AD29" s="438"/>
      <c r="AE29" s="436"/>
      <c r="AF29" s="436"/>
      <c r="AG29" s="436"/>
      <c r="AH29" s="437" t="n">
        <f aca="false">IFERROR(ROUNDUP(AH28/$M$28,1),"0")</f>
        <v>0</v>
      </c>
      <c r="AI29" s="437"/>
      <c r="AJ29" s="437"/>
      <c r="AK29" s="438" t="n">
        <f aca="false">IFERROR(ROUNDUP(AK28/$M$28,1),"0")</f>
        <v>0</v>
      </c>
      <c r="AL29" s="438"/>
      <c r="AM29" s="438"/>
      <c r="AN29" s="436"/>
      <c r="AO29" s="436"/>
      <c r="AP29" s="436"/>
      <c r="AQ29" s="437" t="n">
        <f aca="false">IFERROR(ROUNDUP(AQ28/$M$28,1),"0")</f>
        <v>0</v>
      </c>
      <c r="AR29" s="437"/>
      <c r="AS29" s="437"/>
      <c r="AT29" s="435" t="n">
        <f aca="false">IFERROR(ROUNDUP(AT28/$M$28,1),"0")</f>
        <v>0</v>
      </c>
      <c r="AU29" s="435"/>
      <c r="AV29" s="435"/>
      <c r="AW29" s="439" t="n">
        <f aca="false">IFERROR(ROUNDUP(AW28/$M$28,1),"0")</f>
        <v>0</v>
      </c>
      <c r="AX29" s="439"/>
      <c r="AY29" s="439"/>
      <c r="AZ29" s="439" t="n">
        <f aca="false">IFERROR(ROUNDUP(AZ28/$M$28,1),"0")</f>
        <v>0</v>
      </c>
      <c r="BA29" s="439"/>
      <c r="BB29" s="439"/>
      <c r="BC29" s="438" t="n">
        <f aca="false">IFERROR(ROUNDUP(BC28/$M$28,1),"0")</f>
        <v>0</v>
      </c>
      <c r="BD29" s="438"/>
      <c r="BE29" s="438"/>
      <c r="BF29" s="439" t="n">
        <f aca="false">IFERROR(ROUNDUP(BF28/$M$28,1),"0")</f>
        <v>0</v>
      </c>
      <c r="BG29" s="439"/>
      <c r="BH29" s="439"/>
      <c r="BI29" s="437" t="n">
        <f aca="false">IFERROR(ROUNDUP(BI28/$M$28,1),"0")</f>
        <v>0</v>
      </c>
      <c r="BJ29" s="437"/>
      <c r="BK29" s="437"/>
      <c r="BL29" s="438" t="n">
        <f aca="false">IFERROR(ROUNDUP(BL28/$M$28,1),"0")</f>
        <v>0</v>
      </c>
      <c r="BM29" s="438"/>
      <c r="BN29" s="438"/>
      <c r="BO29" s="439" t="n">
        <f aca="false">IFERROR(ROUNDUP(BO28/$M$28,1),"0")</f>
        <v>0</v>
      </c>
      <c r="BP29" s="439"/>
      <c r="BQ29" s="439"/>
      <c r="BR29" s="437" t="n">
        <f aca="false">IFERROR(ROUNDUP(BR28/$M$28,1),"0")</f>
        <v>0</v>
      </c>
      <c r="BS29" s="437"/>
      <c r="BT29" s="437"/>
      <c r="BU29" s="440" t="n">
        <f aca="false">S29+AB29+AK29+AT29+BC29+BL29</f>
        <v>0</v>
      </c>
      <c r="BV29" s="440"/>
      <c r="BW29" s="440"/>
      <c r="BX29" s="441" t="s">
        <v>144</v>
      </c>
      <c r="BY29" s="441"/>
    </row>
    <row r="30" customFormat="false" ht="13.9" hidden="false" customHeight="true" outlineLevel="0" collapsed="false">
      <c r="G30" s="442" t="s">
        <v>157</v>
      </c>
      <c r="H30" s="442"/>
      <c r="I30" s="442"/>
      <c r="J30" s="442"/>
      <c r="K30" s="442"/>
      <c r="L30" s="442"/>
      <c r="M30" s="442"/>
      <c r="N30" s="442"/>
      <c r="O30" s="442"/>
      <c r="P30" s="442"/>
      <c r="Q30" s="442"/>
      <c r="R30" s="442"/>
      <c r="S30" s="443" t="n">
        <f aca="false">S29+Y29</f>
        <v>0</v>
      </c>
      <c r="T30" s="443"/>
      <c r="U30" s="443"/>
      <c r="V30" s="443"/>
      <c r="W30" s="443"/>
      <c r="X30" s="443"/>
      <c r="Y30" s="443"/>
      <c r="Z30" s="443"/>
      <c r="AA30" s="443"/>
      <c r="AB30" s="444" t="n">
        <f aca="false">AB29+AH29</f>
        <v>0</v>
      </c>
      <c r="AC30" s="444"/>
      <c r="AD30" s="444"/>
      <c r="AE30" s="444"/>
      <c r="AF30" s="444"/>
      <c r="AG30" s="444"/>
      <c r="AH30" s="444"/>
      <c r="AI30" s="444"/>
      <c r="AJ30" s="444"/>
      <c r="AK30" s="444" t="n">
        <f aca="false">AK29+AQ29</f>
        <v>0</v>
      </c>
      <c r="AL30" s="444"/>
      <c r="AM30" s="444"/>
      <c r="AN30" s="444"/>
      <c r="AO30" s="444"/>
      <c r="AP30" s="444"/>
      <c r="AQ30" s="444"/>
      <c r="AR30" s="444"/>
      <c r="AS30" s="444"/>
      <c r="AT30" s="444" t="n">
        <f aca="false">AT29+AZ29</f>
        <v>0</v>
      </c>
      <c r="AU30" s="444"/>
      <c r="AV30" s="444"/>
      <c r="AW30" s="444"/>
      <c r="AX30" s="444"/>
      <c r="AY30" s="444"/>
      <c r="AZ30" s="444"/>
      <c r="BA30" s="444"/>
      <c r="BB30" s="444"/>
      <c r="BC30" s="444" t="n">
        <f aca="false">BC29+BI29</f>
        <v>0</v>
      </c>
      <c r="BD30" s="444"/>
      <c r="BE30" s="444"/>
      <c r="BF30" s="444"/>
      <c r="BG30" s="444"/>
      <c r="BH30" s="444"/>
      <c r="BI30" s="444"/>
      <c r="BJ30" s="444"/>
      <c r="BK30" s="444"/>
      <c r="BL30" s="445" t="n">
        <f aca="false">BL29+BR29</f>
        <v>0</v>
      </c>
      <c r="BM30" s="445"/>
      <c r="BN30" s="445"/>
      <c r="BO30" s="445"/>
      <c r="BP30" s="445"/>
      <c r="BQ30" s="445"/>
      <c r="BR30" s="445"/>
      <c r="BS30" s="445"/>
      <c r="BT30" s="445"/>
      <c r="BU30" s="446"/>
      <c r="BV30" s="446"/>
      <c r="BW30" s="446"/>
      <c r="BX30" s="447"/>
      <c r="BY30" s="447"/>
    </row>
    <row r="31" customFormat="false" ht="13.9" hidden="false" customHeight="true" outlineLevel="0" collapsed="false">
      <c r="G31" s="448"/>
      <c r="H31" s="448"/>
      <c r="I31" s="448"/>
      <c r="J31" s="448"/>
      <c r="K31" s="448"/>
      <c r="L31" s="448"/>
      <c r="M31" s="447"/>
      <c r="N31" s="447"/>
      <c r="O31" s="447"/>
      <c r="P31" s="447"/>
      <c r="Q31" s="447"/>
      <c r="R31" s="447"/>
      <c r="S31" s="446"/>
      <c r="T31" s="446"/>
      <c r="U31" s="446"/>
      <c r="V31" s="446"/>
      <c r="W31" s="446"/>
      <c r="X31" s="446"/>
      <c r="Y31" s="446"/>
      <c r="Z31" s="446"/>
      <c r="AA31" s="446"/>
      <c r="AB31" s="446"/>
      <c r="AC31" s="446"/>
      <c r="AD31" s="446"/>
      <c r="AE31" s="446"/>
      <c r="AF31" s="446"/>
      <c r="AG31" s="446"/>
      <c r="AH31" s="446"/>
      <c r="AI31" s="446"/>
      <c r="AJ31" s="446"/>
      <c r="AK31" s="446"/>
      <c r="AL31" s="446"/>
      <c r="AM31" s="446"/>
      <c r="AN31" s="446"/>
      <c r="AO31" s="446"/>
      <c r="AP31" s="446"/>
      <c r="AQ31" s="446"/>
      <c r="AR31" s="446"/>
      <c r="AS31" s="446"/>
      <c r="AT31" s="446"/>
      <c r="AU31" s="446"/>
      <c r="AV31" s="446"/>
      <c r="AW31" s="446"/>
      <c r="AX31" s="446"/>
      <c r="AY31" s="446"/>
      <c r="AZ31" s="446"/>
      <c r="BA31" s="446"/>
      <c r="BB31" s="446"/>
      <c r="BC31" s="446"/>
      <c r="BD31" s="446"/>
      <c r="BE31" s="446"/>
      <c r="BF31" s="446"/>
      <c r="BG31" s="446"/>
      <c r="BH31" s="446"/>
      <c r="BI31" s="446"/>
      <c r="BJ31" s="446"/>
      <c r="BK31" s="446"/>
      <c r="BL31" s="446"/>
      <c r="BM31" s="446"/>
      <c r="BN31" s="446"/>
      <c r="BO31" s="446"/>
      <c r="BP31" s="446"/>
      <c r="BQ31" s="446"/>
      <c r="BR31" s="446"/>
      <c r="BS31" s="446"/>
      <c r="BT31" s="446"/>
      <c r="BU31" s="446"/>
      <c r="BV31" s="446"/>
      <c r="BW31" s="446"/>
      <c r="BX31" s="447"/>
      <c r="BY31" s="447"/>
    </row>
    <row r="32" customFormat="false" ht="13.9" hidden="false" customHeight="true" outlineLevel="0" collapsed="false">
      <c r="G32" s="449" t="s">
        <v>158</v>
      </c>
      <c r="H32" s="450"/>
      <c r="I32" s="450"/>
      <c r="J32" s="450"/>
      <c r="K32" s="450"/>
      <c r="L32" s="450"/>
      <c r="M32" s="450"/>
      <c r="N32" s="450"/>
      <c r="O32" s="450"/>
      <c r="P32" s="450"/>
      <c r="Q32" s="450"/>
      <c r="R32" s="450"/>
      <c r="S32" s="450"/>
      <c r="T32" s="450"/>
      <c r="U32" s="450"/>
      <c r="V32" s="450"/>
      <c r="W32" s="450"/>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c r="BD32" s="389"/>
      <c r="BE32" s="389"/>
      <c r="BF32" s="389"/>
      <c r="BG32" s="389"/>
      <c r="BH32" s="389"/>
      <c r="BI32" s="389"/>
      <c r="BJ32" s="389"/>
      <c r="BK32" s="389"/>
      <c r="BL32" s="389"/>
      <c r="BM32" s="389"/>
      <c r="BN32" s="389"/>
      <c r="BO32" s="389"/>
      <c r="BP32" s="389"/>
      <c r="BQ32" s="389"/>
      <c r="BR32" s="389"/>
      <c r="BS32" s="389"/>
      <c r="BT32" s="389"/>
      <c r="BU32" s="389"/>
      <c r="BV32" s="389"/>
      <c r="BW32" s="389"/>
      <c r="BX32" s="389"/>
      <c r="BY32" s="451" t="str">
        <f aca="false">IFERROR(IF(BU29&gt;#REF!,"「１　事業者名等」の定員数を超過しています。",""),"")</f>
        <v/>
      </c>
    </row>
    <row r="33" customFormat="false" ht="13.9" hidden="false" customHeight="true" outlineLevel="0" collapsed="false">
      <c r="G33" s="449" t="s">
        <v>159</v>
      </c>
      <c r="H33" s="450"/>
      <c r="I33" s="450"/>
      <c r="J33" s="450"/>
      <c r="K33" s="450"/>
      <c r="L33" s="450"/>
      <c r="M33" s="450"/>
      <c r="N33" s="450"/>
      <c r="O33" s="450"/>
      <c r="P33" s="450"/>
      <c r="Q33" s="450"/>
      <c r="R33" s="450"/>
      <c r="S33" s="450"/>
      <c r="T33" s="450"/>
      <c r="U33" s="450"/>
      <c r="V33" s="450"/>
      <c r="W33" s="450"/>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c r="AZ33" s="389"/>
      <c r="BA33" s="389"/>
      <c r="BB33" s="389"/>
      <c r="BC33" s="389"/>
      <c r="BD33" s="389"/>
      <c r="BE33" s="389"/>
      <c r="BF33" s="389"/>
      <c r="BG33" s="389"/>
      <c r="BH33" s="389"/>
      <c r="BI33" s="389"/>
      <c r="BJ33" s="389"/>
      <c r="BK33" s="389"/>
      <c r="BL33" s="389"/>
      <c r="BM33" s="389"/>
      <c r="BN33" s="389"/>
      <c r="BO33" s="389"/>
      <c r="BP33" s="389"/>
      <c r="BQ33" s="389"/>
      <c r="BR33" s="389"/>
      <c r="BS33" s="389"/>
      <c r="BT33" s="389"/>
      <c r="BU33" s="389"/>
      <c r="BV33" s="389"/>
      <c r="BW33" s="389"/>
      <c r="BX33" s="389"/>
      <c r="BY33" s="389"/>
    </row>
    <row r="34" customFormat="false" ht="13.9" hidden="false" customHeight="true" outlineLevel="0" collapsed="false">
      <c r="G34" s="449" t="s">
        <v>160</v>
      </c>
      <c r="H34" s="450"/>
      <c r="I34" s="450"/>
      <c r="J34" s="450"/>
      <c r="K34" s="450"/>
      <c r="L34" s="450"/>
      <c r="M34" s="450"/>
      <c r="N34" s="450"/>
      <c r="O34" s="450"/>
      <c r="P34" s="450"/>
      <c r="Q34" s="450"/>
      <c r="R34" s="450"/>
      <c r="S34" s="450"/>
      <c r="T34" s="450"/>
      <c r="U34" s="450"/>
      <c r="V34" s="450"/>
      <c r="W34" s="450"/>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89"/>
      <c r="BG34" s="389"/>
      <c r="BH34" s="389"/>
      <c r="BI34" s="389"/>
      <c r="BJ34" s="389"/>
      <c r="BK34" s="389"/>
      <c r="BL34" s="389"/>
      <c r="BM34" s="389"/>
      <c r="BN34" s="389"/>
      <c r="BO34" s="389"/>
      <c r="BP34" s="389"/>
      <c r="BQ34" s="389"/>
      <c r="BR34" s="389"/>
      <c r="BS34" s="389"/>
      <c r="BT34" s="389"/>
      <c r="BU34" s="389"/>
      <c r="BV34" s="389"/>
      <c r="BW34" s="389"/>
      <c r="BX34" s="389"/>
      <c r="BY34" s="389"/>
    </row>
    <row r="35" customFormat="false" ht="13.9" hidden="false" customHeight="true" outlineLevel="0" collapsed="false">
      <c r="G35" s="449" t="s">
        <v>161</v>
      </c>
      <c r="H35" s="450"/>
      <c r="I35" s="450"/>
      <c r="J35" s="450"/>
      <c r="K35" s="450"/>
      <c r="L35" s="450"/>
      <c r="M35" s="450"/>
      <c r="N35" s="450"/>
      <c r="O35" s="450"/>
      <c r="P35" s="450"/>
      <c r="Q35" s="450"/>
      <c r="R35" s="450"/>
      <c r="S35" s="450"/>
      <c r="T35" s="450"/>
      <c r="U35" s="450"/>
      <c r="V35" s="450"/>
      <c r="W35" s="450"/>
      <c r="X35" s="389"/>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c r="AV35" s="389"/>
      <c r="AW35" s="389"/>
      <c r="AX35" s="389"/>
      <c r="AY35" s="389"/>
      <c r="AZ35" s="389"/>
      <c r="BA35" s="389"/>
      <c r="BB35" s="389"/>
      <c r="BC35" s="389"/>
      <c r="BD35" s="389"/>
      <c r="BE35" s="389"/>
      <c r="BF35" s="389"/>
      <c r="BG35" s="389"/>
      <c r="BH35" s="389"/>
      <c r="BI35" s="389"/>
      <c r="BJ35" s="389"/>
      <c r="BK35" s="389"/>
      <c r="BL35" s="389"/>
      <c r="BM35" s="389"/>
      <c r="BN35" s="389"/>
      <c r="BO35" s="389"/>
      <c r="BP35" s="389"/>
      <c r="BQ35" s="389"/>
      <c r="BR35" s="389"/>
      <c r="BS35" s="389"/>
      <c r="BT35" s="389"/>
      <c r="BU35" s="389"/>
      <c r="BV35" s="389"/>
      <c r="BW35" s="389"/>
      <c r="BX35" s="389"/>
      <c r="BY35" s="389"/>
    </row>
    <row r="36" customFormat="false" ht="13.9" hidden="false" customHeight="true" outlineLevel="0" collapsed="false"/>
    <row r="37" customFormat="false" ht="13.9" hidden="false" customHeight="true" outlineLevel="0" collapsed="false"/>
    <row r="38" customFormat="false" ht="13.9" hidden="false" customHeight="true" outlineLevel="0" collapsed="false"/>
    <row r="39" customFormat="false" ht="13.9" hidden="false" customHeight="true" outlineLevel="0" collapsed="false"/>
    <row r="40" customFormat="false" ht="13.9" hidden="false" customHeight="true" outlineLevel="0" collapsed="false"/>
    <row r="41" customFormat="false" ht="13.9" hidden="false" customHeight="true" outlineLevel="0" collapsed="false"/>
    <row r="42" customFormat="false" ht="13.9" hidden="false" customHeight="true" outlineLevel="0" collapsed="false"/>
    <row r="43" customFormat="false" ht="13.9" hidden="false" customHeight="true" outlineLevel="0" collapsed="false"/>
    <row r="44" customFormat="false" ht="13.9" hidden="false" customHeight="true" outlineLevel="0" collapsed="false"/>
    <row r="45" customFormat="false" ht="13.9" hidden="false" customHeight="true" outlineLevel="0" collapsed="false"/>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BU13:BY15"/>
    <mergeCell ref="G14:L15"/>
    <mergeCell ref="M14:R15"/>
    <mergeCell ref="S14:X14"/>
    <mergeCell ref="Y14:AA15"/>
    <mergeCell ref="AB14:AG14"/>
    <mergeCell ref="AH14:AJ15"/>
    <mergeCell ref="AK14:AP14"/>
    <mergeCell ref="AQ14:AS15"/>
    <mergeCell ref="AT14:AY14"/>
    <mergeCell ref="AZ14:BB15"/>
    <mergeCell ref="BC14:BH14"/>
    <mergeCell ref="BI14:BK15"/>
    <mergeCell ref="BL14:BQ14"/>
    <mergeCell ref="BR14:BT15"/>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s>
  <dataValidations count="4">
    <dataValidation allowBlank="true" operator="between" showDropDown="false" showErrorMessage="true" showInputMessage="true" sqref="BE2:BK2 AZ7:BB9 BO8:BQ10 CG10" type="list">
      <formula1>$T$3:$T$4</formula1>
      <formula2>0</formula2>
    </dataValidation>
    <dataValidation allowBlank="true" error="入力月の月日数を超過しています" operator="between" showDropDown="false" showErrorMessage="true" showInputMessage="true" sqref="M16:P16 M18:P18 M21:P21 M23:P23" type="whole">
      <formula1>0</formula1>
      <formula2>30</formula2>
    </dataValidation>
    <dataValidation allowBlank="true" error="入力月の月日数を超過しています" operator="between" showDropDown="false" showErrorMessage="true" showInputMessage="true" sqref="M26:P26" type="whole">
      <formula1>0</formula1>
      <formula2>29</formula2>
    </dataValidation>
    <dataValidation allowBlank="true" error="入力月の月日数を超過しています" operator="between" showDropDown="false" showErrorMessage="true" showInputMessage="true" sqref="M17:P17 M19:P20 M22:P22 M24:P25 M27:P27" type="whole">
      <formula1>0</formula1>
      <formula2>31</formula2>
    </dataValidation>
  </dataValidations>
  <printOptions headings="false" gridLines="false" gridLinesSet="true" horizontalCentered="true" verticalCentered="tru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2014-05-22T15:14:51Z</dcterms:created>
  <dc:creator>鈴木 奨(suzuki-shou.c71)</dc:creator>
  <dc:description/>
  <dc:language>ja-JP</dc:language>
  <cp:lastModifiedBy>北沢 真理子(kitazawa-mariko)</cp:lastModifiedBy>
  <cp:lastPrinted>2024-03-28T05:27:23Z</cp:lastPrinted>
  <dcterms:modified xsi:type="dcterms:W3CDTF">2024-04-05T06:21:36Z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