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3"/>
  </bookViews>
  <sheets>
    <sheet name="H14年度" sheetId="1" r:id="rId1"/>
    <sheet name="H15年度" sheetId="2" r:id="rId2"/>
    <sheet name="H16年度" sheetId="3" r:id="rId3"/>
    <sheet name="H17年度" sheetId="4" r:id="rId4"/>
  </sheets>
  <definedNames>
    <definedName name="_xlnm.Print_Area" localSheetId="0">'H14年度'!$A$1:$G$25</definedName>
    <definedName name="_xlnm.Print_Area" localSheetId="1">'H15年度'!$A$1:$E$85</definedName>
    <definedName name="_xlnm.Print_Area" localSheetId="2">'H16年度'!$A$1:$E$85</definedName>
    <definedName name="_xlnm.Print_Area" localSheetId="3">'H17年度'!$A$1:$F$20</definedName>
  </definedNames>
  <calcPr fullCalcOnLoad="1"/>
</workbook>
</file>

<file path=xl/sharedStrings.xml><?xml version="1.0" encoding="utf-8"?>
<sst xmlns="http://schemas.openxmlformats.org/spreadsheetml/2006/main" count="268" uniqueCount="65">
  <si>
    <t>７　引受郵便物の状況</t>
  </si>
  <si>
    <t>（単位：千通［個］）</t>
  </si>
  <si>
    <t>通常郵便物</t>
  </si>
  <si>
    <t>引受</t>
  </si>
  <si>
    <t>到着</t>
  </si>
  <si>
    <t>差立発送</t>
  </si>
  <si>
    <t>配達</t>
  </si>
  <si>
    <t>小包郵便物</t>
  </si>
  <si>
    <t>平成５年度</t>
  </si>
  <si>
    <t>平成６年度</t>
  </si>
  <si>
    <t>平成７年度</t>
  </si>
  <si>
    <t>平成８年度</t>
  </si>
  <si>
    <t>平成９年度</t>
  </si>
  <si>
    <t>区　分／年　度</t>
  </si>
  <si>
    <t>平成１０年度</t>
  </si>
  <si>
    <t>平成１１年度</t>
  </si>
  <si>
    <t>平成１２年度</t>
  </si>
  <si>
    <t>平成１３年度</t>
  </si>
  <si>
    <t>平成１４年度</t>
  </si>
  <si>
    <t>普通</t>
  </si>
  <si>
    <t>差し立て</t>
  </si>
  <si>
    <t>ｈ１４小包引受</t>
  </si>
  <si>
    <t>（資料）甲府中央郵便局調</t>
  </si>
  <si>
    <t>＊引受　　　　　甲府中央郵便局で引き受けた郵便物数。　　</t>
  </si>
  <si>
    <t>＊差立発送　　甲府中央郵便局から県内外に差立発送した郵便物数。</t>
  </si>
  <si>
    <t>＊配達　　　　　甲府中央郵便局で配達した郵便物数。</t>
  </si>
  <si>
    <t>＊到着　　　　　甲府中央郵便局に県内外から到着した郵便物数。</t>
  </si>
  <si>
    <t>＊年賀、選挙用郵便を除く。</t>
  </si>
  <si>
    <t>＊甲府北部地域（猪狩・川窪・上帯那・下帯那・草鹿沢・高・高成・竹日向・塔岩・平瀬・御岳）を除く。</t>
  </si>
  <si>
    <t>また、甲府市北部地域は、昇仙峡郵便局及び吉沢郵便局の管轄である。</t>
  </si>
  <si>
    <t>平成１５年度</t>
  </si>
  <si>
    <t>小型</t>
  </si>
  <si>
    <t>大型</t>
  </si>
  <si>
    <t>小包</t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</si>
  <si>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</si>
  <si>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</si>
  <si>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</si>
  <si>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</si>
  <si>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</si>
  <si>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</si>
  <si>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</si>
  <si>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</si>
  <si>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</si>
  <si>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</si>
  <si>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</si>
  <si>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</si>
  <si>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</si>
  <si>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</si>
  <si>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差立</t>
  </si>
  <si>
    <t>参考資料</t>
  </si>
  <si>
    <t>（平成１５年度郵便内務・外務運行総括表による）</t>
  </si>
  <si>
    <t>選挙・サン宝石冊子による増</t>
  </si>
  <si>
    <t>小型＋大型</t>
  </si>
  <si>
    <t>平成１６年度</t>
  </si>
  <si>
    <t>（平成１６年度郵便内務・外務運行総括表による）</t>
  </si>
  <si>
    <t>※ 年賀、選挙用郵便を除く。</t>
  </si>
  <si>
    <t>※ 引受・・・甲府中央郵便局で引き受けた郵便物数。　　</t>
  </si>
  <si>
    <t>※ 到着・・・甲府中央郵便局に県内外から到着した郵便物数。</t>
  </si>
  <si>
    <t>※ 差立発送・・・甲府中央郵便局から県内外に差立発送した郵便物数。</t>
  </si>
  <si>
    <t>※ 配達・・・甲府中央郵便局で配達した郵便物数。</t>
  </si>
  <si>
    <t>平成16年度</t>
  </si>
  <si>
    <t>平成17年度</t>
  </si>
  <si>
    <t>平成18年度</t>
  </si>
  <si>
    <t>　　を除く。また、甲府市北部地域は、昇仙峡郵便局及び吉沢郵便局の管轄である。</t>
  </si>
  <si>
    <r>
      <t xml:space="preserve">※ </t>
    </r>
    <r>
      <rPr>
        <sz val="11"/>
        <rFont val="ＭＳ Ｐゴシック"/>
        <family val="3"/>
      </rPr>
      <t>甲府北部地域（猪狩・川窪・上帯那・下帯那・草鹿沢・高・高成・竹日向・塔岩・平瀬・御岳）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</si>
</sst>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#,##0_);[Red]\(#,##0\)"/>
    <numFmt numFmtId="181" formatCode="0.0%"/>
  </numFmts>
  <fonts count="40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right" vertical="center"/>
    </xf>
    <xf numFmtId="180" fontId="1" fillId="33" borderId="11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A23" sqref="A23:G23"/>
    </sheetView>
  </sheetViews>
  <sheetFormatPr defaultColWidth="9.00390625" defaultRowHeight="13.5"/>
  <cols>
    <col min="1" max="2" width="11.625" style="1" customWidth="1"/>
    <col min="3" max="7" width="12.625" style="1" customWidth="1"/>
    <col min="8" max="8" width="9.00390625" style="1" customWidth="1"/>
    <col min="9" max="9" width="12.125" style="1" customWidth="1"/>
    <col min="10" max="10" width="13.75390625" style="1" customWidth="1"/>
    <col min="11" max="16384" width="9.00390625" style="1" customWidth="1"/>
  </cols>
  <sheetData>
    <row r="1" spans="1:7" ht="19.5" customHeight="1">
      <c r="A1" s="24" t="s">
        <v>0</v>
      </c>
      <c r="B1" s="24"/>
      <c r="F1" s="30" t="s">
        <v>1</v>
      </c>
      <c r="G1" s="30"/>
    </row>
    <row r="2" spans="1:7" ht="19.5" customHeight="1">
      <c r="A2" s="29" t="s">
        <v>13</v>
      </c>
      <c r="B2" s="29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</row>
    <row r="3" spans="1:7" ht="19.5" customHeight="1">
      <c r="A3" s="26" t="s">
        <v>2</v>
      </c>
      <c r="B3" s="2" t="s">
        <v>3</v>
      </c>
      <c r="C3" s="8">
        <v>38935</v>
      </c>
      <c r="D3" s="8">
        <v>38536</v>
      </c>
      <c r="E3" s="8">
        <v>36805</v>
      </c>
      <c r="F3" s="8">
        <v>43174</v>
      </c>
      <c r="G3" s="8">
        <v>41936</v>
      </c>
    </row>
    <row r="4" spans="1:7" ht="19.5" customHeight="1">
      <c r="A4" s="27"/>
      <c r="B4" s="2" t="s">
        <v>4</v>
      </c>
      <c r="C4" s="8">
        <v>114193</v>
      </c>
      <c r="D4" s="8">
        <v>113023</v>
      </c>
      <c r="E4" s="8">
        <v>107946</v>
      </c>
      <c r="F4" s="8">
        <v>126625</v>
      </c>
      <c r="G4" s="8">
        <v>122994</v>
      </c>
    </row>
    <row r="5" spans="1:7" ht="19.5" customHeight="1">
      <c r="A5" s="27"/>
      <c r="B5" s="2" t="s">
        <v>5</v>
      </c>
      <c r="C5" s="8">
        <v>108861</v>
      </c>
      <c r="D5" s="8">
        <v>107746</v>
      </c>
      <c r="E5" s="8">
        <v>102905</v>
      </c>
      <c r="F5" s="8">
        <v>120713</v>
      </c>
      <c r="G5" s="8">
        <v>117251</v>
      </c>
    </row>
    <row r="6" spans="1:7" ht="19.5" customHeight="1">
      <c r="A6" s="28"/>
      <c r="B6" s="2" t="s">
        <v>6</v>
      </c>
      <c r="C6" s="8">
        <f>C3+C4-C5</f>
        <v>44267</v>
      </c>
      <c r="D6" s="8">
        <f>D3+D4-D5</f>
        <v>43813</v>
      </c>
      <c r="E6" s="8">
        <f>E3+E4-E5</f>
        <v>41846</v>
      </c>
      <c r="F6" s="8">
        <f>F3+F4-F5</f>
        <v>49086</v>
      </c>
      <c r="G6" s="8">
        <f>G3+G4-G5</f>
        <v>47679</v>
      </c>
    </row>
    <row r="7" spans="1:7" ht="19.5" customHeight="1">
      <c r="A7" s="26" t="s">
        <v>7</v>
      </c>
      <c r="B7" s="2" t="s">
        <v>3</v>
      </c>
      <c r="C7" s="8">
        <v>321</v>
      </c>
      <c r="D7" s="8">
        <v>330</v>
      </c>
      <c r="E7" s="8">
        <v>332</v>
      </c>
      <c r="F7" s="8">
        <v>338</v>
      </c>
      <c r="G7" s="8">
        <v>295</v>
      </c>
    </row>
    <row r="8" spans="1:7" ht="19.5" customHeight="1">
      <c r="A8" s="27"/>
      <c r="B8" s="2" t="s">
        <v>4</v>
      </c>
      <c r="C8" s="8">
        <v>868</v>
      </c>
      <c r="D8" s="8">
        <v>892</v>
      </c>
      <c r="E8" s="8">
        <v>898</v>
      </c>
      <c r="F8" s="8">
        <v>913</v>
      </c>
      <c r="G8" s="8">
        <v>799</v>
      </c>
    </row>
    <row r="9" spans="1:7" ht="19.5" customHeight="1">
      <c r="A9" s="27"/>
      <c r="B9" s="2" t="s">
        <v>5</v>
      </c>
      <c r="C9" s="8">
        <v>766</v>
      </c>
      <c r="D9" s="8">
        <v>787</v>
      </c>
      <c r="E9" s="8">
        <v>793</v>
      </c>
      <c r="F9" s="8">
        <v>806</v>
      </c>
      <c r="G9" s="8">
        <v>705</v>
      </c>
    </row>
    <row r="10" spans="1:7" ht="19.5" customHeight="1">
      <c r="A10" s="28"/>
      <c r="B10" s="2" t="s">
        <v>6</v>
      </c>
      <c r="C10" s="8">
        <f>C7+C8-C9</f>
        <v>423</v>
      </c>
      <c r="D10" s="8">
        <f>D7+D8-D9</f>
        <v>435</v>
      </c>
      <c r="E10" s="8">
        <f>E7+E8-E9</f>
        <v>437</v>
      </c>
      <c r="F10" s="8">
        <f>F7+F8-F9</f>
        <v>445</v>
      </c>
      <c r="G10" s="8">
        <f>G7+G8-G9</f>
        <v>389</v>
      </c>
    </row>
    <row r="11" spans="1:7" ht="19.5" customHeight="1">
      <c r="A11" s="29" t="s">
        <v>13</v>
      </c>
      <c r="B11" s="29"/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</row>
    <row r="12" spans="1:7" ht="19.5" customHeight="1">
      <c r="A12" s="26" t="s">
        <v>2</v>
      </c>
      <c r="B12" s="2" t="s">
        <v>3</v>
      </c>
      <c r="C12" s="8">
        <v>45266</v>
      </c>
      <c r="D12" s="8">
        <v>44698</v>
      </c>
      <c r="E12" s="8">
        <v>39780</v>
      </c>
      <c r="F12" s="8">
        <v>39485</v>
      </c>
      <c r="G12" s="8">
        <v>37190</v>
      </c>
    </row>
    <row r="13" spans="1:7" ht="19.5" customHeight="1">
      <c r="A13" s="27"/>
      <c r="B13" s="2" t="s">
        <v>4</v>
      </c>
      <c r="C13" s="8">
        <v>132760</v>
      </c>
      <c r="D13" s="8">
        <v>131096</v>
      </c>
      <c r="E13" s="8">
        <v>130634</v>
      </c>
      <c r="F13" s="8">
        <v>130132</v>
      </c>
      <c r="G13" s="8">
        <v>133631</v>
      </c>
    </row>
    <row r="14" spans="1:10" ht="19.5" customHeight="1">
      <c r="A14" s="27"/>
      <c r="B14" s="2" t="s">
        <v>5</v>
      </c>
      <c r="C14" s="8">
        <v>126561</v>
      </c>
      <c r="D14" s="8">
        <v>124975</v>
      </c>
      <c r="E14" s="8">
        <v>124749</v>
      </c>
      <c r="F14" s="8">
        <v>124350</v>
      </c>
      <c r="G14" s="8">
        <v>125951</v>
      </c>
      <c r="I14" s="1">
        <v>371197</v>
      </c>
      <c r="J14" s="3">
        <f>I14*30*12</f>
        <v>133630920</v>
      </c>
    </row>
    <row r="15" spans="1:7" ht="19.5" customHeight="1">
      <c r="A15" s="28"/>
      <c r="B15" s="2" t="s">
        <v>6</v>
      </c>
      <c r="C15" s="8">
        <f>C12+C13-C14</f>
        <v>51465</v>
      </c>
      <c r="D15" s="8">
        <f>D12+D13-D14</f>
        <v>50819</v>
      </c>
      <c r="E15" s="8">
        <f>E12+E13-E14</f>
        <v>45665</v>
      </c>
      <c r="F15" s="8">
        <f>F12+F13-F14</f>
        <v>45267</v>
      </c>
      <c r="G15" s="8">
        <f>G12+G13-G14</f>
        <v>44870</v>
      </c>
    </row>
    <row r="16" spans="1:7" ht="19.5" customHeight="1">
      <c r="A16" s="26" t="s">
        <v>7</v>
      </c>
      <c r="B16" s="2" t="s">
        <v>3</v>
      </c>
      <c r="C16" s="8">
        <v>252</v>
      </c>
      <c r="D16" s="8">
        <v>296</v>
      </c>
      <c r="E16" s="8">
        <v>311</v>
      </c>
      <c r="F16" s="8">
        <v>303</v>
      </c>
      <c r="G16" s="8">
        <v>280</v>
      </c>
    </row>
    <row r="17" spans="1:7" ht="19.5" customHeight="1">
      <c r="A17" s="27"/>
      <c r="B17" s="2" t="s">
        <v>4</v>
      </c>
      <c r="C17" s="8">
        <v>683</v>
      </c>
      <c r="D17" s="8">
        <v>799</v>
      </c>
      <c r="E17" s="8">
        <v>842</v>
      </c>
      <c r="F17" s="8">
        <v>767</v>
      </c>
      <c r="G17" s="8">
        <v>787</v>
      </c>
    </row>
    <row r="18" spans="1:7" ht="19.5" customHeight="1">
      <c r="A18" s="27"/>
      <c r="B18" s="2" t="s">
        <v>5</v>
      </c>
      <c r="C18" s="8">
        <v>602</v>
      </c>
      <c r="D18" s="8">
        <v>705</v>
      </c>
      <c r="E18" s="8">
        <v>743</v>
      </c>
      <c r="F18" s="8">
        <v>678</v>
      </c>
      <c r="G18" s="8">
        <v>724</v>
      </c>
    </row>
    <row r="19" spans="1:7" ht="19.5" customHeight="1">
      <c r="A19" s="28"/>
      <c r="B19" s="2" t="s">
        <v>6</v>
      </c>
      <c r="C19" s="8">
        <f>C16+C17-C18</f>
        <v>333</v>
      </c>
      <c r="D19" s="8">
        <f>D16+D17-D18</f>
        <v>390</v>
      </c>
      <c r="E19" s="8">
        <f>E16+E17-E18</f>
        <v>410</v>
      </c>
      <c r="F19" s="8">
        <f>F16+F17-F18</f>
        <v>392</v>
      </c>
      <c r="G19" s="8">
        <f>G16+G17-G18</f>
        <v>343</v>
      </c>
    </row>
    <row r="20" spans="1:7" ht="19.5" customHeight="1">
      <c r="A20" s="25" t="s">
        <v>27</v>
      </c>
      <c r="B20" s="25"/>
      <c r="C20" s="25"/>
      <c r="D20" s="25"/>
      <c r="E20" s="25"/>
      <c r="F20" s="25"/>
      <c r="G20" s="25"/>
    </row>
    <row r="21" spans="1:7" ht="19.5" customHeight="1">
      <c r="A21" s="24" t="s">
        <v>23</v>
      </c>
      <c r="B21" s="24"/>
      <c r="C21" s="24"/>
      <c r="D21" s="24"/>
      <c r="E21" s="24"/>
      <c r="F21" s="24"/>
      <c r="G21" s="24"/>
    </row>
    <row r="22" spans="1:7" ht="19.5" customHeight="1">
      <c r="A22" s="24" t="s">
        <v>26</v>
      </c>
      <c r="B22" s="24"/>
      <c r="C22" s="24"/>
      <c r="D22" s="24"/>
      <c r="E22" s="24"/>
      <c r="F22" s="24"/>
      <c r="G22" s="24"/>
    </row>
    <row r="23" spans="1:7" ht="19.5" customHeight="1">
      <c r="A23" s="24" t="s">
        <v>24</v>
      </c>
      <c r="B23" s="24"/>
      <c r="C23" s="24"/>
      <c r="D23" s="24"/>
      <c r="E23" s="24"/>
      <c r="F23" s="24"/>
      <c r="G23" s="24"/>
    </row>
    <row r="24" spans="1:7" ht="19.5" customHeight="1">
      <c r="A24" s="24" t="s">
        <v>25</v>
      </c>
      <c r="B24" s="24"/>
      <c r="C24" s="24"/>
      <c r="D24" s="24"/>
      <c r="E24" s="24"/>
      <c r="F24" s="24"/>
      <c r="G24" s="24"/>
    </row>
    <row r="25" spans="1:7" ht="19.5" customHeight="1">
      <c r="A25" s="24" t="s">
        <v>22</v>
      </c>
      <c r="B25" s="24"/>
      <c r="C25" s="24"/>
      <c r="D25" s="24"/>
      <c r="E25" s="24"/>
      <c r="F25" s="24"/>
      <c r="G25" s="24"/>
    </row>
    <row r="41" spans="2:6" ht="14.25">
      <c r="B41" s="1" t="s">
        <v>19</v>
      </c>
      <c r="C41" s="1" t="s">
        <v>3</v>
      </c>
      <c r="D41" s="1" t="s">
        <v>4</v>
      </c>
      <c r="E41" s="1" t="s">
        <v>20</v>
      </c>
      <c r="F41" s="1" t="s">
        <v>6</v>
      </c>
    </row>
    <row r="42" spans="2:6" ht="14.25">
      <c r="B42" s="1">
        <v>6059</v>
      </c>
      <c r="C42" s="1">
        <v>1256</v>
      </c>
      <c r="D42" s="1">
        <v>3396</v>
      </c>
      <c r="E42" s="1">
        <v>2997</v>
      </c>
      <c r="F42" s="1">
        <v>1658</v>
      </c>
    </row>
    <row r="43" spans="3:6" ht="14.25">
      <c r="C43" s="4">
        <f>C42/B42</f>
        <v>0.20729493315728667</v>
      </c>
      <c r="D43" s="4">
        <f>D42/B42</f>
        <v>0.560488529460307</v>
      </c>
      <c r="E43" s="4">
        <f>E42/B42</f>
        <v>0.4946360785608186</v>
      </c>
      <c r="F43" s="4">
        <f>F42/B42</f>
        <v>0.27364251526654565</v>
      </c>
    </row>
    <row r="44" spans="2:6" ht="14.25">
      <c r="B44" s="1">
        <v>1502</v>
      </c>
      <c r="C44" s="5">
        <f>B44*C43</f>
        <v>311.3569896022446</v>
      </c>
      <c r="D44" s="5">
        <f>B44*D43</f>
        <v>841.8537712493811</v>
      </c>
      <c r="E44" s="5">
        <f>B44*E43</f>
        <v>742.9433899983495</v>
      </c>
      <c r="F44" s="5">
        <f>B44*F43</f>
        <v>411.01105793035157</v>
      </c>
    </row>
    <row r="46" spans="1:2" ht="14.25">
      <c r="A46" s="7" t="s">
        <v>21</v>
      </c>
      <c r="B46" s="1" t="s">
        <v>4</v>
      </c>
    </row>
    <row r="47" spans="1:2" ht="14.25">
      <c r="A47" s="1">
        <v>20039</v>
      </c>
      <c r="B47" s="1">
        <v>104950</v>
      </c>
    </row>
    <row r="48" spans="1:2" ht="14.25">
      <c r="A48" s="1">
        <v>8941</v>
      </c>
      <c r="B48" s="1">
        <v>113440</v>
      </c>
    </row>
    <row r="49" spans="1:2" ht="14.25">
      <c r="A49" s="1">
        <v>11040</v>
      </c>
      <c r="B49" s="1">
        <v>108720</v>
      </c>
    </row>
    <row r="50" spans="1:2" ht="14.25">
      <c r="A50" s="1">
        <v>89108</v>
      </c>
      <c r="B50" s="1">
        <v>147440</v>
      </c>
    </row>
    <row r="51" spans="1:2" ht="14.25">
      <c r="A51" s="1">
        <v>59303</v>
      </c>
      <c r="B51" s="1">
        <v>118740</v>
      </c>
    </row>
    <row r="52" spans="1:2" ht="14.25">
      <c r="A52" s="1">
        <v>10368</v>
      </c>
      <c r="B52" s="1">
        <v>109520</v>
      </c>
    </row>
    <row r="53" spans="1:2" ht="14.25">
      <c r="A53" s="1">
        <v>8917</v>
      </c>
      <c r="B53" s="1">
        <v>118480</v>
      </c>
    </row>
    <row r="54" spans="1:2" ht="14.25">
      <c r="A54" s="1">
        <v>9922</v>
      </c>
      <c r="B54" s="1">
        <v>138800</v>
      </c>
    </row>
    <row r="55" spans="1:2" ht="14.25">
      <c r="A55" s="1">
        <v>21081</v>
      </c>
      <c r="B55" s="1">
        <v>280880</v>
      </c>
    </row>
    <row r="56" spans="1:2" ht="14.25">
      <c r="A56" s="1">
        <v>9764</v>
      </c>
      <c r="B56" s="1">
        <v>105040</v>
      </c>
    </row>
    <row r="57" spans="1:2" ht="14.25">
      <c r="A57" s="1">
        <v>10683</v>
      </c>
      <c r="B57" s="1">
        <v>95280</v>
      </c>
    </row>
    <row r="58" spans="1:2" ht="14.25">
      <c r="A58" s="1">
        <v>20675</v>
      </c>
      <c r="B58" s="1">
        <v>117520</v>
      </c>
    </row>
    <row r="59" spans="1:2" ht="14.25">
      <c r="A59" s="1">
        <f>SUM(A47:A58)</f>
        <v>279841</v>
      </c>
      <c r="B59" s="1">
        <f>SUM(B47:B58)</f>
        <v>1558810</v>
      </c>
    </row>
  </sheetData>
  <sheetProtection/>
  <mergeCells count="14">
    <mergeCell ref="A12:A15"/>
    <mergeCell ref="A16:A19"/>
    <mergeCell ref="A2:B2"/>
    <mergeCell ref="A1:B1"/>
    <mergeCell ref="F1:G1"/>
    <mergeCell ref="A3:A6"/>
    <mergeCell ref="A7:A10"/>
    <mergeCell ref="A11:B11"/>
    <mergeCell ref="A25:G25"/>
    <mergeCell ref="A20:G20"/>
    <mergeCell ref="A21:G21"/>
    <mergeCell ref="A22:G22"/>
    <mergeCell ref="A23:G23"/>
    <mergeCell ref="A24:G2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9">
      <selection activeCell="B71" sqref="B71:C71"/>
    </sheetView>
  </sheetViews>
  <sheetFormatPr defaultColWidth="9.00390625" defaultRowHeight="13.5"/>
  <cols>
    <col min="1" max="1" width="11.625" style="1" customWidth="1"/>
    <col min="2" max="5" width="15.625" style="1" customWidth="1"/>
    <col min="6" max="6" width="12.125" style="1" customWidth="1"/>
    <col min="7" max="7" width="13.75390625" style="1" customWidth="1"/>
    <col min="8" max="16384" width="9.00390625" style="1" customWidth="1"/>
  </cols>
  <sheetData>
    <row r="1" spans="1:5" ht="19.5" customHeight="1">
      <c r="A1" s="24" t="s">
        <v>0</v>
      </c>
      <c r="B1" s="24"/>
      <c r="C1" s="36" t="s">
        <v>1</v>
      </c>
      <c r="D1" s="36"/>
      <c r="E1" s="36"/>
    </row>
    <row r="2" spans="1:5" ht="19.5" customHeight="1">
      <c r="A2" s="29" t="s">
        <v>13</v>
      </c>
      <c r="B2" s="29"/>
      <c r="C2" s="2" t="s">
        <v>17</v>
      </c>
      <c r="D2" s="2" t="s">
        <v>18</v>
      </c>
      <c r="E2" s="2" t="s">
        <v>30</v>
      </c>
    </row>
    <row r="3" spans="1:8" ht="19.5" customHeight="1">
      <c r="A3" s="26" t="s">
        <v>2</v>
      </c>
      <c r="B3" s="2" t="s">
        <v>3</v>
      </c>
      <c r="C3" s="9">
        <v>39485</v>
      </c>
      <c r="D3" s="9">
        <v>37190</v>
      </c>
      <c r="E3" s="8">
        <v>43397</v>
      </c>
      <c r="F3" s="34" t="s">
        <v>51</v>
      </c>
      <c r="G3" s="35"/>
      <c r="H3" s="35"/>
    </row>
    <row r="4" spans="1:5" ht="19.5" customHeight="1">
      <c r="A4" s="27"/>
      <c r="B4" s="2" t="s">
        <v>4</v>
      </c>
      <c r="C4" s="9">
        <v>130132</v>
      </c>
      <c r="D4" s="9">
        <v>133631</v>
      </c>
      <c r="E4" s="8">
        <v>105267</v>
      </c>
    </row>
    <row r="5" spans="1:7" ht="19.5" customHeight="1">
      <c r="A5" s="27"/>
      <c r="B5" s="2" t="s">
        <v>5</v>
      </c>
      <c r="C5" s="9">
        <v>124350</v>
      </c>
      <c r="D5" s="9">
        <v>125951</v>
      </c>
      <c r="E5" s="8">
        <f>E3+E4-E6</f>
        <v>111569</v>
      </c>
      <c r="G5" s="3"/>
    </row>
    <row r="6" spans="1:5" ht="19.5" customHeight="1">
      <c r="A6" s="28"/>
      <c r="B6" s="2" t="s">
        <v>6</v>
      </c>
      <c r="C6" s="9">
        <f>C3+C4-C5</f>
        <v>45267</v>
      </c>
      <c r="D6" s="9">
        <f>D3+D4-D5</f>
        <v>44870</v>
      </c>
      <c r="E6" s="8">
        <v>37095</v>
      </c>
    </row>
    <row r="7" spans="1:5" ht="19.5" customHeight="1">
      <c r="A7" s="26" t="s">
        <v>7</v>
      </c>
      <c r="B7" s="2" t="s">
        <v>3</v>
      </c>
      <c r="C7" s="9">
        <v>303</v>
      </c>
      <c r="D7" s="9">
        <v>280</v>
      </c>
      <c r="E7" s="8">
        <v>312</v>
      </c>
    </row>
    <row r="8" spans="1:5" ht="19.5" customHeight="1">
      <c r="A8" s="27"/>
      <c r="B8" s="2" t="s">
        <v>4</v>
      </c>
      <c r="C8" s="9">
        <v>767</v>
      </c>
      <c r="D8" s="9">
        <v>787</v>
      </c>
      <c r="E8" s="8">
        <v>1560</v>
      </c>
    </row>
    <row r="9" spans="1:5" ht="19.5" customHeight="1">
      <c r="A9" s="27"/>
      <c r="B9" s="2" t="s">
        <v>5</v>
      </c>
      <c r="C9" s="9">
        <v>678</v>
      </c>
      <c r="D9" s="9">
        <v>724</v>
      </c>
      <c r="E9" s="8">
        <f>E7+E8-E10</f>
        <v>1593</v>
      </c>
    </row>
    <row r="10" spans="1:5" ht="19.5" customHeight="1">
      <c r="A10" s="28"/>
      <c r="B10" s="2" t="s">
        <v>6</v>
      </c>
      <c r="C10" s="9">
        <f>C7+C8-C9</f>
        <v>392</v>
      </c>
      <c r="D10" s="9">
        <f>D7+D8-D9</f>
        <v>343</v>
      </c>
      <c r="E10" s="8">
        <v>279</v>
      </c>
    </row>
    <row r="11" spans="1:5" ht="19.5" customHeight="1">
      <c r="A11" s="25" t="s">
        <v>27</v>
      </c>
      <c r="B11" s="25"/>
      <c r="C11" s="25"/>
      <c r="D11" s="25"/>
      <c r="E11" s="25"/>
    </row>
    <row r="12" spans="1:5" ht="19.5" customHeight="1">
      <c r="A12" s="24" t="s">
        <v>23</v>
      </c>
      <c r="B12" s="24"/>
      <c r="C12" s="24"/>
      <c r="D12" s="24"/>
      <c r="E12" s="24"/>
    </row>
    <row r="13" spans="1:5" ht="19.5" customHeight="1">
      <c r="A13" s="24" t="s">
        <v>26</v>
      </c>
      <c r="B13" s="24"/>
      <c r="C13" s="24"/>
      <c r="D13" s="24"/>
      <c r="E13" s="24"/>
    </row>
    <row r="14" spans="1:5" ht="19.5" customHeight="1">
      <c r="A14" s="24" t="s">
        <v>24</v>
      </c>
      <c r="B14" s="24"/>
      <c r="C14" s="24"/>
      <c r="D14" s="24"/>
      <c r="E14" s="24"/>
    </row>
    <row r="15" spans="1:5" ht="19.5" customHeight="1">
      <c r="A15" s="24" t="s">
        <v>25</v>
      </c>
      <c r="B15" s="24"/>
      <c r="C15" s="24"/>
      <c r="D15" s="24"/>
      <c r="E15" s="24"/>
    </row>
    <row r="16" spans="1:5" ht="19.5" customHeight="1">
      <c r="A16" s="33" t="s">
        <v>28</v>
      </c>
      <c r="B16" s="33"/>
      <c r="C16" s="33"/>
      <c r="D16" s="33"/>
      <c r="E16" s="33"/>
    </row>
    <row r="17" spans="1:5" ht="19.5" customHeight="1">
      <c r="A17" s="33" t="s">
        <v>29</v>
      </c>
      <c r="B17" s="33"/>
      <c r="C17" s="33"/>
      <c r="D17" s="33"/>
      <c r="E17" s="33"/>
    </row>
    <row r="18" spans="1:5" ht="19.5" customHeight="1">
      <c r="A18" s="24" t="s">
        <v>22</v>
      </c>
      <c r="B18" s="24"/>
      <c r="C18" s="24"/>
      <c r="D18" s="24"/>
      <c r="E18" s="24"/>
    </row>
    <row r="22" spans="1:4" ht="19.5" customHeight="1">
      <c r="A22" s="1" t="s">
        <v>49</v>
      </c>
      <c r="B22" s="24" t="s">
        <v>50</v>
      </c>
      <c r="C22" s="24"/>
      <c r="D22" s="24"/>
    </row>
    <row r="24" spans="1:5" ht="19.5" customHeight="1">
      <c r="A24" s="10" t="s">
        <v>3</v>
      </c>
      <c r="B24" s="10" t="s">
        <v>31</v>
      </c>
      <c r="C24" s="10" t="s">
        <v>32</v>
      </c>
      <c r="D24" s="10" t="s">
        <v>34</v>
      </c>
      <c r="E24" s="10" t="s">
        <v>33</v>
      </c>
    </row>
    <row r="25" spans="1:7" ht="19.5" customHeight="1">
      <c r="A25" s="10" t="s">
        <v>35</v>
      </c>
      <c r="B25" s="11">
        <v>3252028</v>
      </c>
      <c r="C25" s="11">
        <v>411101</v>
      </c>
      <c r="D25" s="11">
        <f>SUM(B25:C25)</f>
        <v>3663129</v>
      </c>
      <c r="E25" s="11">
        <v>15912</v>
      </c>
      <c r="G25" s="17">
        <f>E25/$E$37</f>
        <v>0.050984312519224854</v>
      </c>
    </row>
    <row r="26" spans="1:7" ht="19.5" customHeight="1">
      <c r="A26" s="10" t="s">
        <v>36</v>
      </c>
      <c r="B26" s="11">
        <v>3575927</v>
      </c>
      <c r="C26" s="11">
        <v>260072</v>
      </c>
      <c r="D26" s="11">
        <f aca="true" t="shared" si="0" ref="D26:D36">SUM(B26:C26)</f>
        <v>3835999</v>
      </c>
      <c r="E26" s="11">
        <v>11634</v>
      </c>
      <c r="G26" s="17">
        <f aca="true" t="shared" si="1" ref="G26:G36">E26/$E$37</f>
        <v>0.03727699169486312</v>
      </c>
    </row>
    <row r="27" spans="1:7" ht="19.5" customHeight="1">
      <c r="A27" s="10" t="s">
        <v>37</v>
      </c>
      <c r="B27" s="11">
        <v>3037883</v>
      </c>
      <c r="C27" s="11">
        <v>231188</v>
      </c>
      <c r="D27" s="11">
        <f t="shared" si="0"/>
        <v>3269071</v>
      </c>
      <c r="E27" s="11">
        <v>13364</v>
      </c>
      <c r="G27" s="17">
        <f t="shared" si="1"/>
        <v>0.04282015790013329</v>
      </c>
    </row>
    <row r="28" spans="1:7" ht="19.5" customHeight="1">
      <c r="A28" s="10" t="s">
        <v>38</v>
      </c>
      <c r="B28" s="11">
        <v>3301207</v>
      </c>
      <c r="C28" s="11">
        <v>356246</v>
      </c>
      <c r="D28" s="11">
        <f t="shared" si="0"/>
        <v>3657453</v>
      </c>
      <c r="E28" s="11">
        <v>70138</v>
      </c>
      <c r="G28" s="17">
        <f t="shared" si="1"/>
        <v>0.22473213370245052</v>
      </c>
    </row>
    <row r="29" spans="1:7" ht="19.5" customHeight="1">
      <c r="A29" s="10" t="s">
        <v>39</v>
      </c>
      <c r="B29" s="11">
        <v>2878287</v>
      </c>
      <c r="C29" s="11">
        <v>794916</v>
      </c>
      <c r="D29" s="11">
        <f t="shared" si="0"/>
        <v>3673203</v>
      </c>
      <c r="E29" s="11">
        <v>58385</v>
      </c>
      <c r="G29" s="17">
        <f t="shared" si="1"/>
        <v>0.18707384907208038</v>
      </c>
    </row>
    <row r="30" spans="1:7" ht="19.5" customHeight="1">
      <c r="A30" s="10" t="s">
        <v>40</v>
      </c>
      <c r="B30" s="11">
        <v>2754683</v>
      </c>
      <c r="C30" s="11">
        <v>1308330</v>
      </c>
      <c r="D30" s="11">
        <f t="shared" si="0"/>
        <v>4063013</v>
      </c>
      <c r="E30" s="11">
        <v>23821</v>
      </c>
      <c r="G30" s="17">
        <f t="shared" si="1"/>
        <v>0.07632587409002359</v>
      </c>
    </row>
    <row r="31" spans="1:7" ht="19.5" customHeight="1">
      <c r="A31" s="10" t="s">
        <v>41</v>
      </c>
      <c r="B31" s="11">
        <v>2860689</v>
      </c>
      <c r="C31" s="11">
        <v>1107415</v>
      </c>
      <c r="D31" s="11">
        <f t="shared" si="0"/>
        <v>3968104</v>
      </c>
      <c r="E31" s="11">
        <v>18488</v>
      </c>
      <c r="G31" s="17">
        <f t="shared" si="1"/>
        <v>0.0592381831231416</v>
      </c>
    </row>
    <row r="32" spans="1:7" ht="19.5" customHeight="1">
      <c r="A32" s="10" t="s">
        <v>42</v>
      </c>
      <c r="B32" s="11">
        <v>2489250</v>
      </c>
      <c r="C32" s="11">
        <v>490476</v>
      </c>
      <c r="D32" s="11">
        <f t="shared" si="0"/>
        <v>2979726</v>
      </c>
      <c r="E32" s="11">
        <v>17503</v>
      </c>
      <c r="G32" s="17">
        <f t="shared" si="1"/>
        <v>0.0560821029426843</v>
      </c>
    </row>
    <row r="33" spans="1:7" ht="19.5" customHeight="1">
      <c r="A33" s="10" t="s">
        <v>43</v>
      </c>
      <c r="B33" s="11">
        <v>2817289</v>
      </c>
      <c r="C33" s="11">
        <v>1238488</v>
      </c>
      <c r="D33" s="11">
        <f t="shared" si="0"/>
        <v>4055777</v>
      </c>
      <c r="E33" s="11">
        <v>35918</v>
      </c>
      <c r="G33" s="17">
        <f t="shared" si="1"/>
        <v>0.1150863836768174</v>
      </c>
    </row>
    <row r="34" spans="1:7" ht="19.5" customHeight="1">
      <c r="A34" s="10" t="s">
        <v>44</v>
      </c>
      <c r="B34" s="11">
        <v>2558446</v>
      </c>
      <c r="C34" s="11">
        <v>954807</v>
      </c>
      <c r="D34" s="11">
        <f t="shared" si="0"/>
        <v>3513253</v>
      </c>
      <c r="E34" s="11">
        <v>15412</v>
      </c>
      <c r="G34" s="17">
        <f t="shared" si="1"/>
        <v>0.04938224136163232</v>
      </c>
    </row>
    <row r="35" spans="1:7" ht="19.5" customHeight="1">
      <c r="A35" s="10" t="s">
        <v>45</v>
      </c>
      <c r="B35" s="11">
        <v>2449770</v>
      </c>
      <c r="C35" s="11">
        <v>345543</v>
      </c>
      <c r="D35" s="11">
        <f t="shared" si="0"/>
        <v>2795313</v>
      </c>
      <c r="E35" s="11">
        <v>14952</v>
      </c>
      <c r="G35" s="17">
        <f t="shared" si="1"/>
        <v>0.04790833589664718</v>
      </c>
    </row>
    <row r="36" spans="1:7" ht="19.5" customHeight="1">
      <c r="A36" s="10" t="s">
        <v>46</v>
      </c>
      <c r="B36" s="11">
        <v>2513363</v>
      </c>
      <c r="C36" s="11">
        <v>1409443</v>
      </c>
      <c r="D36" s="11">
        <f t="shared" si="0"/>
        <v>3922806</v>
      </c>
      <c r="E36" s="11">
        <v>16569</v>
      </c>
      <c r="G36" s="17">
        <f t="shared" si="1"/>
        <v>0.053089434020301446</v>
      </c>
    </row>
    <row r="37" spans="1:7" ht="19.5" customHeight="1">
      <c r="A37" s="10" t="s">
        <v>47</v>
      </c>
      <c r="B37" s="11">
        <f>SUM(B25:B36)</f>
        <v>34488822</v>
      </c>
      <c r="C37" s="11">
        <f>SUM(C25:C36)</f>
        <v>8908025</v>
      </c>
      <c r="D37" s="12">
        <f>SUM(D25:D36)</f>
        <v>43396847</v>
      </c>
      <c r="E37" s="12">
        <f>SUM(E25:E36)</f>
        <v>312096</v>
      </c>
      <c r="G37" s="16">
        <f>SUM(G25:G36)</f>
        <v>1</v>
      </c>
    </row>
    <row r="39" spans="1:5" ht="19.5" customHeight="1">
      <c r="A39" s="10" t="s">
        <v>4</v>
      </c>
      <c r="B39" s="10" t="s">
        <v>31</v>
      </c>
      <c r="C39" s="10" t="s">
        <v>32</v>
      </c>
      <c r="D39" s="10" t="s">
        <v>34</v>
      </c>
      <c r="E39" s="10" t="s">
        <v>33</v>
      </c>
    </row>
    <row r="40" spans="1:5" ht="19.5" customHeight="1">
      <c r="A40" s="10" t="s">
        <v>35</v>
      </c>
      <c r="B40" s="11">
        <v>7334900</v>
      </c>
      <c r="C40" s="11">
        <v>1159700</v>
      </c>
      <c r="D40" s="11">
        <f>SUM(B40:C40)</f>
        <v>8494600</v>
      </c>
      <c r="E40" s="11">
        <v>101040</v>
      </c>
    </row>
    <row r="41" spans="1:5" ht="19.5" customHeight="1">
      <c r="A41" s="10" t="s">
        <v>36</v>
      </c>
      <c r="B41" s="11">
        <v>7888800</v>
      </c>
      <c r="C41" s="11">
        <v>1157300</v>
      </c>
      <c r="D41" s="11">
        <f aca="true" t="shared" si="2" ref="D41:D51">SUM(B41:C41)</f>
        <v>9046100</v>
      </c>
      <c r="E41" s="11">
        <v>115640</v>
      </c>
    </row>
    <row r="42" spans="1:5" ht="19.5" customHeight="1">
      <c r="A42" s="10" t="s">
        <v>37</v>
      </c>
      <c r="B42" s="11">
        <v>8416100</v>
      </c>
      <c r="C42" s="11">
        <v>1163800</v>
      </c>
      <c r="D42" s="11">
        <f t="shared" si="2"/>
        <v>9579900</v>
      </c>
      <c r="E42" s="11">
        <v>98160</v>
      </c>
    </row>
    <row r="43" spans="1:5" ht="19.5" customHeight="1">
      <c r="A43" s="10" t="s">
        <v>38</v>
      </c>
      <c r="B43" s="11">
        <v>7621300</v>
      </c>
      <c r="C43" s="11">
        <v>1200000</v>
      </c>
      <c r="D43" s="11">
        <f t="shared" si="2"/>
        <v>8821300</v>
      </c>
      <c r="E43" s="11">
        <v>134160</v>
      </c>
    </row>
    <row r="44" spans="1:5" ht="19.5" customHeight="1">
      <c r="A44" s="10" t="s">
        <v>39</v>
      </c>
      <c r="B44" s="11">
        <v>7448400</v>
      </c>
      <c r="C44" s="11">
        <v>1123100</v>
      </c>
      <c r="D44" s="11">
        <f t="shared" si="2"/>
        <v>8571500</v>
      </c>
      <c r="E44" s="11">
        <v>107920</v>
      </c>
    </row>
    <row r="45" spans="1:5" ht="19.5" customHeight="1">
      <c r="A45" s="10" t="s">
        <v>40</v>
      </c>
      <c r="B45" s="11">
        <v>7097900</v>
      </c>
      <c r="C45" s="11">
        <v>1175800</v>
      </c>
      <c r="D45" s="11">
        <f t="shared" si="2"/>
        <v>8273700</v>
      </c>
      <c r="E45" s="11">
        <v>107120</v>
      </c>
    </row>
    <row r="46" spans="1:5" ht="19.5" customHeight="1">
      <c r="A46" s="10" t="s">
        <v>41</v>
      </c>
      <c r="B46" s="11">
        <v>8368000</v>
      </c>
      <c r="C46" s="11">
        <v>1302900</v>
      </c>
      <c r="D46" s="11">
        <f t="shared" si="2"/>
        <v>9670900</v>
      </c>
      <c r="E46" s="11">
        <v>122240</v>
      </c>
    </row>
    <row r="47" spans="1:5" ht="19.5" customHeight="1">
      <c r="A47" s="10" t="s">
        <v>42</v>
      </c>
      <c r="B47" s="11">
        <v>7504500</v>
      </c>
      <c r="C47" s="11">
        <v>1159200</v>
      </c>
      <c r="D47" s="11">
        <f t="shared" si="2"/>
        <v>8663700</v>
      </c>
      <c r="E47" s="11">
        <v>129200</v>
      </c>
    </row>
    <row r="48" spans="1:5" ht="19.5" customHeight="1">
      <c r="A48" s="10" t="s">
        <v>43</v>
      </c>
      <c r="B48" s="11">
        <v>7820800</v>
      </c>
      <c r="C48" s="11">
        <v>1214900</v>
      </c>
      <c r="D48" s="11">
        <f t="shared" si="2"/>
        <v>9035700</v>
      </c>
      <c r="E48" s="11">
        <v>322480</v>
      </c>
    </row>
    <row r="49" spans="1:5" ht="19.5" customHeight="1">
      <c r="A49" s="10" t="s">
        <v>44</v>
      </c>
      <c r="B49" s="11">
        <v>6919100</v>
      </c>
      <c r="C49" s="11">
        <v>1126400</v>
      </c>
      <c r="D49" s="11">
        <f t="shared" si="2"/>
        <v>8045500</v>
      </c>
      <c r="E49" s="11">
        <v>102720</v>
      </c>
    </row>
    <row r="50" spans="1:5" ht="19.5" customHeight="1">
      <c r="A50" s="10" t="s">
        <v>45</v>
      </c>
      <c r="B50" s="11">
        <v>7066300</v>
      </c>
      <c r="C50" s="11">
        <v>1026400</v>
      </c>
      <c r="D50" s="11">
        <f t="shared" si="2"/>
        <v>8092700</v>
      </c>
      <c r="E50" s="11">
        <v>103760</v>
      </c>
    </row>
    <row r="51" spans="1:5" ht="19.5" customHeight="1">
      <c r="A51" s="10" t="s">
        <v>46</v>
      </c>
      <c r="B51" s="11">
        <v>7673200</v>
      </c>
      <c r="C51" s="11">
        <v>1297700</v>
      </c>
      <c r="D51" s="11">
        <f t="shared" si="2"/>
        <v>8970900</v>
      </c>
      <c r="E51" s="11">
        <v>115920</v>
      </c>
    </row>
    <row r="52" spans="1:5" ht="19.5" customHeight="1">
      <c r="A52" s="10" t="s">
        <v>47</v>
      </c>
      <c r="B52" s="11">
        <f>SUM(B40:B51)</f>
        <v>91159300</v>
      </c>
      <c r="C52" s="11">
        <f>SUM(C40:C51)</f>
        <v>14107200</v>
      </c>
      <c r="D52" s="12">
        <f>SUM(D40:D51)</f>
        <v>105266500</v>
      </c>
      <c r="E52" s="12">
        <f>SUM(E40:E51)</f>
        <v>1560360</v>
      </c>
    </row>
    <row r="54" spans="1:4" ht="19.5" customHeight="1">
      <c r="A54" s="1" t="s">
        <v>49</v>
      </c>
      <c r="B54" s="24" t="s">
        <v>50</v>
      </c>
      <c r="C54" s="24"/>
      <c r="D54" s="24"/>
    </row>
    <row r="55" spans="2:4" ht="14.25" customHeight="1">
      <c r="B55" s="6"/>
      <c r="C55" s="6"/>
      <c r="D55" s="6"/>
    </row>
    <row r="56" spans="1:5" ht="19.5" customHeight="1">
      <c r="A56" s="10" t="s">
        <v>6</v>
      </c>
      <c r="B56" s="31" t="s">
        <v>52</v>
      </c>
      <c r="C56" s="32"/>
      <c r="D56" s="10" t="s">
        <v>34</v>
      </c>
      <c r="E56" s="10" t="s">
        <v>33</v>
      </c>
    </row>
    <row r="57" spans="1:5" ht="19.5" customHeight="1">
      <c r="A57" s="10" t="s">
        <v>35</v>
      </c>
      <c r="B57" s="13"/>
      <c r="C57" s="15">
        <v>3686754</v>
      </c>
      <c r="D57" s="11">
        <f>SUM(B57:C57)</f>
        <v>3686754</v>
      </c>
      <c r="E57" s="11">
        <v>17018</v>
      </c>
    </row>
    <row r="58" spans="1:5" ht="19.5" customHeight="1">
      <c r="A58" s="10" t="s">
        <v>36</v>
      </c>
      <c r="B58" s="13"/>
      <c r="C58" s="15">
        <v>2989370</v>
      </c>
      <c r="D58" s="11">
        <f aca="true" t="shared" si="3" ref="D58:D68">SUM(B58:C58)</f>
        <v>2989370</v>
      </c>
      <c r="E58" s="11">
        <v>20936</v>
      </c>
    </row>
    <row r="59" spans="1:5" ht="19.5" customHeight="1">
      <c r="A59" s="10" t="s">
        <v>37</v>
      </c>
      <c r="B59" s="13"/>
      <c r="C59" s="15">
        <v>2956612</v>
      </c>
      <c r="D59" s="11">
        <f t="shared" si="3"/>
        <v>2956612</v>
      </c>
      <c r="E59" s="11">
        <v>19815</v>
      </c>
    </row>
    <row r="60" spans="1:5" ht="19.5" customHeight="1">
      <c r="A60" s="10" t="s">
        <v>38</v>
      </c>
      <c r="B60" s="13"/>
      <c r="C60" s="15">
        <v>2949753</v>
      </c>
      <c r="D60" s="11">
        <f t="shared" si="3"/>
        <v>2949753</v>
      </c>
      <c r="E60" s="11">
        <v>31844</v>
      </c>
    </row>
    <row r="61" spans="1:5" ht="19.5" customHeight="1">
      <c r="A61" s="10" t="s">
        <v>39</v>
      </c>
      <c r="B61" s="13"/>
      <c r="C61" s="15">
        <v>2689527</v>
      </c>
      <c r="D61" s="11">
        <f t="shared" si="3"/>
        <v>2689527</v>
      </c>
      <c r="E61" s="11">
        <v>22044</v>
      </c>
    </row>
    <row r="62" spans="1:5" ht="19.5" customHeight="1">
      <c r="A62" s="10" t="s">
        <v>40</v>
      </c>
      <c r="B62" s="13"/>
      <c r="C62" s="15">
        <v>2660704</v>
      </c>
      <c r="D62" s="11">
        <f t="shared" si="3"/>
        <v>2660704</v>
      </c>
      <c r="E62" s="11">
        <v>20835</v>
      </c>
    </row>
    <row r="63" spans="1:5" ht="19.5" customHeight="1">
      <c r="A63" s="10" t="s">
        <v>41</v>
      </c>
      <c r="B63" s="13"/>
      <c r="C63" s="15">
        <v>3520272</v>
      </c>
      <c r="D63" s="11">
        <f t="shared" si="3"/>
        <v>3520272</v>
      </c>
      <c r="E63" s="11">
        <v>20797</v>
      </c>
    </row>
    <row r="64" spans="1:5" ht="19.5" customHeight="1">
      <c r="A64" s="10" t="s">
        <v>42</v>
      </c>
      <c r="B64" s="13"/>
      <c r="C64" s="15">
        <v>3097124</v>
      </c>
      <c r="D64" s="11">
        <f t="shared" si="3"/>
        <v>3097124</v>
      </c>
      <c r="E64" s="11">
        <v>21635</v>
      </c>
    </row>
    <row r="65" spans="1:5" ht="19.5" customHeight="1">
      <c r="A65" s="10" t="s">
        <v>43</v>
      </c>
      <c r="B65" s="13"/>
      <c r="C65" s="15">
        <v>3317602</v>
      </c>
      <c r="D65" s="11">
        <f t="shared" si="3"/>
        <v>3317602</v>
      </c>
      <c r="E65" s="11">
        <v>50740</v>
      </c>
    </row>
    <row r="66" spans="1:5" ht="19.5" customHeight="1">
      <c r="A66" s="10" t="s">
        <v>44</v>
      </c>
      <c r="B66" s="13"/>
      <c r="C66" s="15">
        <v>3241061</v>
      </c>
      <c r="D66" s="11">
        <f t="shared" si="3"/>
        <v>3241061</v>
      </c>
      <c r="E66" s="11">
        <v>17164</v>
      </c>
    </row>
    <row r="67" spans="1:5" ht="19.5" customHeight="1">
      <c r="A67" s="10" t="s">
        <v>45</v>
      </c>
      <c r="B67" s="13"/>
      <c r="C67" s="15">
        <v>2712614</v>
      </c>
      <c r="D67" s="11">
        <f t="shared" si="3"/>
        <v>2712614</v>
      </c>
      <c r="E67" s="11">
        <v>17352</v>
      </c>
    </row>
    <row r="68" spans="1:5" ht="19.5" customHeight="1">
      <c r="A68" s="10" t="s">
        <v>46</v>
      </c>
      <c r="B68" s="13"/>
      <c r="C68" s="15">
        <v>3273407</v>
      </c>
      <c r="D68" s="11">
        <f t="shared" si="3"/>
        <v>3273407</v>
      </c>
      <c r="E68" s="11">
        <v>18623</v>
      </c>
    </row>
    <row r="69" spans="1:5" ht="19.5" customHeight="1">
      <c r="A69" s="10" t="s">
        <v>47</v>
      </c>
      <c r="B69" s="13"/>
      <c r="C69" s="14">
        <f>SUM(C57:C68)</f>
        <v>37094800</v>
      </c>
      <c r="D69" s="12">
        <f>SUM(D57:D68)</f>
        <v>37094800</v>
      </c>
      <c r="E69" s="12">
        <f>SUM(E57:E68)</f>
        <v>278803</v>
      </c>
    </row>
    <row r="71" spans="1:5" ht="19.5" customHeight="1">
      <c r="A71" s="10" t="s">
        <v>48</v>
      </c>
      <c r="B71" s="31" t="s">
        <v>52</v>
      </c>
      <c r="C71" s="32"/>
      <c r="D71" s="10" t="s">
        <v>34</v>
      </c>
      <c r="E71" s="10" t="s">
        <v>33</v>
      </c>
    </row>
    <row r="72" spans="1:5" ht="19.5" customHeight="1">
      <c r="A72" s="10" t="s">
        <v>35</v>
      </c>
      <c r="B72" s="13"/>
      <c r="C72" s="14">
        <f>D25+D40-C57</f>
        <v>8470975</v>
      </c>
      <c r="D72" s="11">
        <f>SUM(B72:C72)</f>
        <v>8470975</v>
      </c>
      <c r="E72" s="11">
        <f aca="true" t="shared" si="4" ref="E72:E83">E25+E40-E57</f>
        <v>99934</v>
      </c>
    </row>
    <row r="73" spans="1:5" ht="19.5" customHeight="1">
      <c r="A73" s="10" t="s">
        <v>36</v>
      </c>
      <c r="B73" s="13"/>
      <c r="C73" s="14">
        <f aca="true" t="shared" si="5" ref="C73:C83">D26+D41-C58</f>
        <v>9892729</v>
      </c>
      <c r="D73" s="11">
        <f aca="true" t="shared" si="6" ref="D73:D83">SUM(B73:C73)</f>
        <v>9892729</v>
      </c>
      <c r="E73" s="11">
        <f t="shared" si="4"/>
        <v>106338</v>
      </c>
    </row>
    <row r="74" spans="1:5" ht="19.5" customHeight="1">
      <c r="A74" s="10" t="s">
        <v>37</v>
      </c>
      <c r="B74" s="13"/>
      <c r="C74" s="14">
        <f t="shared" si="5"/>
        <v>9892359</v>
      </c>
      <c r="D74" s="11">
        <f t="shared" si="6"/>
        <v>9892359</v>
      </c>
      <c r="E74" s="11">
        <f t="shared" si="4"/>
        <v>91709</v>
      </c>
    </row>
    <row r="75" spans="1:5" ht="19.5" customHeight="1">
      <c r="A75" s="10" t="s">
        <v>38</v>
      </c>
      <c r="B75" s="13"/>
      <c r="C75" s="14">
        <f t="shared" si="5"/>
        <v>9529000</v>
      </c>
      <c r="D75" s="11">
        <f t="shared" si="6"/>
        <v>9529000</v>
      </c>
      <c r="E75" s="11">
        <f t="shared" si="4"/>
        <v>172454</v>
      </c>
    </row>
    <row r="76" spans="1:5" ht="19.5" customHeight="1">
      <c r="A76" s="10" t="s">
        <v>39</v>
      </c>
      <c r="B76" s="13"/>
      <c r="C76" s="14">
        <f t="shared" si="5"/>
        <v>9555176</v>
      </c>
      <c r="D76" s="11">
        <f t="shared" si="6"/>
        <v>9555176</v>
      </c>
      <c r="E76" s="11">
        <f t="shared" si="4"/>
        <v>144261</v>
      </c>
    </row>
    <row r="77" spans="1:5" ht="19.5" customHeight="1">
      <c r="A77" s="10" t="s">
        <v>40</v>
      </c>
      <c r="B77" s="13"/>
      <c r="C77" s="14">
        <f t="shared" si="5"/>
        <v>9676009</v>
      </c>
      <c r="D77" s="11">
        <f t="shared" si="6"/>
        <v>9676009</v>
      </c>
      <c r="E77" s="11">
        <f t="shared" si="4"/>
        <v>110106</v>
      </c>
    </row>
    <row r="78" spans="1:5" ht="19.5" customHeight="1">
      <c r="A78" s="10" t="s">
        <v>41</v>
      </c>
      <c r="B78" s="13"/>
      <c r="C78" s="14">
        <f t="shared" si="5"/>
        <v>10118732</v>
      </c>
      <c r="D78" s="11">
        <f t="shared" si="6"/>
        <v>10118732</v>
      </c>
      <c r="E78" s="11">
        <f t="shared" si="4"/>
        <v>119931</v>
      </c>
    </row>
    <row r="79" spans="1:5" ht="19.5" customHeight="1">
      <c r="A79" s="10" t="s">
        <v>42</v>
      </c>
      <c r="B79" s="13"/>
      <c r="C79" s="14">
        <f t="shared" si="5"/>
        <v>8546302</v>
      </c>
      <c r="D79" s="11">
        <f t="shared" si="6"/>
        <v>8546302</v>
      </c>
      <c r="E79" s="11">
        <f t="shared" si="4"/>
        <v>125068</v>
      </c>
    </row>
    <row r="80" spans="1:5" ht="19.5" customHeight="1">
      <c r="A80" s="10" t="s">
        <v>43</v>
      </c>
      <c r="B80" s="13"/>
      <c r="C80" s="14">
        <f t="shared" si="5"/>
        <v>9773875</v>
      </c>
      <c r="D80" s="11">
        <f t="shared" si="6"/>
        <v>9773875</v>
      </c>
      <c r="E80" s="11">
        <f t="shared" si="4"/>
        <v>307658</v>
      </c>
    </row>
    <row r="81" spans="1:5" ht="19.5" customHeight="1">
      <c r="A81" s="10" t="s">
        <v>44</v>
      </c>
      <c r="B81" s="13"/>
      <c r="C81" s="14">
        <f t="shared" si="5"/>
        <v>8317692</v>
      </c>
      <c r="D81" s="11">
        <f t="shared" si="6"/>
        <v>8317692</v>
      </c>
      <c r="E81" s="11">
        <f t="shared" si="4"/>
        <v>100968</v>
      </c>
    </row>
    <row r="82" spans="1:5" ht="19.5" customHeight="1">
      <c r="A82" s="10" t="s">
        <v>45</v>
      </c>
      <c r="B82" s="13"/>
      <c r="C82" s="14">
        <f t="shared" si="5"/>
        <v>8175399</v>
      </c>
      <c r="D82" s="11">
        <f t="shared" si="6"/>
        <v>8175399</v>
      </c>
      <c r="E82" s="11">
        <f t="shared" si="4"/>
        <v>101360</v>
      </c>
    </row>
    <row r="83" spans="1:5" ht="19.5" customHeight="1">
      <c r="A83" s="10" t="s">
        <v>46</v>
      </c>
      <c r="B83" s="13"/>
      <c r="C83" s="14">
        <f t="shared" si="5"/>
        <v>9620299</v>
      </c>
      <c r="D83" s="11">
        <f t="shared" si="6"/>
        <v>9620299</v>
      </c>
      <c r="E83" s="11">
        <f t="shared" si="4"/>
        <v>113866</v>
      </c>
    </row>
    <row r="84" spans="1:5" ht="19.5" customHeight="1">
      <c r="A84" s="10" t="s">
        <v>47</v>
      </c>
      <c r="B84" s="13"/>
      <c r="C84" s="14">
        <f>SUM(C72:C83)</f>
        <v>111568547</v>
      </c>
      <c r="D84" s="12">
        <f>SUM(D72:D83)</f>
        <v>111568547</v>
      </c>
      <c r="E84" s="12">
        <f>SUM(E72:E83)</f>
        <v>1593653</v>
      </c>
    </row>
  </sheetData>
  <sheetProtection/>
  <mergeCells count="18">
    <mergeCell ref="A13:E13"/>
    <mergeCell ref="A16:E16"/>
    <mergeCell ref="A1:B1"/>
    <mergeCell ref="B22:D22"/>
    <mergeCell ref="F3:H3"/>
    <mergeCell ref="C1:E1"/>
    <mergeCell ref="A11:E11"/>
    <mergeCell ref="A12:E12"/>
    <mergeCell ref="B56:C56"/>
    <mergeCell ref="B71:C71"/>
    <mergeCell ref="B54:D54"/>
    <mergeCell ref="A2:B2"/>
    <mergeCell ref="A3:A6"/>
    <mergeCell ref="A7:A10"/>
    <mergeCell ref="A17:E17"/>
    <mergeCell ref="A18:E18"/>
    <mergeCell ref="A14:E14"/>
    <mergeCell ref="A15:E15"/>
  </mergeCells>
  <printOptions horizontalCentered="1"/>
  <pageMargins left="0.5905511811023623" right="0.5905511811023623" top="1.968503937007874" bottom="0.984251968503937" header="0.5118110236220472" footer="0.5118110236220472"/>
  <pageSetup orientation="portrait" paperSize="9" r:id="rId1"/>
  <rowBreaks count="2" manualBreakCount="2">
    <brk id="21" max="4" man="1"/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1.625" style="1" customWidth="1"/>
    <col min="2" max="5" width="15.625" style="1" customWidth="1"/>
    <col min="6" max="6" width="12.125" style="1" customWidth="1"/>
    <col min="7" max="7" width="13.75390625" style="1" customWidth="1"/>
    <col min="8" max="16384" width="9.00390625" style="1" customWidth="1"/>
  </cols>
  <sheetData>
    <row r="1" spans="1:5" ht="19.5" customHeight="1">
      <c r="A1" s="24" t="s">
        <v>0</v>
      </c>
      <c r="B1" s="24"/>
      <c r="C1" s="36" t="s">
        <v>1</v>
      </c>
      <c r="D1" s="36"/>
      <c r="E1" s="36"/>
    </row>
    <row r="2" spans="1:5" ht="19.5" customHeight="1">
      <c r="A2" s="29" t="s">
        <v>13</v>
      </c>
      <c r="B2" s="29"/>
      <c r="C2" s="2" t="s">
        <v>18</v>
      </c>
      <c r="D2" s="2" t="s">
        <v>30</v>
      </c>
      <c r="E2" s="2" t="s">
        <v>53</v>
      </c>
    </row>
    <row r="3" spans="1:8" ht="19.5" customHeight="1">
      <c r="A3" s="26" t="s">
        <v>2</v>
      </c>
      <c r="B3" s="2" t="s">
        <v>3</v>
      </c>
      <c r="C3" s="9">
        <v>37190</v>
      </c>
      <c r="D3" s="9">
        <v>43397</v>
      </c>
      <c r="E3" s="8">
        <v>45868</v>
      </c>
      <c r="F3" s="34"/>
      <c r="G3" s="35"/>
      <c r="H3" s="35"/>
    </row>
    <row r="4" spans="1:5" ht="19.5" customHeight="1">
      <c r="A4" s="27"/>
      <c r="B4" s="2" t="s">
        <v>4</v>
      </c>
      <c r="C4" s="9">
        <v>133631</v>
      </c>
      <c r="D4" s="9">
        <v>105267</v>
      </c>
      <c r="E4" s="8">
        <v>91621</v>
      </c>
    </row>
    <row r="5" spans="1:7" ht="19.5" customHeight="1">
      <c r="A5" s="27"/>
      <c r="B5" s="2" t="s">
        <v>5</v>
      </c>
      <c r="C5" s="9">
        <v>125951</v>
      </c>
      <c r="D5" s="9">
        <f>D3+D4-D6</f>
        <v>111569</v>
      </c>
      <c r="E5" s="8">
        <v>102187</v>
      </c>
      <c r="G5" s="3"/>
    </row>
    <row r="6" spans="1:5" ht="19.5" customHeight="1">
      <c r="A6" s="28"/>
      <c r="B6" s="2" t="s">
        <v>6</v>
      </c>
      <c r="C6" s="9">
        <f>C3+C4-C5</f>
        <v>44870</v>
      </c>
      <c r="D6" s="9">
        <v>37095</v>
      </c>
      <c r="E6" s="8">
        <v>35302</v>
      </c>
    </row>
    <row r="7" spans="1:5" ht="19.5" customHeight="1">
      <c r="A7" s="26" t="s">
        <v>7</v>
      </c>
      <c r="B7" s="2" t="s">
        <v>3</v>
      </c>
      <c r="C7" s="9">
        <v>280</v>
      </c>
      <c r="D7" s="9">
        <v>312</v>
      </c>
      <c r="E7" s="8">
        <v>379</v>
      </c>
    </row>
    <row r="8" spans="1:5" ht="19.5" customHeight="1">
      <c r="A8" s="27"/>
      <c r="B8" s="2" t="s">
        <v>4</v>
      </c>
      <c r="C8" s="9">
        <v>787</v>
      </c>
      <c r="D8" s="9">
        <v>1560</v>
      </c>
      <c r="E8" s="8">
        <v>2585</v>
      </c>
    </row>
    <row r="9" spans="1:5" ht="19.5" customHeight="1">
      <c r="A9" s="27"/>
      <c r="B9" s="2" t="s">
        <v>5</v>
      </c>
      <c r="C9" s="9">
        <v>724</v>
      </c>
      <c r="D9" s="9">
        <f>D7+D8-D10</f>
        <v>1593</v>
      </c>
      <c r="E9" s="8">
        <v>2658</v>
      </c>
    </row>
    <row r="10" spans="1:5" ht="19.5" customHeight="1">
      <c r="A10" s="28"/>
      <c r="B10" s="2" t="s">
        <v>6</v>
      </c>
      <c r="C10" s="9">
        <f>C7+C8-C9</f>
        <v>343</v>
      </c>
      <c r="D10" s="9">
        <v>279</v>
      </c>
      <c r="E10" s="8">
        <v>306</v>
      </c>
    </row>
    <row r="11" spans="1:5" ht="19.5" customHeight="1">
      <c r="A11" s="25" t="s">
        <v>27</v>
      </c>
      <c r="B11" s="25"/>
      <c r="C11" s="25"/>
      <c r="D11" s="25"/>
      <c r="E11" s="25"/>
    </row>
    <row r="12" spans="1:5" ht="19.5" customHeight="1">
      <c r="A12" s="24" t="s">
        <v>23</v>
      </c>
      <c r="B12" s="24"/>
      <c r="C12" s="24"/>
      <c r="D12" s="24"/>
      <c r="E12" s="24"/>
    </row>
    <row r="13" spans="1:5" ht="19.5" customHeight="1">
      <c r="A13" s="24" t="s">
        <v>26</v>
      </c>
      <c r="B13" s="24"/>
      <c r="C13" s="24"/>
      <c r="D13" s="24"/>
      <c r="E13" s="24"/>
    </row>
    <row r="14" spans="1:5" ht="19.5" customHeight="1">
      <c r="A14" s="24" t="s">
        <v>24</v>
      </c>
      <c r="B14" s="24"/>
      <c r="C14" s="24"/>
      <c r="D14" s="24"/>
      <c r="E14" s="24"/>
    </row>
    <row r="15" spans="1:5" ht="19.5" customHeight="1">
      <c r="A15" s="24" t="s">
        <v>25</v>
      </c>
      <c r="B15" s="24"/>
      <c r="C15" s="24"/>
      <c r="D15" s="24"/>
      <c r="E15" s="24"/>
    </row>
    <row r="16" spans="1:5" ht="19.5" customHeight="1">
      <c r="A16" s="33" t="s">
        <v>28</v>
      </c>
      <c r="B16" s="33"/>
      <c r="C16" s="33"/>
      <c r="D16" s="33"/>
      <c r="E16" s="33"/>
    </row>
    <row r="17" spans="1:5" ht="19.5" customHeight="1">
      <c r="A17" s="33" t="s">
        <v>29</v>
      </c>
      <c r="B17" s="33"/>
      <c r="C17" s="33"/>
      <c r="D17" s="33"/>
      <c r="E17" s="33"/>
    </row>
    <row r="18" spans="1:5" ht="19.5" customHeight="1">
      <c r="A18" s="24" t="s">
        <v>22</v>
      </c>
      <c r="B18" s="24"/>
      <c r="C18" s="24"/>
      <c r="D18" s="24"/>
      <c r="E18" s="24"/>
    </row>
    <row r="22" spans="1:4" ht="19.5" customHeight="1">
      <c r="A22" s="1" t="s">
        <v>49</v>
      </c>
      <c r="B22" s="24" t="s">
        <v>54</v>
      </c>
      <c r="C22" s="24"/>
      <c r="D22" s="24"/>
    </row>
    <row r="24" spans="1:5" ht="19.5" customHeight="1">
      <c r="A24" s="10" t="s">
        <v>3</v>
      </c>
      <c r="B24" s="10" t="s">
        <v>31</v>
      </c>
      <c r="C24" s="10" t="s">
        <v>32</v>
      </c>
      <c r="D24" s="10" t="s">
        <v>34</v>
      </c>
      <c r="E24" s="10" t="s">
        <v>33</v>
      </c>
    </row>
    <row r="25" spans="1:7" ht="19.5" customHeight="1">
      <c r="A25" s="10" t="s">
        <v>35</v>
      </c>
      <c r="B25" s="11">
        <v>2401804</v>
      </c>
      <c r="C25" s="11">
        <v>945824</v>
      </c>
      <c r="D25" s="11">
        <f aca="true" t="shared" si="0" ref="D25:D36">SUM(B25:C25)</f>
        <v>3347628</v>
      </c>
      <c r="E25" s="11">
        <v>17698</v>
      </c>
      <c r="G25" s="17">
        <f aca="true" t="shared" si="1" ref="G25:G36">E25/$E$37</f>
        <v>0.046653732193131375</v>
      </c>
    </row>
    <row r="26" spans="1:7" ht="19.5" customHeight="1">
      <c r="A26" s="10" t="s">
        <v>36</v>
      </c>
      <c r="B26" s="11">
        <v>2103710</v>
      </c>
      <c r="C26" s="11">
        <v>1243052</v>
      </c>
      <c r="D26" s="11">
        <f t="shared" si="0"/>
        <v>3346762</v>
      </c>
      <c r="E26" s="11">
        <v>17680</v>
      </c>
      <c r="G26" s="17">
        <f t="shared" si="1"/>
        <v>0.046606282358151355</v>
      </c>
    </row>
    <row r="27" spans="1:7" ht="19.5" customHeight="1">
      <c r="A27" s="10" t="s">
        <v>37</v>
      </c>
      <c r="B27" s="11">
        <v>2883801</v>
      </c>
      <c r="C27" s="11">
        <v>993670</v>
      </c>
      <c r="D27" s="11">
        <f t="shared" si="0"/>
        <v>3877471</v>
      </c>
      <c r="E27" s="11">
        <v>28290</v>
      </c>
      <c r="G27" s="17">
        <f t="shared" si="1"/>
        <v>0.07457532397692884</v>
      </c>
    </row>
    <row r="28" spans="1:7" ht="19.5" customHeight="1">
      <c r="A28" s="10" t="s">
        <v>38</v>
      </c>
      <c r="B28" s="11">
        <v>2209230</v>
      </c>
      <c r="C28" s="11">
        <v>909265</v>
      </c>
      <c r="D28" s="11">
        <f t="shared" si="0"/>
        <v>3118495</v>
      </c>
      <c r="E28" s="11">
        <v>78627</v>
      </c>
      <c r="G28" s="17">
        <f t="shared" si="1"/>
        <v>0.20726878749855016</v>
      </c>
    </row>
    <row r="29" spans="1:7" ht="19.5" customHeight="1">
      <c r="A29" s="10" t="s">
        <v>39</v>
      </c>
      <c r="B29" s="11">
        <v>2097175</v>
      </c>
      <c r="C29" s="11">
        <v>1357118</v>
      </c>
      <c r="D29" s="11">
        <f t="shared" si="0"/>
        <v>3454293</v>
      </c>
      <c r="E29" s="11">
        <v>58581</v>
      </c>
      <c r="G29" s="17">
        <f t="shared" si="1"/>
        <v>0.1544254879424697</v>
      </c>
    </row>
    <row r="30" spans="1:7" ht="19.5" customHeight="1">
      <c r="A30" s="10" t="s">
        <v>40</v>
      </c>
      <c r="B30" s="11">
        <v>2500646</v>
      </c>
      <c r="C30" s="11">
        <v>831966</v>
      </c>
      <c r="D30" s="11">
        <f t="shared" si="0"/>
        <v>3332612</v>
      </c>
      <c r="E30" s="11">
        <v>31434</v>
      </c>
      <c r="G30" s="17">
        <f t="shared" si="1"/>
        <v>0.08286322848677204</v>
      </c>
    </row>
    <row r="31" spans="1:7" ht="19.5" customHeight="1">
      <c r="A31" s="10" t="s">
        <v>41</v>
      </c>
      <c r="B31" s="11">
        <v>2451370</v>
      </c>
      <c r="C31" s="11">
        <v>1579486</v>
      </c>
      <c r="D31" s="11">
        <f t="shared" si="0"/>
        <v>4030856</v>
      </c>
      <c r="E31" s="11">
        <v>19496</v>
      </c>
      <c r="G31" s="17">
        <f t="shared" si="1"/>
        <v>0.05139344348724654</v>
      </c>
    </row>
    <row r="32" spans="1:7" ht="19.5" customHeight="1">
      <c r="A32" s="10" t="s">
        <v>42</v>
      </c>
      <c r="B32" s="11">
        <v>2825844</v>
      </c>
      <c r="C32" s="11">
        <v>954008</v>
      </c>
      <c r="D32" s="11">
        <f t="shared" si="0"/>
        <v>3779852</v>
      </c>
      <c r="E32" s="11">
        <v>23929</v>
      </c>
      <c r="G32" s="17">
        <f t="shared" si="1"/>
        <v>0.06307928340204773</v>
      </c>
    </row>
    <row r="33" spans="1:7" ht="19.5" customHeight="1">
      <c r="A33" s="10" t="s">
        <v>43</v>
      </c>
      <c r="B33" s="11">
        <v>2442844</v>
      </c>
      <c r="C33" s="11">
        <v>1209073</v>
      </c>
      <c r="D33" s="11">
        <f t="shared" si="0"/>
        <v>3651917</v>
      </c>
      <c r="E33" s="11">
        <v>49492</v>
      </c>
      <c r="G33" s="17">
        <f t="shared" si="1"/>
        <v>0.13046595737950378</v>
      </c>
    </row>
    <row r="34" spans="1:7" ht="19.5" customHeight="1">
      <c r="A34" s="10" t="s">
        <v>44</v>
      </c>
      <c r="B34" s="11">
        <v>2088511</v>
      </c>
      <c r="C34" s="11">
        <v>1001464</v>
      </c>
      <c r="D34" s="11">
        <f t="shared" si="0"/>
        <v>3089975</v>
      </c>
      <c r="E34" s="11">
        <v>18246</v>
      </c>
      <c r="G34" s="17">
        <f t="shared" si="1"/>
        <v>0.0480983160580786</v>
      </c>
    </row>
    <row r="35" spans="1:7" ht="19.5" customHeight="1">
      <c r="A35" s="10" t="s">
        <v>45</v>
      </c>
      <c r="B35" s="11">
        <v>7628080</v>
      </c>
      <c r="C35" s="11">
        <v>588463</v>
      </c>
      <c r="D35" s="11">
        <f t="shared" si="0"/>
        <v>8216543</v>
      </c>
      <c r="E35" s="11">
        <v>17275</v>
      </c>
      <c r="G35" s="17">
        <f t="shared" si="1"/>
        <v>0.04553866107110094</v>
      </c>
    </row>
    <row r="36" spans="1:7" ht="19.5" customHeight="1">
      <c r="A36" s="10" t="s">
        <v>46</v>
      </c>
      <c r="B36" s="11">
        <v>2424084</v>
      </c>
      <c r="C36" s="11">
        <v>197069</v>
      </c>
      <c r="D36" s="11">
        <f t="shared" si="0"/>
        <v>2621153</v>
      </c>
      <c r="E36" s="11">
        <v>18600</v>
      </c>
      <c r="G36" s="17">
        <f t="shared" si="1"/>
        <v>0.04903149614601896</v>
      </c>
    </row>
    <row r="37" spans="1:7" ht="19.5" customHeight="1">
      <c r="A37" s="10" t="s">
        <v>47</v>
      </c>
      <c r="B37" s="11">
        <f>SUM(B25:B36)</f>
        <v>34057099</v>
      </c>
      <c r="C37" s="11">
        <f>SUM(C25:C36)</f>
        <v>11810458</v>
      </c>
      <c r="D37" s="12">
        <f>SUM(D25:D36)</f>
        <v>45867557</v>
      </c>
      <c r="E37" s="12">
        <f>SUM(E25:E36)</f>
        <v>379348</v>
      </c>
      <c r="G37" s="16">
        <f>SUM(G25:G36)</f>
        <v>1</v>
      </c>
    </row>
    <row r="39" spans="1:5" ht="19.5" customHeight="1">
      <c r="A39" s="10" t="s">
        <v>4</v>
      </c>
      <c r="B39" s="10" t="s">
        <v>31</v>
      </c>
      <c r="C39" s="10" t="s">
        <v>32</v>
      </c>
      <c r="D39" s="10" t="s">
        <v>34</v>
      </c>
      <c r="E39" s="10" t="s">
        <v>33</v>
      </c>
    </row>
    <row r="40" spans="1:5" ht="19.5" customHeight="1">
      <c r="A40" s="10" t="s">
        <v>35</v>
      </c>
      <c r="B40" s="11">
        <v>6983000</v>
      </c>
      <c r="C40" s="11">
        <v>1144900</v>
      </c>
      <c r="D40" s="11">
        <f aca="true" t="shared" si="2" ref="D40:D51">SUM(B40:C40)</f>
        <v>8127900</v>
      </c>
      <c r="E40" s="11">
        <v>111280</v>
      </c>
    </row>
    <row r="41" spans="1:5" ht="19.5" customHeight="1">
      <c r="A41" s="10" t="s">
        <v>36</v>
      </c>
      <c r="B41" s="11">
        <v>6416100</v>
      </c>
      <c r="C41" s="11">
        <v>1003500</v>
      </c>
      <c r="D41" s="11">
        <f t="shared" si="2"/>
        <v>7419600</v>
      </c>
      <c r="E41" s="11">
        <v>112160</v>
      </c>
    </row>
    <row r="42" spans="1:5" ht="19.5" customHeight="1">
      <c r="A42" s="10" t="s">
        <v>37</v>
      </c>
      <c r="B42" s="11">
        <v>7640500</v>
      </c>
      <c r="C42" s="11">
        <v>1447300</v>
      </c>
      <c r="D42" s="11">
        <f t="shared" si="2"/>
        <v>9087800</v>
      </c>
      <c r="E42" s="11">
        <v>252326</v>
      </c>
    </row>
    <row r="43" spans="1:5" ht="19.5" customHeight="1">
      <c r="A43" s="10" t="s">
        <v>38</v>
      </c>
      <c r="B43" s="11">
        <v>6889200</v>
      </c>
      <c r="C43" s="11">
        <v>1034100</v>
      </c>
      <c r="D43" s="11">
        <f t="shared" si="2"/>
        <v>7923300</v>
      </c>
      <c r="E43" s="11">
        <v>284560</v>
      </c>
    </row>
    <row r="44" spans="1:5" ht="19.5" customHeight="1">
      <c r="A44" s="10" t="s">
        <v>39</v>
      </c>
      <c r="B44" s="11">
        <v>6543100</v>
      </c>
      <c r="C44" s="11">
        <v>986600</v>
      </c>
      <c r="D44" s="11">
        <f t="shared" si="2"/>
        <v>7529700</v>
      </c>
      <c r="E44" s="11">
        <v>244320</v>
      </c>
    </row>
    <row r="45" spans="1:5" ht="19.5" customHeight="1">
      <c r="A45" s="10" t="s">
        <v>40</v>
      </c>
      <c r="B45" s="11">
        <v>6462270</v>
      </c>
      <c r="C45" s="11">
        <v>1003700</v>
      </c>
      <c r="D45" s="11">
        <f t="shared" si="2"/>
        <v>7465970</v>
      </c>
      <c r="E45" s="11">
        <v>221120</v>
      </c>
    </row>
    <row r="46" spans="1:5" ht="19.5" customHeight="1">
      <c r="A46" s="10" t="s">
        <v>41</v>
      </c>
      <c r="B46" s="11">
        <v>6806200</v>
      </c>
      <c r="C46" s="11">
        <v>1056500</v>
      </c>
      <c r="D46" s="11">
        <f t="shared" si="2"/>
        <v>7862700</v>
      </c>
      <c r="E46" s="11">
        <v>274960</v>
      </c>
    </row>
    <row r="47" spans="1:5" ht="19.5" customHeight="1">
      <c r="A47" s="10" t="s">
        <v>42</v>
      </c>
      <c r="B47" s="11">
        <v>6474200</v>
      </c>
      <c r="C47" s="11">
        <v>996200</v>
      </c>
      <c r="D47" s="11">
        <f t="shared" si="2"/>
        <v>7470400</v>
      </c>
      <c r="E47" s="11">
        <v>303520</v>
      </c>
    </row>
    <row r="48" spans="1:5" ht="19.5" customHeight="1">
      <c r="A48" s="10" t="s">
        <v>43</v>
      </c>
      <c r="B48" s="11">
        <v>6664000</v>
      </c>
      <c r="C48" s="11">
        <v>997700</v>
      </c>
      <c r="D48" s="11">
        <f t="shared" si="2"/>
        <v>7661700</v>
      </c>
      <c r="E48" s="11">
        <v>528400</v>
      </c>
    </row>
    <row r="49" spans="1:5" ht="19.5" customHeight="1">
      <c r="A49" s="10" t="s">
        <v>44</v>
      </c>
      <c r="B49" s="11">
        <v>6454500</v>
      </c>
      <c r="C49" s="11">
        <v>979900</v>
      </c>
      <c r="D49" s="11">
        <f t="shared" si="2"/>
        <v>7434400</v>
      </c>
      <c r="E49" s="11">
        <v>77168</v>
      </c>
    </row>
    <row r="50" spans="1:5" ht="19.5" customHeight="1">
      <c r="A50" s="10" t="s">
        <v>45</v>
      </c>
      <c r="B50" s="11">
        <v>5410400</v>
      </c>
      <c r="C50" s="11">
        <v>1009100</v>
      </c>
      <c r="D50" s="11">
        <f t="shared" si="2"/>
        <v>6419500</v>
      </c>
      <c r="E50" s="11">
        <v>87630</v>
      </c>
    </row>
    <row r="51" spans="1:5" ht="19.5" customHeight="1">
      <c r="A51" s="10" t="s">
        <v>46</v>
      </c>
      <c r="B51" s="11">
        <v>6148100</v>
      </c>
      <c r="C51" s="11">
        <v>1070400</v>
      </c>
      <c r="D51" s="11">
        <f t="shared" si="2"/>
        <v>7218500</v>
      </c>
      <c r="E51" s="11">
        <v>88017</v>
      </c>
    </row>
    <row r="52" spans="1:5" ht="19.5" customHeight="1">
      <c r="A52" s="10" t="s">
        <v>47</v>
      </c>
      <c r="B52" s="11">
        <f>SUM(B40:B51)</f>
        <v>78891570</v>
      </c>
      <c r="C52" s="11">
        <f>SUM(C40:C51)</f>
        <v>12729900</v>
      </c>
      <c r="D52" s="12">
        <f>SUM(D40:D51)</f>
        <v>91621470</v>
      </c>
      <c r="E52" s="12">
        <f>SUM(E40:E51)</f>
        <v>2585461</v>
      </c>
    </row>
    <row r="54" spans="1:4" ht="19.5" customHeight="1">
      <c r="A54" s="1" t="s">
        <v>49</v>
      </c>
      <c r="B54" s="24" t="s">
        <v>54</v>
      </c>
      <c r="C54" s="24"/>
      <c r="D54" s="24"/>
    </row>
    <row r="55" spans="2:4" ht="14.25" customHeight="1">
      <c r="B55" s="6"/>
      <c r="C55" s="6"/>
      <c r="D55" s="6"/>
    </row>
    <row r="56" spans="1:5" ht="19.5" customHeight="1">
      <c r="A56" s="10" t="s">
        <v>6</v>
      </c>
      <c r="B56" s="31" t="s">
        <v>52</v>
      </c>
      <c r="C56" s="32"/>
      <c r="D56" s="10" t="s">
        <v>34</v>
      </c>
      <c r="E56" s="10" t="s">
        <v>33</v>
      </c>
    </row>
    <row r="57" spans="1:9" ht="19.5" customHeight="1">
      <c r="A57" s="10" t="s">
        <v>35</v>
      </c>
      <c r="B57" s="13"/>
      <c r="C57" s="15">
        <f>G57*0.951672</f>
        <v>3508580.552688</v>
      </c>
      <c r="D57" s="11">
        <f aca="true" t="shared" si="3" ref="D57:D68">SUM(B57:C57)</f>
        <v>3508580.552688</v>
      </c>
      <c r="E57" s="11">
        <f>I57*1.095816</f>
        <v>18648.596687999998</v>
      </c>
      <c r="G57" s="15">
        <v>3686754</v>
      </c>
      <c r="I57" s="11">
        <v>17018</v>
      </c>
    </row>
    <row r="58" spans="1:9" ht="19.5" customHeight="1">
      <c r="A58" s="10" t="s">
        <v>36</v>
      </c>
      <c r="B58" s="13"/>
      <c r="C58" s="15">
        <f aca="true" t="shared" si="4" ref="C58:C68">G58*0.951672</f>
        <v>2844899.72664</v>
      </c>
      <c r="D58" s="11">
        <f t="shared" si="3"/>
        <v>2844899.72664</v>
      </c>
      <c r="E58" s="11">
        <f aca="true" t="shared" si="5" ref="E58:E68">I58*1.095816</f>
        <v>22942.003775999998</v>
      </c>
      <c r="G58" s="15">
        <v>2989370</v>
      </c>
      <c r="I58" s="11">
        <v>20936</v>
      </c>
    </row>
    <row r="59" spans="1:9" ht="19.5" customHeight="1">
      <c r="A59" s="10" t="s">
        <v>37</v>
      </c>
      <c r="B59" s="13"/>
      <c r="C59" s="15">
        <f t="shared" si="4"/>
        <v>2813724.8552639997</v>
      </c>
      <c r="D59" s="11">
        <f t="shared" si="3"/>
        <v>2813724.8552639997</v>
      </c>
      <c r="E59" s="11">
        <f t="shared" si="5"/>
        <v>21713.594039999996</v>
      </c>
      <c r="G59" s="15">
        <v>2956612</v>
      </c>
      <c r="I59" s="11">
        <v>19815</v>
      </c>
    </row>
    <row r="60" spans="1:9" ht="19.5" customHeight="1">
      <c r="A60" s="10" t="s">
        <v>38</v>
      </c>
      <c r="B60" s="13"/>
      <c r="C60" s="15">
        <f t="shared" si="4"/>
        <v>2807197.337016</v>
      </c>
      <c r="D60" s="11">
        <f t="shared" si="3"/>
        <v>2807197.337016</v>
      </c>
      <c r="E60" s="11">
        <f t="shared" si="5"/>
        <v>34895.164703999995</v>
      </c>
      <c r="G60" s="15">
        <v>2949753</v>
      </c>
      <c r="I60" s="11">
        <v>31844</v>
      </c>
    </row>
    <row r="61" spans="1:9" ht="19.5" customHeight="1">
      <c r="A61" s="10" t="s">
        <v>39</v>
      </c>
      <c r="B61" s="13"/>
      <c r="C61" s="15">
        <f t="shared" si="4"/>
        <v>2559547.539144</v>
      </c>
      <c r="D61" s="11">
        <f t="shared" si="3"/>
        <v>2559547.539144</v>
      </c>
      <c r="E61" s="11">
        <f t="shared" si="5"/>
        <v>24156.167903999998</v>
      </c>
      <c r="G61" s="15">
        <v>2689527</v>
      </c>
      <c r="I61" s="11">
        <v>22044</v>
      </c>
    </row>
    <row r="62" spans="1:9" ht="19.5" customHeight="1">
      <c r="A62" s="10" t="s">
        <v>40</v>
      </c>
      <c r="B62" s="13"/>
      <c r="C62" s="15">
        <f t="shared" si="4"/>
        <v>2532117.4970879997</v>
      </c>
      <c r="D62" s="11">
        <f t="shared" si="3"/>
        <v>2532117.4970879997</v>
      </c>
      <c r="E62" s="11">
        <f t="shared" si="5"/>
        <v>22831.32636</v>
      </c>
      <c r="G62" s="15">
        <v>2660704</v>
      </c>
      <c r="I62" s="11">
        <v>20835</v>
      </c>
    </row>
    <row r="63" spans="1:9" ht="19.5" customHeight="1">
      <c r="A63" s="10" t="s">
        <v>41</v>
      </c>
      <c r="B63" s="13"/>
      <c r="C63" s="15">
        <f t="shared" si="4"/>
        <v>3350144.2947839997</v>
      </c>
      <c r="D63" s="11">
        <f t="shared" si="3"/>
        <v>3350144.2947839997</v>
      </c>
      <c r="E63" s="11">
        <f t="shared" si="5"/>
        <v>22789.685351999997</v>
      </c>
      <c r="G63" s="15">
        <v>3520272</v>
      </c>
      <c r="I63" s="11">
        <v>20797</v>
      </c>
    </row>
    <row r="64" spans="1:9" ht="19.5" customHeight="1">
      <c r="A64" s="10" t="s">
        <v>42</v>
      </c>
      <c r="B64" s="13"/>
      <c r="C64" s="15">
        <f t="shared" si="4"/>
        <v>2947446.191328</v>
      </c>
      <c r="D64" s="11">
        <f t="shared" si="3"/>
        <v>2947446.191328</v>
      </c>
      <c r="E64" s="11">
        <f t="shared" si="5"/>
        <v>23707.97916</v>
      </c>
      <c r="G64" s="15">
        <v>3097124</v>
      </c>
      <c r="I64" s="11">
        <v>21635</v>
      </c>
    </row>
    <row r="65" spans="1:9" ht="19.5" customHeight="1">
      <c r="A65" s="10" t="s">
        <v>43</v>
      </c>
      <c r="B65" s="13"/>
      <c r="C65" s="15">
        <f t="shared" si="4"/>
        <v>3157268.9305439997</v>
      </c>
      <c r="D65" s="11">
        <f t="shared" si="3"/>
        <v>3157268.9305439997</v>
      </c>
      <c r="E65" s="11">
        <f t="shared" si="5"/>
        <v>55601.703839999995</v>
      </c>
      <c r="G65" s="15">
        <v>3317602</v>
      </c>
      <c r="I65" s="11">
        <v>50740</v>
      </c>
    </row>
    <row r="66" spans="1:9" ht="19.5" customHeight="1">
      <c r="A66" s="10" t="s">
        <v>44</v>
      </c>
      <c r="B66" s="13"/>
      <c r="C66" s="15">
        <f t="shared" si="4"/>
        <v>3084427.0039919997</v>
      </c>
      <c r="D66" s="11">
        <f t="shared" si="3"/>
        <v>3084427.0039919997</v>
      </c>
      <c r="E66" s="11">
        <f t="shared" si="5"/>
        <v>18808.585823999998</v>
      </c>
      <c r="G66" s="15">
        <v>3241061</v>
      </c>
      <c r="I66" s="11">
        <v>17164</v>
      </c>
    </row>
    <row r="67" spans="1:9" ht="19.5" customHeight="1">
      <c r="A67" s="10" t="s">
        <v>45</v>
      </c>
      <c r="B67" s="13"/>
      <c r="C67" s="15">
        <f t="shared" si="4"/>
        <v>2581518.790608</v>
      </c>
      <c r="D67" s="11">
        <f t="shared" si="3"/>
        <v>2581518.790608</v>
      </c>
      <c r="E67" s="11">
        <f t="shared" si="5"/>
        <v>19014.599231999997</v>
      </c>
      <c r="G67" s="15">
        <v>2712614</v>
      </c>
      <c r="I67" s="11">
        <v>17352</v>
      </c>
    </row>
    <row r="68" spans="1:9" ht="19.5" customHeight="1">
      <c r="A68" s="10" t="s">
        <v>46</v>
      </c>
      <c r="B68" s="13"/>
      <c r="C68" s="15">
        <f t="shared" si="4"/>
        <v>3115209.786504</v>
      </c>
      <c r="D68" s="11">
        <f t="shared" si="3"/>
        <v>3115209.786504</v>
      </c>
      <c r="E68" s="11">
        <f t="shared" si="5"/>
        <v>20407.381368</v>
      </c>
      <c r="G68" s="15">
        <v>3273407</v>
      </c>
      <c r="I68" s="11">
        <v>18623</v>
      </c>
    </row>
    <row r="69" spans="1:5" ht="19.5" customHeight="1">
      <c r="A69" s="10" t="s">
        <v>47</v>
      </c>
      <c r="B69" s="13"/>
      <c r="C69" s="14">
        <f>SUM(C57:C68)</f>
        <v>35302082.5056</v>
      </c>
      <c r="D69" s="12">
        <f>SUM(D57:D68)</f>
        <v>35302082.5056</v>
      </c>
      <c r="E69" s="12">
        <f>SUM(E57:E68)</f>
        <v>305516.78824799997</v>
      </c>
    </row>
    <row r="71" spans="1:5" ht="19.5" customHeight="1">
      <c r="A71" s="10" t="s">
        <v>48</v>
      </c>
      <c r="B71" s="31" t="s">
        <v>52</v>
      </c>
      <c r="C71" s="32"/>
      <c r="D71" s="10" t="s">
        <v>34</v>
      </c>
      <c r="E71" s="10" t="s">
        <v>33</v>
      </c>
    </row>
    <row r="72" spans="1:5" ht="19.5" customHeight="1">
      <c r="A72" s="10" t="s">
        <v>35</v>
      </c>
      <c r="B72" s="13"/>
      <c r="C72" s="14">
        <f aca="true" t="shared" si="6" ref="C72:C83">D25+D40-C57</f>
        <v>7966947.447312</v>
      </c>
      <c r="D72" s="11">
        <f aca="true" t="shared" si="7" ref="D72:D83">SUM(B72:C72)</f>
        <v>7966947.447312</v>
      </c>
      <c r="E72" s="11">
        <f aca="true" t="shared" si="8" ref="E72:E83">E25+E40-E57</f>
        <v>110329.40331200001</v>
      </c>
    </row>
    <row r="73" spans="1:5" ht="19.5" customHeight="1">
      <c r="A73" s="10" t="s">
        <v>36</v>
      </c>
      <c r="B73" s="13"/>
      <c r="C73" s="14">
        <f t="shared" si="6"/>
        <v>7921462.27336</v>
      </c>
      <c r="D73" s="11">
        <f t="shared" si="7"/>
        <v>7921462.27336</v>
      </c>
      <c r="E73" s="11">
        <f t="shared" si="8"/>
        <v>106897.996224</v>
      </c>
    </row>
    <row r="74" spans="1:5" ht="19.5" customHeight="1">
      <c r="A74" s="10" t="s">
        <v>37</v>
      </c>
      <c r="B74" s="13"/>
      <c r="C74" s="14">
        <f t="shared" si="6"/>
        <v>10151546.144736</v>
      </c>
      <c r="D74" s="11">
        <f t="shared" si="7"/>
        <v>10151546.144736</v>
      </c>
      <c r="E74" s="11">
        <f t="shared" si="8"/>
        <v>258902.40596</v>
      </c>
    </row>
    <row r="75" spans="1:5" ht="19.5" customHeight="1">
      <c r="A75" s="10" t="s">
        <v>38</v>
      </c>
      <c r="B75" s="13"/>
      <c r="C75" s="14">
        <f t="shared" si="6"/>
        <v>8234597.6629840005</v>
      </c>
      <c r="D75" s="11">
        <f t="shared" si="7"/>
        <v>8234597.6629840005</v>
      </c>
      <c r="E75" s="11">
        <f t="shared" si="8"/>
        <v>328291.835296</v>
      </c>
    </row>
    <row r="76" spans="1:5" ht="19.5" customHeight="1">
      <c r="A76" s="10" t="s">
        <v>39</v>
      </c>
      <c r="B76" s="13"/>
      <c r="C76" s="14">
        <f t="shared" si="6"/>
        <v>8424445.460856</v>
      </c>
      <c r="D76" s="11">
        <f t="shared" si="7"/>
        <v>8424445.460856</v>
      </c>
      <c r="E76" s="11">
        <f t="shared" si="8"/>
        <v>278744.832096</v>
      </c>
    </row>
    <row r="77" spans="1:5" ht="19.5" customHeight="1">
      <c r="A77" s="10" t="s">
        <v>40</v>
      </c>
      <c r="B77" s="13"/>
      <c r="C77" s="14">
        <f t="shared" si="6"/>
        <v>8266464.502912</v>
      </c>
      <c r="D77" s="11">
        <f t="shared" si="7"/>
        <v>8266464.502912</v>
      </c>
      <c r="E77" s="11">
        <f t="shared" si="8"/>
        <v>229722.67364</v>
      </c>
    </row>
    <row r="78" spans="1:5" ht="19.5" customHeight="1">
      <c r="A78" s="10" t="s">
        <v>41</v>
      </c>
      <c r="B78" s="13"/>
      <c r="C78" s="14">
        <f t="shared" si="6"/>
        <v>8543411.705216</v>
      </c>
      <c r="D78" s="11">
        <f t="shared" si="7"/>
        <v>8543411.705216</v>
      </c>
      <c r="E78" s="11">
        <f t="shared" si="8"/>
        <v>271666.314648</v>
      </c>
    </row>
    <row r="79" spans="1:5" ht="19.5" customHeight="1">
      <c r="A79" s="10" t="s">
        <v>42</v>
      </c>
      <c r="B79" s="13"/>
      <c r="C79" s="14">
        <f t="shared" si="6"/>
        <v>8302805.808672</v>
      </c>
      <c r="D79" s="11">
        <f t="shared" si="7"/>
        <v>8302805.808672</v>
      </c>
      <c r="E79" s="11">
        <f t="shared" si="8"/>
        <v>303741.02084</v>
      </c>
    </row>
    <row r="80" spans="1:5" ht="19.5" customHeight="1">
      <c r="A80" s="10" t="s">
        <v>43</v>
      </c>
      <c r="B80" s="13"/>
      <c r="C80" s="14">
        <f t="shared" si="6"/>
        <v>8156348.069456</v>
      </c>
      <c r="D80" s="11">
        <f t="shared" si="7"/>
        <v>8156348.069456</v>
      </c>
      <c r="E80" s="11">
        <f t="shared" si="8"/>
        <v>522290.29616</v>
      </c>
    </row>
    <row r="81" spans="1:5" ht="19.5" customHeight="1">
      <c r="A81" s="10" t="s">
        <v>44</v>
      </c>
      <c r="B81" s="13"/>
      <c r="C81" s="14">
        <f t="shared" si="6"/>
        <v>7439947.996008</v>
      </c>
      <c r="D81" s="11">
        <f t="shared" si="7"/>
        <v>7439947.996008</v>
      </c>
      <c r="E81" s="11">
        <f t="shared" si="8"/>
        <v>76605.414176</v>
      </c>
    </row>
    <row r="82" spans="1:5" ht="19.5" customHeight="1">
      <c r="A82" s="10" t="s">
        <v>45</v>
      </c>
      <c r="B82" s="13"/>
      <c r="C82" s="14">
        <f t="shared" si="6"/>
        <v>12054524.209392</v>
      </c>
      <c r="D82" s="11">
        <f t="shared" si="7"/>
        <v>12054524.209392</v>
      </c>
      <c r="E82" s="11">
        <f t="shared" si="8"/>
        <v>85890.400768</v>
      </c>
    </row>
    <row r="83" spans="1:5" ht="19.5" customHeight="1">
      <c r="A83" s="10" t="s">
        <v>46</v>
      </c>
      <c r="B83" s="13"/>
      <c r="C83" s="14">
        <f t="shared" si="6"/>
        <v>6724443.213496</v>
      </c>
      <c r="D83" s="11">
        <f t="shared" si="7"/>
        <v>6724443.213496</v>
      </c>
      <c r="E83" s="11">
        <f t="shared" si="8"/>
        <v>86209.618632</v>
      </c>
    </row>
    <row r="84" spans="1:5" ht="19.5" customHeight="1">
      <c r="A84" s="10" t="s">
        <v>47</v>
      </c>
      <c r="B84" s="13"/>
      <c r="C84" s="14">
        <f>SUM(C72:C83)</f>
        <v>102186944.49439998</v>
      </c>
      <c r="D84" s="12">
        <f>SUM(D72:D83)</f>
        <v>102186944.49439998</v>
      </c>
      <c r="E84" s="12">
        <f>SUM(E72:E83)</f>
        <v>2659292.211752</v>
      </c>
    </row>
  </sheetData>
  <sheetProtection/>
  <mergeCells count="18">
    <mergeCell ref="B22:D22"/>
    <mergeCell ref="B56:C56"/>
    <mergeCell ref="B71:C71"/>
    <mergeCell ref="B54:D54"/>
    <mergeCell ref="A2:B2"/>
    <mergeCell ref="A3:A6"/>
    <mergeCell ref="A7:A10"/>
    <mergeCell ref="A17:E17"/>
    <mergeCell ref="A18:E18"/>
    <mergeCell ref="A14:E14"/>
    <mergeCell ref="F3:H3"/>
    <mergeCell ref="C1:E1"/>
    <mergeCell ref="A11:E11"/>
    <mergeCell ref="A12:E12"/>
    <mergeCell ref="A13:E13"/>
    <mergeCell ref="A16:E16"/>
    <mergeCell ref="A1:B1"/>
    <mergeCell ref="A15:E15"/>
  </mergeCells>
  <printOptions horizontalCentered="1"/>
  <pageMargins left="0.5905511811023623" right="0.5905511811023623" top="1.968503937007874" bottom="0.984251968503937" header="0.5118110236220472" footer="0.5118110236220472"/>
  <pageSetup horizontalDpi="600" verticalDpi="600" orientation="portrait" paperSize="9" r:id="rId1"/>
  <rowBreaks count="2" manualBreakCount="2">
    <brk id="21" max="4" man="1"/>
    <brk id="5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2" sqref="A2:B2"/>
    </sheetView>
  </sheetViews>
  <sheetFormatPr defaultColWidth="9.00390625" defaultRowHeight="13.5"/>
  <cols>
    <col min="1" max="1" width="11.625" style="19" customWidth="1"/>
    <col min="2" max="5" width="15.625" style="19" customWidth="1"/>
    <col min="6" max="6" width="13.75390625" style="19" customWidth="1"/>
    <col min="7" max="16384" width="9.00390625" style="19" customWidth="1"/>
  </cols>
  <sheetData>
    <row r="1" spans="1:5" ht="19.5" customHeight="1">
      <c r="A1" s="37" t="s">
        <v>0</v>
      </c>
      <c r="B1" s="37"/>
      <c r="C1" s="38" t="s">
        <v>1</v>
      </c>
      <c r="D1" s="38"/>
      <c r="E1" s="38"/>
    </row>
    <row r="2" spans="1:5" ht="19.5" customHeight="1">
      <c r="A2" s="39" t="s">
        <v>13</v>
      </c>
      <c r="B2" s="39"/>
      <c r="C2" s="20" t="s">
        <v>60</v>
      </c>
      <c r="D2" s="20" t="s">
        <v>61</v>
      </c>
      <c r="E2" s="20" t="s">
        <v>62</v>
      </c>
    </row>
    <row r="3" spans="1:7" ht="19.5" customHeight="1">
      <c r="A3" s="40" t="s">
        <v>2</v>
      </c>
      <c r="B3" s="20" t="s">
        <v>3</v>
      </c>
      <c r="C3" s="18">
        <v>45868</v>
      </c>
      <c r="D3" s="18">
        <v>51808</v>
      </c>
      <c r="E3" s="18">
        <v>66494</v>
      </c>
      <c r="F3" s="21"/>
      <c r="G3" s="22"/>
    </row>
    <row r="4" spans="1:5" ht="19.5" customHeight="1">
      <c r="A4" s="41"/>
      <c r="B4" s="20" t="s">
        <v>4</v>
      </c>
      <c r="C4" s="18">
        <v>91621</v>
      </c>
      <c r="D4" s="18">
        <v>76983</v>
      </c>
      <c r="E4" s="18">
        <v>94005</v>
      </c>
    </row>
    <row r="5" spans="1:6" ht="19.5" customHeight="1">
      <c r="A5" s="41"/>
      <c r="B5" s="20" t="s">
        <v>5</v>
      </c>
      <c r="C5" s="18">
        <v>102187</v>
      </c>
      <c r="D5" s="18">
        <v>95139</v>
      </c>
      <c r="E5" s="18">
        <v>113443</v>
      </c>
      <c r="F5" s="23"/>
    </row>
    <row r="6" spans="1:5" ht="19.5" customHeight="1">
      <c r="A6" s="42"/>
      <c r="B6" s="20" t="s">
        <v>6</v>
      </c>
      <c r="C6" s="18">
        <v>35302</v>
      </c>
      <c r="D6" s="18">
        <v>33652</v>
      </c>
      <c r="E6" s="18">
        <v>94113</v>
      </c>
    </row>
    <row r="7" spans="1:5" ht="19.5" customHeight="1">
      <c r="A7" s="40" t="s">
        <v>7</v>
      </c>
      <c r="B7" s="20" t="s">
        <v>3</v>
      </c>
      <c r="C7" s="18">
        <v>379</v>
      </c>
      <c r="D7" s="18">
        <v>304</v>
      </c>
      <c r="E7" s="18">
        <v>392</v>
      </c>
    </row>
    <row r="8" spans="1:5" ht="19.5" customHeight="1">
      <c r="A8" s="41"/>
      <c r="B8" s="20" t="s">
        <v>4</v>
      </c>
      <c r="C8" s="18">
        <v>2585</v>
      </c>
      <c r="D8" s="18">
        <v>1722</v>
      </c>
      <c r="E8" s="18">
        <v>3325</v>
      </c>
    </row>
    <row r="9" spans="1:5" ht="19.5" customHeight="1">
      <c r="A9" s="41"/>
      <c r="B9" s="20" t="s">
        <v>5</v>
      </c>
      <c r="C9" s="18">
        <v>2658</v>
      </c>
      <c r="D9" s="18">
        <v>1654</v>
      </c>
      <c r="E9" s="18">
        <v>3233</v>
      </c>
    </row>
    <row r="10" spans="1:5" ht="19.5" customHeight="1">
      <c r="A10" s="42"/>
      <c r="B10" s="20" t="s">
        <v>6</v>
      </c>
      <c r="C10" s="18">
        <v>306</v>
      </c>
      <c r="D10" s="18">
        <v>372</v>
      </c>
      <c r="E10" s="18">
        <v>485</v>
      </c>
    </row>
    <row r="11" spans="1:6" ht="19.5" customHeight="1">
      <c r="A11" s="43" t="s">
        <v>55</v>
      </c>
      <c r="B11" s="43"/>
      <c r="C11" s="43"/>
      <c r="D11" s="43"/>
      <c r="E11" s="43"/>
      <c r="F11" s="43"/>
    </row>
    <row r="12" spans="1:6" ht="19.5" customHeight="1">
      <c r="A12" s="37" t="s">
        <v>56</v>
      </c>
      <c r="B12" s="37"/>
      <c r="C12" s="37"/>
      <c r="D12" s="37"/>
      <c r="E12" s="37"/>
      <c r="F12" s="37"/>
    </row>
    <row r="13" spans="1:6" ht="19.5" customHeight="1">
      <c r="A13" s="37" t="s">
        <v>57</v>
      </c>
      <c r="B13" s="37"/>
      <c r="C13" s="37"/>
      <c r="D13" s="37"/>
      <c r="E13" s="37"/>
      <c r="F13" s="37"/>
    </row>
    <row r="14" spans="1:6" ht="19.5" customHeight="1">
      <c r="A14" s="37" t="s">
        <v>58</v>
      </c>
      <c r="B14" s="37"/>
      <c r="C14" s="37"/>
      <c r="D14" s="37"/>
      <c r="E14" s="37"/>
      <c r="F14" s="37"/>
    </row>
    <row r="15" spans="1:6" ht="19.5" customHeight="1">
      <c r="A15" s="37" t="s">
        <v>59</v>
      </c>
      <c r="B15" s="37"/>
      <c r="C15" s="37"/>
      <c r="D15" s="37"/>
      <c r="E15" s="37"/>
      <c r="F15" s="37"/>
    </row>
    <row r="16" spans="1:6" ht="19.5" customHeight="1">
      <c r="A16" s="45" t="s">
        <v>64</v>
      </c>
      <c r="B16" s="44"/>
      <c r="C16" s="44"/>
      <c r="D16" s="44"/>
      <c r="E16" s="44"/>
      <c r="F16" s="44"/>
    </row>
    <row r="17" spans="1:6" ht="19.5" customHeight="1">
      <c r="A17" s="44" t="s">
        <v>63</v>
      </c>
      <c r="B17" s="44"/>
      <c r="C17" s="44"/>
      <c r="D17" s="44"/>
      <c r="E17" s="44"/>
      <c r="F17" s="44"/>
    </row>
    <row r="18" spans="1:6" ht="19.5" customHeight="1">
      <c r="A18" s="37" t="s">
        <v>22</v>
      </c>
      <c r="B18" s="37"/>
      <c r="C18" s="37"/>
      <c r="D18" s="37"/>
      <c r="E18" s="37"/>
      <c r="F18" s="37"/>
    </row>
  </sheetData>
  <sheetProtection/>
  <mergeCells count="13">
    <mergeCell ref="A18:F18"/>
    <mergeCell ref="A7:A10"/>
    <mergeCell ref="A12:F12"/>
    <mergeCell ref="A11:F11"/>
    <mergeCell ref="A17:F17"/>
    <mergeCell ref="A16:F16"/>
    <mergeCell ref="A15:F15"/>
    <mergeCell ref="A14:F14"/>
    <mergeCell ref="A13:F13"/>
    <mergeCell ref="A1:B1"/>
    <mergeCell ref="C1:E1"/>
    <mergeCell ref="A2:B2"/>
    <mergeCell ref="A3:A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azusa ichimura</dc:creator>
  <cp:keywords/>
  <dc:description/>
  <cp:lastModifiedBy>Administrator</cp:lastModifiedBy>
  <cp:lastPrinted>2007-11-26T05:38:51Z</cp:lastPrinted>
  <dcterms:created xsi:type="dcterms:W3CDTF">2003-08-30T11:19:37Z</dcterms:created>
  <dcterms:modified xsi:type="dcterms:W3CDTF">2008-03-13T02:50:26Z</dcterms:modified>
  <cp:category/>
  <cp:version/>
  <cp:contentType/>
  <cp:contentStatus/>
</cp:coreProperties>
</file>