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<sst xmlns="http://schemas.openxmlformats.org/spreadsheetml/2006/main" count="58" uniqueCount="44">
  <si>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5　宅地に関する地積と価格</t>
  </si>
  <si>
    <t>区　　　　分</t>
  </si>
  <si>
    <t>地　積　（㎡）</t>
  </si>
  <si>
    <t>決定価格(千円）</t>
  </si>
  <si>
    <t>3.3㎡あたりの価格（円）</t>
  </si>
  <si>
    <t>最高価格の所在地</t>
  </si>
  <si>
    <t>平均価格</t>
  </si>
  <si>
    <t>最高価格</t>
  </si>
  <si>
    <r>
      <t>平成14年度</t>
    </r>
  </si>
  <si>
    <t>丸の内1丁目77番</t>
  </si>
  <si>
    <t>平成18年度</t>
  </si>
  <si>
    <t>丸の内1丁目66番</t>
  </si>
  <si>
    <t>平成19年度</t>
  </si>
  <si>
    <t>平成20年度</t>
  </si>
  <si>
    <t>商業地区</t>
  </si>
  <si>
    <t>繁華街</t>
  </si>
  <si>
    <t>丸の内1丁目296番</t>
  </si>
  <si>
    <t>高度商業地区</t>
  </si>
  <si>
    <t>普通商業地区</t>
  </si>
  <si>
    <t>丸の内2丁目9番</t>
  </si>
  <si>
    <t>計</t>
  </si>
  <si>
    <t>住宅地区</t>
  </si>
  <si>
    <t>併用住宅地区</t>
  </si>
  <si>
    <t>北口2丁目8番7-1</t>
  </si>
  <si>
    <t>高級住宅地区</t>
  </si>
  <si>
    <t>普通住宅地区</t>
  </si>
  <si>
    <t>寿町1017番3</t>
  </si>
  <si>
    <t>工業地区</t>
  </si>
  <si>
    <t>大工場地区</t>
  </si>
  <si>
    <t>大里町985番地3</t>
  </si>
  <si>
    <t>中小工場地区</t>
  </si>
  <si>
    <t>南口町22番</t>
  </si>
  <si>
    <t>家内工業地区</t>
  </si>
  <si>
    <t>村落地区</t>
  </si>
  <si>
    <t>集団地区</t>
  </si>
  <si>
    <t>大里町2432番地4</t>
  </si>
  <si>
    <t>下積翠寺町152番1</t>
  </si>
  <si>
    <t>観　光　地　区</t>
  </si>
  <si>
    <t>農業用施設の用に供する宅地</t>
  </si>
  <si>
    <t>小瀬町1020番2</t>
  </si>
  <si>
    <t>※ 各年度1月1日現在であり、免税点以下の地積、価格は含まない。</t>
  </si>
  <si>
    <t>（資料）税務部税務総室資産税課調 （固定資産概要調書）</t>
  </si>
  <si>
    <t>-</t>
  </si>
  <si>
    <r>
      <t xml:space="preserve">※ </t>
    </r>
    <r>
      <rPr>
        <sz val="10.5"/>
        <color indexed="8"/>
        <rFont val="ＭＳ Ｐゴシック"/>
        <family val="3"/>
      </rPr>
      <t>高度商業地区は平成9年度から高度商業地区Ⅰ及びⅡに区分変更され、甲府市は高度商業地区Ⅱに該当する。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</si>
</sst>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.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9" fillId="0" borderId="0" xfId="0" applyFont="1" applyAlignment="1">
      <alignment/>
    </xf>
    <xf numFmtId="3" fontId="40" fillId="0" borderId="10" xfId="0" applyNumberFormat="1" applyFont="1" applyBorder="1" applyAlignment="1" applyProtection="1">
      <alignment vertical="center"/>
      <protection locked="0"/>
    </xf>
    <xf numFmtId="3" fontId="40" fillId="0" borderId="11" xfId="0" applyNumberFormat="1" applyFont="1" applyBorder="1" applyAlignment="1" applyProtection="1">
      <alignment vertical="center"/>
      <protection locked="0"/>
    </xf>
    <xf numFmtId="3" fontId="40" fillId="0" borderId="11" xfId="0" applyNumberFormat="1" applyFont="1" applyBorder="1" applyAlignment="1" applyProtection="1">
      <alignment vertical="center"/>
      <protection/>
    </xf>
    <xf numFmtId="0" fontId="40" fillId="0" borderId="12" xfId="0" applyFont="1" applyBorder="1" applyAlignment="1" applyProtection="1">
      <alignment vertical="center"/>
      <protection locked="0"/>
    </xf>
    <xf numFmtId="0" fontId="39" fillId="0" borderId="0" xfId="0" applyFont="1" applyAlignment="1" applyProtection="1">
      <alignment/>
      <protection locked="0"/>
    </xf>
    <xf numFmtId="3" fontId="40" fillId="33" borderId="10" xfId="0" applyNumberFormat="1" applyFont="1" applyFill="1" applyBorder="1" applyAlignment="1" applyProtection="1">
      <alignment vertical="center"/>
      <protection/>
    </xf>
    <xf numFmtId="0" fontId="40" fillId="0" borderId="10" xfId="0" applyFont="1" applyBorder="1" applyAlignment="1">
      <alignment horizontal="center" vertical="center" shrinkToFit="1"/>
    </xf>
    <xf numFmtId="3" fontId="40" fillId="33" borderId="10" xfId="0" applyNumberFormat="1" applyFont="1" applyFill="1" applyBorder="1" applyAlignment="1" applyProtection="1">
      <alignment vertical="center"/>
      <protection locked="0"/>
    </xf>
    <xf numFmtId="3" fontId="40" fillId="33" borderId="10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40" fillId="0" borderId="21" xfId="0" applyFont="1" applyBorder="1" applyAlignment="1">
      <alignment horizontal="center" vertical="center" shrinkToFit="1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3" fontId="40" fillId="0" borderId="11" xfId="0" applyNumberFormat="1" applyFont="1" applyBorder="1" applyAlignment="1" applyProtection="1">
      <alignment horizontal="right" vertical="center"/>
      <protection locked="0"/>
    </xf>
    <xf numFmtId="3" fontId="40" fillId="0" borderId="21" xfId="0" applyNumberFormat="1" applyFont="1" applyBorder="1" applyAlignment="1" applyProtection="1">
      <alignment horizontal="right" vertical="center"/>
      <protection locked="0"/>
    </xf>
    <xf numFmtId="0" fontId="40" fillId="0" borderId="11" xfId="0" applyFont="1" applyBorder="1" applyAlignment="1" applyProtection="1">
      <alignment horizontal="center" vertical="center" shrinkToFit="1"/>
      <protection locked="0"/>
    </xf>
    <xf numFmtId="0" fontId="40" fillId="0" borderId="21" xfId="0" applyFont="1" applyBorder="1" applyAlignment="1" applyProtection="1">
      <alignment horizontal="center" vertical="center" shrinkToFit="1"/>
      <protection locked="0"/>
    </xf>
    <xf numFmtId="3" fontId="40" fillId="33" borderId="11" xfId="0" applyNumberFormat="1" applyFont="1" applyFill="1" applyBorder="1" applyAlignment="1" applyProtection="1">
      <alignment horizontal="right" vertical="center"/>
      <protection/>
    </xf>
    <xf numFmtId="3" fontId="40" fillId="33" borderId="21" xfId="0" applyNumberFormat="1" applyFont="1" applyFill="1" applyBorder="1" applyAlignment="1" applyProtection="1">
      <alignment horizontal="right" vertical="center"/>
      <protection/>
    </xf>
    <xf numFmtId="0" fontId="40" fillId="33" borderId="11" xfId="0" applyFont="1" applyFill="1" applyBorder="1" applyAlignment="1" applyProtection="1">
      <alignment horizontal="center" vertical="center" shrinkToFit="1"/>
      <protection locked="0"/>
    </xf>
    <xf numFmtId="0" fontId="40" fillId="33" borderId="21" xfId="0" applyFont="1" applyFill="1" applyBorder="1" applyAlignment="1" applyProtection="1">
      <alignment horizontal="center" vertical="center" shrinkToFit="1"/>
      <protection locked="0"/>
    </xf>
    <xf numFmtId="0" fontId="40" fillId="0" borderId="18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40" fillId="33" borderId="11" xfId="0" applyNumberFormat="1" applyFont="1" applyFill="1" applyBorder="1" applyAlignment="1" applyProtection="1">
      <alignment horizontal="right" vertical="center"/>
      <protection locked="0"/>
    </xf>
    <xf numFmtId="3" fontId="40" fillId="33" borderId="21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22" xfId="0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2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0.125" style="1" customWidth="1"/>
    <col min="2" max="3" width="13.625" style="1" customWidth="1"/>
    <col min="4" max="5" width="7.125" style="1" customWidth="1"/>
    <col min="6" max="9" width="5.625" style="1" customWidth="1"/>
    <col min="10" max="11" width="10.625" style="1" customWidth="1"/>
    <col min="12" max="16384" width="9.00390625" style="1" customWidth="1"/>
  </cols>
  <sheetData>
    <row r="1" spans="1:11" ht="16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6.5" customHeight="1">
      <c r="A2" s="13" t="s">
        <v>1</v>
      </c>
      <c r="B2" s="14"/>
      <c r="C2" s="17" t="s">
        <v>2</v>
      </c>
      <c r="D2" s="13" t="s">
        <v>3</v>
      </c>
      <c r="E2" s="14"/>
      <c r="F2" s="19" t="s">
        <v>4</v>
      </c>
      <c r="G2" s="20"/>
      <c r="H2" s="20"/>
      <c r="I2" s="21"/>
      <c r="J2" s="13" t="s">
        <v>5</v>
      </c>
      <c r="K2" s="14"/>
    </row>
    <row r="3" spans="1:11" ht="16.5" customHeight="1">
      <c r="A3" s="15"/>
      <c r="B3" s="16"/>
      <c r="C3" s="18"/>
      <c r="D3" s="15"/>
      <c r="E3" s="16"/>
      <c r="F3" s="19" t="s">
        <v>6</v>
      </c>
      <c r="G3" s="21"/>
      <c r="H3" s="19" t="s">
        <v>7</v>
      </c>
      <c r="I3" s="21"/>
      <c r="J3" s="15"/>
      <c r="K3" s="16"/>
    </row>
    <row r="4" spans="1:10" s="6" customFormat="1" ht="16.5" customHeight="1" hidden="1">
      <c r="A4" s="22" t="s">
        <v>8</v>
      </c>
      <c r="B4" s="23"/>
      <c r="C4" s="2">
        <v>22747825</v>
      </c>
      <c r="D4" s="3">
        <v>1376508019</v>
      </c>
      <c r="E4" s="3"/>
      <c r="F4" s="4">
        <f>ROUNDDOWN(D4/C4*3300,0)</f>
        <v>199688</v>
      </c>
      <c r="G4" s="4"/>
      <c r="H4" s="3">
        <v>2543904</v>
      </c>
      <c r="I4" s="3"/>
      <c r="J4" s="5" t="s">
        <v>9</v>
      </c>
    </row>
    <row r="5" spans="1:11" s="6" customFormat="1" ht="16.5" customHeight="1">
      <c r="A5" s="22" t="s">
        <v>10</v>
      </c>
      <c r="B5" s="23"/>
      <c r="C5" s="2">
        <v>24830584</v>
      </c>
      <c r="D5" s="24">
        <v>903354465</v>
      </c>
      <c r="E5" s="25"/>
      <c r="F5" s="24">
        <v>120056</v>
      </c>
      <c r="G5" s="25"/>
      <c r="H5" s="24">
        <v>1022215</v>
      </c>
      <c r="I5" s="25"/>
      <c r="J5" s="26" t="s">
        <v>11</v>
      </c>
      <c r="K5" s="27"/>
    </row>
    <row r="6" spans="1:11" s="6" customFormat="1" ht="16.5" customHeight="1">
      <c r="A6" s="22" t="s">
        <v>12</v>
      </c>
      <c r="B6" s="23"/>
      <c r="C6" s="2">
        <v>24998580</v>
      </c>
      <c r="D6" s="24">
        <v>868607492</v>
      </c>
      <c r="E6" s="25"/>
      <c r="F6" s="24">
        <v>114662</v>
      </c>
      <c r="G6" s="25"/>
      <c r="H6" s="24">
        <v>956277</v>
      </c>
      <c r="I6" s="25"/>
      <c r="J6" s="26" t="s">
        <v>11</v>
      </c>
      <c r="K6" s="27"/>
    </row>
    <row r="7" spans="1:11" s="6" customFormat="1" ht="16.5" customHeight="1">
      <c r="A7" s="22" t="s">
        <v>13</v>
      </c>
      <c r="B7" s="23"/>
      <c r="C7" s="7">
        <f>C11+C15+C19+C22+C24</f>
        <v>25134571</v>
      </c>
      <c r="D7" s="28">
        <f>D11+D15+D19+D22+D24</f>
        <v>851281414</v>
      </c>
      <c r="E7" s="29"/>
      <c r="F7" s="28">
        <f aca="true" t="shared" si="0" ref="F7:F12">ROUNDDOWN(D7/C7*3300,0)</f>
        <v>111767</v>
      </c>
      <c r="G7" s="29"/>
      <c r="H7" s="28">
        <f>MAX(H8:H24)</f>
        <v>924353</v>
      </c>
      <c r="I7" s="29"/>
      <c r="J7" s="30" t="s">
        <v>11</v>
      </c>
      <c r="K7" s="31"/>
    </row>
    <row r="8" spans="1:12" ht="16.5" customHeight="1">
      <c r="A8" s="32" t="s">
        <v>14</v>
      </c>
      <c r="B8" s="8" t="s">
        <v>15</v>
      </c>
      <c r="C8" s="9">
        <v>45741</v>
      </c>
      <c r="D8" s="35">
        <v>3967452</v>
      </c>
      <c r="E8" s="36"/>
      <c r="F8" s="28">
        <f t="shared" si="0"/>
        <v>286233</v>
      </c>
      <c r="G8" s="29"/>
      <c r="H8" s="35">
        <v>471438</v>
      </c>
      <c r="I8" s="36"/>
      <c r="J8" s="30" t="s">
        <v>16</v>
      </c>
      <c r="K8" s="31"/>
      <c r="L8" s="6"/>
    </row>
    <row r="9" spans="1:12" ht="16.5" customHeight="1">
      <c r="A9" s="33"/>
      <c r="B9" s="8" t="s">
        <v>17</v>
      </c>
      <c r="C9" s="9">
        <v>38808</v>
      </c>
      <c r="D9" s="35">
        <v>6368318</v>
      </c>
      <c r="E9" s="36"/>
      <c r="F9" s="28">
        <f t="shared" si="0"/>
        <v>541523</v>
      </c>
      <c r="G9" s="29"/>
      <c r="H9" s="35">
        <v>924353</v>
      </c>
      <c r="I9" s="36"/>
      <c r="J9" s="30" t="s">
        <v>11</v>
      </c>
      <c r="K9" s="31"/>
      <c r="L9" s="6"/>
    </row>
    <row r="10" spans="1:12" ht="16.5" customHeight="1">
      <c r="A10" s="33"/>
      <c r="B10" s="8" t="s">
        <v>18</v>
      </c>
      <c r="C10" s="9">
        <v>3347993</v>
      </c>
      <c r="D10" s="35">
        <v>155407554</v>
      </c>
      <c r="E10" s="36"/>
      <c r="F10" s="28">
        <f t="shared" si="0"/>
        <v>153179</v>
      </c>
      <c r="G10" s="29"/>
      <c r="H10" s="35">
        <v>487341</v>
      </c>
      <c r="I10" s="36"/>
      <c r="J10" s="30" t="s">
        <v>19</v>
      </c>
      <c r="K10" s="31"/>
      <c r="L10" s="6"/>
    </row>
    <row r="11" spans="1:12" ht="16.5" customHeight="1">
      <c r="A11" s="34"/>
      <c r="B11" s="8" t="s">
        <v>20</v>
      </c>
      <c r="C11" s="7">
        <f>SUM(C8:C10)</f>
        <v>3432542</v>
      </c>
      <c r="D11" s="28">
        <f>SUM(D8:D10)</f>
        <v>165743324</v>
      </c>
      <c r="E11" s="29"/>
      <c r="F11" s="28">
        <f t="shared" si="0"/>
        <v>159343</v>
      </c>
      <c r="G11" s="29"/>
      <c r="H11" s="28">
        <f>MAX(H8:H10)</f>
        <v>924353</v>
      </c>
      <c r="I11" s="29"/>
      <c r="J11" s="30" t="s">
        <v>11</v>
      </c>
      <c r="K11" s="31"/>
      <c r="L11" s="6"/>
    </row>
    <row r="12" spans="1:12" ht="16.5" customHeight="1">
      <c r="A12" s="32" t="s">
        <v>21</v>
      </c>
      <c r="B12" s="8" t="s">
        <v>22</v>
      </c>
      <c r="C12" s="9">
        <v>2203696</v>
      </c>
      <c r="D12" s="35">
        <v>86546798</v>
      </c>
      <c r="E12" s="36"/>
      <c r="F12" s="28">
        <f t="shared" si="0"/>
        <v>129602</v>
      </c>
      <c r="G12" s="29"/>
      <c r="H12" s="35">
        <v>249784</v>
      </c>
      <c r="I12" s="36"/>
      <c r="J12" s="30" t="s">
        <v>23</v>
      </c>
      <c r="K12" s="31"/>
      <c r="L12" s="6"/>
    </row>
    <row r="13" spans="1:12" ht="16.5" customHeight="1">
      <c r="A13" s="33"/>
      <c r="B13" s="8" t="s">
        <v>24</v>
      </c>
      <c r="C13" s="10">
        <v>0</v>
      </c>
      <c r="D13" s="35">
        <v>0</v>
      </c>
      <c r="E13" s="36"/>
      <c r="F13" s="28" t="s">
        <v>42</v>
      </c>
      <c r="G13" s="29"/>
      <c r="H13" s="35">
        <v>0</v>
      </c>
      <c r="I13" s="36"/>
      <c r="J13" s="30"/>
      <c r="K13" s="31"/>
      <c r="L13" s="6"/>
    </row>
    <row r="14" spans="1:12" ht="16.5" customHeight="1">
      <c r="A14" s="33"/>
      <c r="B14" s="8" t="s">
        <v>25</v>
      </c>
      <c r="C14" s="9">
        <v>13370167</v>
      </c>
      <c r="D14" s="35">
        <v>466400336</v>
      </c>
      <c r="E14" s="36"/>
      <c r="F14" s="28">
        <f>ROUNDDOWN(D14/C14*3300,0)</f>
        <v>115116</v>
      </c>
      <c r="G14" s="29"/>
      <c r="H14" s="35">
        <v>182559</v>
      </c>
      <c r="I14" s="36"/>
      <c r="J14" s="30" t="s">
        <v>26</v>
      </c>
      <c r="K14" s="31"/>
      <c r="L14" s="6"/>
    </row>
    <row r="15" spans="1:12" ht="16.5" customHeight="1">
      <c r="A15" s="34"/>
      <c r="B15" s="8" t="s">
        <v>20</v>
      </c>
      <c r="C15" s="7">
        <f>SUM(C12:C14)</f>
        <v>15573863</v>
      </c>
      <c r="D15" s="28">
        <f>SUM(D12:D14)</f>
        <v>552947134</v>
      </c>
      <c r="E15" s="29"/>
      <c r="F15" s="28">
        <f>ROUNDDOWN(D15/C15*3300,0)</f>
        <v>117165</v>
      </c>
      <c r="G15" s="29"/>
      <c r="H15" s="28">
        <f>MAX(H12:H14)</f>
        <v>249784</v>
      </c>
      <c r="I15" s="29"/>
      <c r="J15" s="30" t="s">
        <v>23</v>
      </c>
      <c r="K15" s="31"/>
      <c r="L15" s="6"/>
    </row>
    <row r="16" spans="1:12" ht="16.5" customHeight="1">
      <c r="A16" s="32" t="s">
        <v>27</v>
      </c>
      <c r="B16" s="8" t="s">
        <v>28</v>
      </c>
      <c r="C16" s="9">
        <v>828190</v>
      </c>
      <c r="D16" s="35">
        <v>13815657</v>
      </c>
      <c r="E16" s="36"/>
      <c r="F16" s="28">
        <f>ROUNDDOWN(D16/C16*3300,0)</f>
        <v>55049</v>
      </c>
      <c r="G16" s="29"/>
      <c r="H16" s="35">
        <v>75735</v>
      </c>
      <c r="I16" s="36"/>
      <c r="J16" s="30" t="s">
        <v>29</v>
      </c>
      <c r="K16" s="31"/>
      <c r="L16" s="6"/>
    </row>
    <row r="17" spans="1:12" ht="16.5" customHeight="1">
      <c r="A17" s="33"/>
      <c r="B17" s="8" t="s">
        <v>30</v>
      </c>
      <c r="C17" s="9">
        <v>366745</v>
      </c>
      <c r="D17" s="35">
        <v>10095778</v>
      </c>
      <c r="E17" s="36"/>
      <c r="F17" s="28">
        <f>ROUNDDOWN(D17/C17*3300,0)</f>
        <v>90842</v>
      </c>
      <c r="G17" s="29"/>
      <c r="H17" s="35">
        <v>150652</v>
      </c>
      <c r="I17" s="36"/>
      <c r="J17" s="30" t="s">
        <v>31</v>
      </c>
      <c r="K17" s="31"/>
      <c r="L17" s="6"/>
    </row>
    <row r="18" spans="1:12" ht="16.5" customHeight="1">
      <c r="A18" s="33"/>
      <c r="B18" s="8" t="s">
        <v>32</v>
      </c>
      <c r="C18" s="10">
        <v>0</v>
      </c>
      <c r="D18" s="35">
        <v>0</v>
      </c>
      <c r="E18" s="36"/>
      <c r="F18" s="28" t="s">
        <v>42</v>
      </c>
      <c r="G18" s="29"/>
      <c r="H18" s="35">
        <v>0</v>
      </c>
      <c r="I18" s="36"/>
      <c r="J18" s="30"/>
      <c r="K18" s="31"/>
      <c r="L18" s="6"/>
    </row>
    <row r="19" spans="1:12" ht="16.5" customHeight="1">
      <c r="A19" s="34"/>
      <c r="B19" s="8" t="s">
        <v>20</v>
      </c>
      <c r="C19" s="7">
        <f>SUM(C16:C18)</f>
        <v>1194935</v>
      </c>
      <c r="D19" s="28">
        <f>SUM(D16:D18)</f>
        <v>23911435</v>
      </c>
      <c r="E19" s="29"/>
      <c r="F19" s="28">
        <f>ROUNDDOWN(D19/C19*3300,0)</f>
        <v>66035</v>
      </c>
      <c r="G19" s="29"/>
      <c r="H19" s="28">
        <f>MAX(H16:H18)</f>
        <v>150652</v>
      </c>
      <c r="I19" s="29"/>
      <c r="J19" s="30" t="s">
        <v>31</v>
      </c>
      <c r="K19" s="31"/>
      <c r="L19" s="6"/>
    </row>
    <row r="20" spans="1:12" ht="16.5" customHeight="1">
      <c r="A20" s="32" t="s">
        <v>33</v>
      </c>
      <c r="B20" s="8" t="s">
        <v>34</v>
      </c>
      <c r="C20" s="9">
        <v>4371239</v>
      </c>
      <c r="D20" s="35">
        <v>102139791</v>
      </c>
      <c r="E20" s="36"/>
      <c r="F20" s="28">
        <f>ROUNDDOWN(D20/C20*3300,0)</f>
        <v>77108</v>
      </c>
      <c r="G20" s="29"/>
      <c r="H20" s="35">
        <v>126060</v>
      </c>
      <c r="I20" s="36"/>
      <c r="J20" s="30" t="s">
        <v>35</v>
      </c>
      <c r="K20" s="31"/>
      <c r="L20" s="6"/>
    </row>
    <row r="21" spans="1:12" ht="16.5" customHeight="1">
      <c r="A21" s="33"/>
      <c r="B21" s="8" t="s">
        <v>33</v>
      </c>
      <c r="C21" s="9">
        <v>553661</v>
      </c>
      <c r="D21" s="35">
        <v>6507602</v>
      </c>
      <c r="E21" s="36"/>
      <c r="F21" s="28">
        <f>ROUNDDOWN(D21/C21*3300,0)</f>
        <v>38787</v>
      </c>
      <c r="G21" s="29"/>
      <c r="H21" s="35">
        <v>64020</v>
      </c>
      <c r="I21" s="36"/>
      <c r="J21" s="30" t="s">
        <v>36</v>
      </c>
      <c r="K21" s="31"/>
      <c r="L21" s="6"/>
    </row>
    <row r="22" spans="1:12" ht="16.5" customHeight="1">
      <c r="A22" s="33"/>
      <c r="B22" s="8" t="s">
        <v>20</v>
      </c>
      <c r="C22" s="7">
        <f>SUM(C20:C21)</f>
        <v>4924900</v>
      </c>
      <c r="D22" s="28">
        <f>SUM(D20:D21)</f>
        <v>108647393</v>
      </c>
      <c r="E22" s="29"/>
      <c r="F22" s="28">
        <f>ROUNDDOWN(D22/C22*3300,0)</f>
        <v>72800</v>
      </c>
      <c r="G22" s="29"/>
      <c r="H22" s="28">
        <f>MAX(H20:H21)</f>
        <v>126060</v>
      </c>
      <c r="I22" s="29"/>
      <c r="J22" s="30" t="s">
        <v>35</v>
      </c>
      <c r="K22" s="31"/>
      <c r="L22" s="6"/>
    </row>
    <row r="23" spans="1:12" ht="16.5" customHeight="1">
      <c r="A23" s="19" t="s">
        <v>37</v>
      </c>
      <c r="B23" s="21"/>
      <c r="C23" s="10">
        <v>0</v>
      </c>
      <c r="D23" s="35">
        <v>0</v>
      </c>
      <c r="E23" s="36"/>
      <c r="F23" s="28" t="s">
        <v>42</v>
      </c>
      <c r="G23" s="29"/>
      <c r="H23" s="28" t="s">
        <v>42</v>
      </c>
      <c r="I23" s="29"/>
      <c r="J23" s="30"/>
      <c r="K23" s="31"/>
      <c r="L23" s="6"/>
    </row>
    <row r="24" spans="1:12" ht="16.5" customHeight="1">
      <c r="A24" s="19" t="s">
        <v>38</v>
      </c>
      <c r="B24" s="21"/>
      <c r="C24" s="9">
        <v>8331</v>
      </c>
      <c r="D24" s="35">
        <v>32128</v>
      </c>
      <c r="E24" s="36"/>
      <c r="F24" s="28">
        <f>ROUNDDOWN(D24/C24*3300,0)</f>
        <v>12726</v>
      </c>
      <c r="G24" s="29"/>
      <c r="H24" s="35">
        <v>14603</v>
      </c>
      <c r="I24" s="36"/>
      <c r="J24" s="30" t="s">
        <v>39</v>
      </c>
      <c r="K24" s="31"/>
      <c r="L24" s="6"/>
    </row>
    <row r="25" spans="1:11" s="6" customFormat="1" ht="16.5" customHeight="1">
      <c r="A25" s="38" t="s">
        <v>40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s="6" customFormat="1" ht="16.5" customHeight="1">
      <c r="A26" s="39" t="s">
        <v>43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s="6" customFormat="1" ht="16.5" customHeight="1">
      <c r="A27" s="37" t="s">
        <v>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0" s="6" customFormat="1" ht="16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="6" customFormat="1" ht="13.5"/>
    <row r="30" s="6" customFormat="1" ht="13.5"/>
    <row r="31" s="6" customFormat="1" ht="13.5"/>
    <row r="32" s="6" customFormat="1" ht="13.5"/>
    <row r="33" s="6" customFormat="1" ht="13.5"/>
  </sheetData>
  <sheetProtection sheet="1" formatCells="0" formatColumns="0" formatRows="0" insertColumns="0" insertRows="0"/>
  <mergeCells count="101">
    <mergeCell ref="A26:K26"/>
    <mergeCell ref="A27:K27"/>
    <mergeCell ref="A24:B24"/>
    <mergeCell ref="D24:E24"/>
    <mergeCell ref="F24:G24"/>
    <mergeCell ref="H24:I24"/>
    <mergeCell ref="J24:K24"/>
    <mergeCell ref="A25:K25"/>
    <mergeCell ref="A23:B23"/>
    <mergeCell ref="D23:E23"/>
    <mergeCell ref="F23:G23"/>
    <mergeCell ref="H23:I23"/>
    <mergeCell ref="J23:K23"/>
    <mergeCell ref="A20:A22"/>
    <mergeCell ref="D20:E20"/>
    <mergeCell ref="J20:K20"/>
    <mergeCell ref="D21:E21"/>
    <mergeCell ref="F21:G21"/>
    <mergeCell ref="H21:I21"/>
    <mergeCell ref="J21:K21"/>
    <mergeCell ref="F22:G22"/>
    <mergeCell ref="H22:I22"/>
    <mergeCell ref="J22:K22"/>
    <mergeCell ref="D22:E22"/>
    <mergeCell ref="F18:G18"/>
    <mergeCell ref="H18:I18"/>
    <mergeCell ref="J18:K18"/>
    <mergeCell ref="D19:E19"/>
    <mergeCell ref="F19:G19"/>
    <mergeCell ref="H19:I19"/>
    <mergeCell ref="J19:K19"/>
    <mergeCell ref="F20:G20"/>
    <mergeCell ref="H20:I20"/>
    <mergeCell ref="A16:A19"/>
    <mergeCell ref="D16:E16"/>
    <mergeCell ref="F16:G16"/>
    <mergeCell ref="H16:I16"/>
    <mergeCell ref="J16:K16"/>
    <mergeCell ref="D17:E17"/>
    <mergeCell ref="F17:G17"/>
    <mergeCell ref="H17:I17"/>
    <mergeCell ref="J17:K17"/>
    <mergeCell ref="D18:E18"/>
    <mergeCell ref="F14:G14"/>
    <mergeCell ref="H14:I14"/>
    <mergeCell ref="J14:K14"/>
    <mergeCell ref="D15:E15"/>
    <mergeCell ref="F15:G15"/>
    <mergeCell ref="H15:I15"/>
    <mergeCell ref="J15:K15"/>
    <mergeCell ref="A12:A15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0:G10"/>
    <mergeCell ref="H10:I10"/>
    <mergeCell ref="J10:K10"/>
    <mergeCell ref="D11:E11"/>
    <mergeCell ref="F11:G11"/>
    <mergeCell ref="H11:I11"/>
    <mergeCell ref="J11:K11"/>
    <mergeCell ref="A8:A11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A6:B6"/>
    <mergeCell ref="D6:E6"/>
    <mergeCell ref="F6:G6"/>
    <mergeCell ref="H6:I6"/>
    <mergeCell ref="J6:K6"/>
    <mergeCell ref="A7:B7"/>
    <mergeCell ref="D7:E7"/>
    <mergeCell ref="F7:G7"/>
    <mergeCell ref="H7:I7"/>
    <mergeCell ref="J7:K7"/>
    <mergeCell ref="A4:B4"/>
    <mergeCell ref="A5:B5"/>
    <mergeCell ref="D5:E5"/>
    <mergeCell ref="F5:G5"/>
    <mergeCell ref="H5:I5"/>
    <mergeCell ref="J5:K5"/>
    <mergeCell ref="A1:K1"/>
    <mergeCell ref="A2:B3"/>
    <mergeCell ref="C2:C3"/>
    <mergeCell ref="D2:E3"/>
    <mergeCell ref="F2:I2"/>
    <mergeCell ref="J2:K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0" r:id="rId1"/>
  <headerFooter scaleWithDoc="0" alignWithMargins="0">
    <oddFooter>&amp;C16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2010-04-02T04:30:06Z</cp:lastPrinted>
  <dcterms:created xsi:type="dcterms:W3CDTF">2010-03-25T02:49:43Z</dcterms:created>
  <dcterms:modified xsi:type="dcterms:W3CDTF">2010-04-02T04:30:18Z</dcterms:modified>
  <cp:category/>
  <cp:version/>
  <cp:contentType/>
  <cp:contentStatus/>
</cp:coreProperties>
</file>