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'Sheet1'!$A$1:$N$255</definedName>
  </definedNames>
  <calcPr fullCalcOnLoad="1"/>
</workbook>
</file>

<file path=xl/sharedStrings.xml><?xml version="1.0" encoding="utf-8"?>
<sst xmlns="http://schemas.openxmlformats.org/spreadsheetml/2006/main" count="1389" uniqueCount="176">
  <si>
    <t>1～4人</t>
  </si>
  <si>
    <t>5～9人</t>
  </si>
  <si>
    <t>事</t>
  </si>
  <si>
    <t>業</t>
  </si>
  <si>
    <t>所</t>
  </si>
  <si>
    <t>数</t>
  </si>
  <si>
    <t>従</t>
  </si>
  <si>
    <t>者</t>
  </si>
  <si>
    <t>農林漁業</t>
  </si>
  <si>
    <t>水産養殖業</t>
  </si>
  <si>
    <t>総合工事業</t>
  </si>
  <si>
    <t>10～19人</t>
  </si>
  <si>
    <t>20～29人</t>
  </si>
  <si>
    <t>30～49人</t>
  </si>
  <si>
    <t>50～99人</t>
  </si>
  <si>
    <t>総　　数</t>
  </si>
  <si>
    <t>製　造　業</t>
  </si>
  <si>
    <t>産　業　中　分　類　／　区　　分</t>
  </si>
  <si>
    <t>1　産業(中分類）、従業者規模（10区分）別民営事業所数及び従業者数</t>
  </si>
  <si>
    <t>A～C</t>
  </si>
  <si>
    <t>A</t>
  </si>
  <si>
    <t>B</t>
  </si>
  <si>
    <t>C</t>
  </si>
  <si>
    <t>D</t>
  </si>
  <si>
    <t>非農林漁業</t>
  </si>
  <si>
    <t>A～Q</t>
  </si>
  <si>
    <t>D～Q</t>
  </si>
  <si>
    <t>E</t>
  </si>
  <si>
    <t>全　産　業</t>
  </si>
  <si>
    <t>建　設　業</t>
  </si>
  <si>
    <t>06</t>
  </si>
  <si>
    <t>07</t>
  </si>
  <si>
    <t>01</t>
  </si>
  <si>
    <t>02</t>
  </si>
  <si>
    <t>03</t>
  </si>
  <si>
    <t>04</t>
  </si>
  <si>
    <t>05</t>
  </si>
  <si>
    <t>08</t>
  </si>
  <si>
    <t>09</t>
  </si>
  <si>
    <t>10</t>
  </si>
  <si>
    <t>11</t>
  </si>
  <si>
    <t>33</t>
  </si>
  <si>
    <t>34</t>
  </si>
  <si>
    <t>37</t>
  </si>
  <si>
    <t>38</t>
  </si>
  <si>
    <t>42</t>
  </si>
  <si>
    <t>43</t>
  </si>
  <si>
    <t>44</t>
  </si>
  <si>
    <t>45</t>
  </si>
  <si>
    <t>46</t>
  </si>
  <si>
    <t>F</t>
  </si>
  <si>
    <t>G</t>
  </si>
  <si>
    <t>H</t>
  </si>
  <si>
    <t>I</t>
  </si>
  <si>
    <t>職別工事業(設備工事業を除く)</t>
  </si>
  <si>
    <t>設備工事業</t>
  </si>
  <si>
    <t xml:space="preserve">食料品製造業 </t>
  </si>
  <si>
    <t xml:space="preserve">飲料・たばこ・飼料製造業 </t>
  </si>
  <si>
    <t>繊維工業</t>
  </si>
  <si>
    <t>衣服・その他の繊維製品製造業</t>
  </si>
  <si>
    <t xml:space="preserve">木材・木製品製造業（家具を除く）  </t>
  </si>
  <si>
    <t xml:space="preserve">家具・装備品製造業 </t>
  </si>
  <si>
    <t xml:space="preserve">パルプ・紙・紙加工品製造業 </t>
  </si>
  <si>
    <t xml:space="preserve">印刷・同関連業 </t>
  </si>
  <si>
    <t xml:space="preserve">化学工業 </t>
  </si>
  <si>
    <t xml:space="preserve">石油製品・石炭製品製造業 </t>
  </si>
  <si>
    <t xml:space="preserve">プラスチック製品製造業 </t>
  </si>
  <si>
    <t xml:space="preserve">ゴム製品製造業 </t>
  </si>
  <si>
    <t xml:space="preserve">なめし革・同製品・毛皮製造業 </t>
  </si>
  <si>
    <t xml:space="preserve">窯業・土石製品製造業 </t>
  </si>
  <si>
    <t xml:space="preserve">非鉄金属製造業　 </t>
  </si>
  <si>
    <t xml:space="preserve">金属製品製造業 </t>
  </si>
  <si>
    <t xml:space="preserve">一般機械器具製造業 </t>
  </si>
  <si>
    <t xml:space="preserve">電気機械器具製造業 </t>
  </si>
  <si>
    <t xml:space="preserve">情報通信機械器具製造業  </t>
  </si>
  <si>
    <t xml:space="preserve">電子部品・デバイス製造業  </t>
  </si>
  <si>
    <t xml:space="preserve">輸送用機械器具製造業 </t>
  </si>
  <si>
    <t xml:space="preserve">精密機械器具製造業 </t>
  </si>
  <si>
    <t xml:space="preserve">その他の製造業 </t>
  </si>
  <si>
    <t xml:space="preserve">鉄　鋼　業 </t>
  </si>
  <si>
    <t>電気・ガス・熱供給・水道業</t>
  </si>
  <si>
    <t xml:space="preserve">熱供給業 </t>
  </si>
  <si>
    <t>情報通信業</t>
  </si>
  <si>
    <t xml:space="preserve">情報サービス業 </t>
  </si>
  <si>
    <t xml:space="preserve">インターネット附随サービス業 </t>
  </si>
  <si>
    <t>映像・音声・文字情報制作業</t>
  </si>
  <si>
    <t xml:space="preserve">道路旅客運送業 </t>
  </si>
  <si>
    <t xml:space="preserve">道路貨物運送業 </t>
  </si>
  <si>
    <t xml:space="preserve">航空運輸業 </t>
  </si>
  <si>
    <t xml:space="preserve">電　気　業 </t>
  </si>
  <si>
    <t xml:space="preserve">ガ　ス　業 </t>
  </si>
  <si>
    <t xml:space="preserve">水　道　業 </t>
  </si>
  <si>
    <t>通　信　業</t>
  </si>
  <si>
    <t xml:space="preserve">放　送　業 </t>
  </si>
  <si>
    <t>運　輸　業</t>
  </si>
  <si>
    <t xml:space="preserve">鉄　道　業 </t>
  </si>
  <si>
    <t xml:space="preserve">水　運　業 </t>
  </si>
  <si>
    <t>農　　　　業</t>
  </si>
  <si>
    <t>林　　　　業</t>
  </si>
  <si>
    <t>漁　　　　業</t>
  </si>
  <si>
    <t>鉱　　　　業</t>
  </si>
  <si>
    <t xml:space="preserve">運輸に附帯するサービス業 </t>
  </si>
  <si>
    <t>卸売・小売業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</si>
  <si>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</si>
  <si>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</si>
  <si>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</si>
  <si>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</si>
  <si>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</si>
  <si>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</si>
  <si>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</si>
  <si>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</si>
  <si>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</si>
  <si>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自動車・自転車小売業 </t>
  </si>
  <si>
    <t xml:space="preserve">家具・じゅう器・機械器具小売業 </t>
  </si>
  <si>
    <t xml:space="preserve">その他の小売業 </t>
  </si>
  <si>
    <t>金融・保険業</t>
  </si>
  <si>
    <t>協同組織金融業</t>
  </si>
  <si>
    <t xml:space="preserve">郵便貯金取扱機関，政府関係金融機関 </t>
  </si>
  <si>
    <t>貸金業, 投資業等非預金信用機関</t>
  </si>
  <si>
    <t xml:space="preserve">証券業，商品先物取引業 </t>
  </si>
  <si>
    <t xml:space="preserve">補助的金融業，金融附帯業  </t>
  </si>
  <si>
    <t>保険業（保険媒介代理業等を含む）</t>
  </si>
  <si>
    <t>不動産業</t>
  </si>
  <si>
    <t>不動産取引業</t>
  </si>
  <si>
    <t>不動産賃貸業・管理業</t>
  </si>
  <si>
    <t>飲食店，宿泊業</t>
  </si>
  <si>
    <t>一般飲食店</t>
  </si>
  <si>
    <t>遊興飲食店</t>
  </si>
  <si>
    <t>医療，福祉</t>
  </si>
  <si>
    <t>保健衛生</t>
  </si>
  <si>
    <t>社会保険・社会福祉・介護事業</t>
  </si>
  <si>
    <t>教育，学習支援業</t>
  </si>
  <si>
    <t>学校教育</t>
  </si>
  <si>
    <t>その他の教育，学習支援業</t>
  </si>
  <si>
    <t>複合サービス事業</t>
  </si>
  <si>
    <t>郵便局(別掲を除く）</t>
  </si>
  <si>
    <t>協同組合（他に分類されないもの）</t>
  </si>
  <si>
    <t>サービス業（他に分類されないもの）</t>
  </si>
  <si>
    <t>専門サービス業</t>
  </si>
  <si>
    <t>学術・開発研究機関</t>
  </si>
  <si>
    <t>洗濯・理容・美容・浴場業</t>
  </si>
  <si>
    <t>その他の生活関連サービス業　</t>
  </si>
  <si>
    <t>廃棄物処理業</t>
  </si>
  <si>
    <t>自動車整備業　</t>
  </si>
  <si>
    <t>機械等修理業（別掲を除く）</t>
  </si>
  <si>
    <t>物品賃貸業</t>
  </si>
  <si>
    <t>その他の事業サービス業</t>
  </si>
  <si>
    <t>政治・経済・文化団体</t>
  </si>
  <si>
    <t>その他のサービス業</t>
  </si>
  <si>
    <t xml:space="preserve">倉　庫　業 </t>
  </si>
  <si>
    <t xml:space="preserve">銀　行　業 </t>
  </si>
  <si>
    <t>宿　泊　業</t>
  </si>
  <si>
    <t>医　療　業</t>
  </si>
  <si>
    <t>娯　楽　業</t>
  </si>
  <si>
    <t>宗　　　　教</t>
  </si>
  <si>
    <t>広　告　業</t>
  </si>
  <si>
    <t>Ｊ</t>
  </si>
  <si>
    <t>Ｋ</t>
  </si>
  <si>
    <t>Ｌ</t>
  </si>
  <si>
    <t>Ｍ</t>
  </si>
  <si>
    <t>Ｎ</t>
  </si>
  <si>
    <t>О</t>
  </si>
  <si>
    <t>Ｐ</t>
  </si>
  <si>
    <t>Ｑ</t>
  </si>
  <si>
    <t>-</t>
  </si>
  <si>
    <t>-</t>
  </si>
  <si>
    <t>-</t>
  </si>
  <si>
    <t>-</t>
  </si>
  <si>
    <t>-</t>
  </si>
  <si>
    <t>-</t>
  </si>
  <si>
    <t>※ 事業所数の総数には、派遣・下請従業者のみの事業所を含む。</t>
  </si>
  <si>
    <t>100～199人</t>
  </si>
  <si>
    <t>200～299人</t>
  </si>
  <si>
    <t>300人以上</t>
  </si>
  <si>
    <t>（資料） 平成18年「事業所・企業統計調査報告」</t>
  </si>
  <si>
    <t>派遣・下請従業者のみ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</si>
</sst>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-&quot;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63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horizontal="center" vertical="center" shrinkToFit="1"/>
      <protection/>
    </xf>
    <xf numFmtId="41" fontId="2" fillId="0" borderId="10" xfId="0" applyNumberFormat="1" applyFont="1" applyBorder="1" applyAlignment="1" applyProtection="1">
      <alignment horizontal="center" vertical="center"/>
      <protection/>
    </xf>
    <xf numFmtId="41" fontId="2" fillId="0" borderId="11" xfId="0" applyNumberFormat="1" applyFont="1" applyBorder="1" applyAlignment="1" applyProtection="1">
      <alignment horizontal="center" vertical="center"/>
      <protection/>
    </xf>
    <xf numFmtId="41" fontId="2" fillId="0" borderId="11" xfId="0" applyNumberFormat="1" applyFont="1" applyBorder="1" applyAlignment="1" applyProtection="1">
      <alignment horizontal="center" vertical="center" shrinkToFit="1"/>
      <protection/>
    </xf>
    <xf numFmtId="41" fontId="0" fillId="0" borderId="0" xfId="0" applyNumberFormat="1" applyAlignment="1" applyProtection="1">
      <alignment horizontal="center" vertical="center"/>
      <protection locked="0"/>
    </xf>
    <xf numFmtId="41" fontId="0" fillId="0" borderId="0" xfId="0" applyNumberFormat="1" applyAlignment="1" applyProtection="1">
      <alignment vertical="center" shrinkToFit="1"/>
      <protection locked="0"/>
    </xf>
    <xf numFmtId="41" fontId="0" fillId="0" borderId="10" xfId="0" applyNumberFormat="1" applyBorder="1" applyAlignment="1" applyProtection="1">
      <alignment vertical="center" shrinkToFit="1"/>
      <protection locked="0"/>
    </xf>
    <xf numFmtId="41" fontId="2" fillId="0" borderId="11" xfId="0" applyNumberFormat="1" applyFont="1" applyBorder="1" applyAlignment="1" applyProtection="1">
      <alignment horizontal="center" vertical="center" shrinkToFit="1"/>
      <protection locked="0"/>
    </xf>
    <xf numFmtId="41" fontId="2" fillId="0" borderId="12" xfId="0" applyNumberFormat="1" applyFont="1" applyBorder="1" applyAlignment="1" applyProtection="1">
      <alignment horizontal="center" vertical="center" shrinkToFit="1"/>
      <protection locked="0"/>
    </xf>
    <xf numFmtId="41" fontId="2" fillId="0" borderId="13" xfId="0" applyNumberFormat="1" applyFont="1" applyBorder="1" applyAlignment="1" applyProtection="1">
      <alignment horizontal="center" vertical="center" shrinkToFit="1"/>
      <protection locked="0"/>
    </xf>
    <xf numFmtId="41" fontId="2" fillId="0" borderId="10" xfId="0" applyNumberFormat="1" applyFont="1" applyBorder="1" applyAlignment="1" applyProtection="1">
      <alignment horizontal="right" vertical="center" shrinkToFit="1"/>
      <protection/>
    </xf>
    <xf numFmtId="41" fontId="2" fillId="0" borderId="10" xfId="0" applyNumberFormat="1" applyFont="1" applyBorder="1" applyAlignment="1" applyProtection="1">
      <alignment horizontal="right" vertical="center" shrinkToFit="1"/>
      <protection locked="0"/>
    </xf>
    <xf numFmtId="41" fontId="2" fillId="0" borderId="11" xfId="0" applyNumberFormat="1" applyFont="1" applyBorder="1" applyAlignment="1" applyProtection="1">
      <alignment horizontal="right" vertical="center" shrinkToFit="1"/>
      <protection locked="0"/>
    </xf>
    <xf numFmtId="41" fontId="2" fillId="0" borderId="13" xfId="0" applyNumberFormat="1" applyFont="1" applyBorder="1" applyAlignment="1" applyProtection="1">
      <alignment horizontal="right" vertical="center" shrinkToFit="1"/>
      <protection locked="0"/>
    </xf>
    <xf numFmtId="41" fontId="0" fillId="0" borderId="10" xfId="0" applyNumberFormat="1" applyFont="1" applyBorder="1" applyAlignment="1" applyProtection="1">
      <alignment horizontal="right" vertical="center" shrinkToFit="1"/>
      <protection locked="0"/>
    </xf>
    <xf numFmtId="41" fontId="0" fillId="0" borderId="0" xfId="0" applyNumberFormat="1" applyBorder="1" applyAlignment="1" applyProtection="1">
      <alignment vertical="center" shrinkToFit="1"/>
      <protection locked="0"/>
    </xf>
    <xf numFmtId="41" fontId="2" fillId="0" borderId="14" xfId="0" applyNumberFormat="1" applyFont="1" applyBorder="1" applyAlignment="1" applyProtection="1">
      <alignment horizontal="left" vertical="center"/>
      <protection/>
    </xf>
    <xf numFmtId="41" fontId="2" fillId="0" borderId="15" xfId="0" applyNumberFormat="1" applyFont="1" applyBorder="1" applyAlignment="1" applyProtection="1">
      <alignment horizontal="left" vertical="center"/>
      <protection/>
    </xf>
    <xf numFmtId="41" fontId="2" fillId="0" borderId="16" xfId="0" applyNumberFormat="1" applyFont="1" applyBorder="1" applyAlignment="1" applyProtection="1">
      <alignment horizontal="left" vertical="center"/>
      <protection/>
    </xf>
    <xf numFmtId="41" fontId="2" fillId="0" borderId="0" xfId="0" applyNumberFormat="1" applyFont="1" applyBorder="1" applyAlignment="1" applyProtection="1">
      <alignment horizontal="left" vertical="center"/>
      <protection locked="0"/>
    </xf>
    <xf numFmtId="41" fontId="2" fillId="0" borderId="14" xfId="0" applyNumberFormat="1" applyFont="1" applyBorder="1" applyAlignment="1" applyProtection="1">
      <alignment horizontal="center" vertical="center" shrinkToFit="1"/>
      <protection locked="0"/>
    </xf>
    <xf numFmtId="41" fontId="2" fillId="0" borderId="15" xfId="0" applyNumberFormat="1" applyFont="1" applyBorder="1" applyAlignment="1" applyProtection="1">
      <alignment horizontal="center" vertical="center" shrinkToFit="1"/>
      <protection locked="0"/>
    </xf>
    <xf numFmtId="41" fontId="2" fillId="0" borderId="17" xfId="0" applyNumberFormat="1" applyFont="1" applyBorder="1" applyAlignment="1" applyProtection="1">
      <alignment horizontal="left" vertical="center"/>
      <protection locked="0"/>
    </xf>
    <xf numFmtId="41" fontId="2" fillId="33" borderId="14" xfId="0" applyNumberFormat="1" applyFont="1" applyFill="1" applyBorder="1" applyAlignment="1" applyProtection="1">
      <alignment horizontal="center" vertical="center" shrinkToFit="1"/>
      <protection locked="0"/>
    </xf>
    <xf numFmtId="41" fontId="2" fillId="33" borderId="15" xfId="0" applyNumberFormat="1" applyFont="1" applyFill="1" applyBorder="1" applyAlignment="1" applyProtection="1">
      <alignment horizontal="center" vertical="center" shrinkToFit="1"/>
      <protection locked="0"/>
    </xf>
    <xf numFmtId="41" fontId="2" fillId="0" borderId="18" xfId="0" applyNumberFormat="1" applyFont="1" applyBorder="1" applyAlignment="1" applyProtection="1">
      <alignment horizontal="center" vertical="center"/>
      <protection locked="0"/>
    </xf>
    <xf numFmtId="41" fontId="0" fillId="0" borderId="16" xfId="0" applyNumberFormat="1" applyFont="1" applyBorder="1" applyAlignment="1" applyProtection="1">
      <alignment horizontal="center" vertical="center"/>
      <protection locked="0"/>
    </xf>
    <xf numFmtId="41" fontId="0" fillId="0" borderId="19" xfId="0" applyNumberFormat="1" applyFont="1" applyBorder="1" applyAlignment="1" applyProtection="1">
      <alignment horizontal="center" vertical="center"/>
      <protection locked="0"/>
    </xf>
    <xf numFmtId="41" fontId="0" fillId="0" borderId="20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ont="1" applyAlignment="1" applyProtection="1">
      <alignment horizontal="center" vertical="center"/>
      <protection locked="0"/>
    </xf>
    <xf numFmtId="41" fontId="0" fillId="0" borderId="21" xfId="0" applyNumberFormat="1" applyFont="1" applyBorder="1" applyAlignment="1" applyProtection="1">
      <alignment horizontal="center" vertical="center"/>
      <protection locked="0"/>
    </xf>
    <xf numFmtId="41" fontId="0" fillId="0" borderId="22" xfId="0" applyNumberFormat="1" applyFont="1" applyBorder="1" applyAlignment="1" applyProtection="1">
      <alignment horizontal="center" vertical="center"/>
      <protection locked="0"/>
    </xf>
    <xf numFmtId="41" fontId="0" fillId="0" borderId="17" xfId="0" applyNumberFormat="1" applyFont="1" applyBorder="1" applyAlignment="1" applyProtection="1">
      <alignment horizontal="center" vertical="center"/>
      <protection locked="0"/>
    </xf>
    <xf numFmtId="41" fontId="0" fillId="0" borderId="23" xfId="0" applyNumberFormat="1" applyFont="1" applyBorder="1" applyAlignment="1" applyProtection="1">
      <alignment horizontal="center" vertical="center"/>
      <protection locked="0"/>
    </xf>
    <xf numFmtId="41" fontId="2" fillId="0" borderId="16" xfId="0" applyNumberFormat="1" applyFont="1" applyBorder="1" applyAlignment="1" applyProtection="1">
      <alignment horizontal="left" vertical="center"/>
      <protection locked="0"/>
    </xf>
    <xf numFmtId="41" fontId="2" fillId="0" borderId="16" xfId="0" applyNumberFormat="1" applyFont="1" applyBorder="1" applyAlignment="1" applyProtection="1">
      <alignment horizontal="center" vertical="center"/>
      <protection locked="0"/>
    </xf>
    <xf numFmtId="41" fontId="2" fillId="0" borderId="19" xfId="0" applyNumberFormat="1" applyFont="1" applyBorder="1" applyAlignment="1" applyProtection="1">
      <alignment horizontal="center" vertical="center"/>
      <protection locked="0"/>
    </xf>
    <xf numFmtId="41" fontId="2" fillId="0" borderId="20" xfId="0" applyNumberFormat="1" applyFont="1" applyBorder="1" applyAlignment="1" applyProtection="1">
      <alignment horizontal="center" vertical="center"/>
      <protection locked="0"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41" fontId="2" fillId="0" borderId="21" xfId="0" applyNumberFormat="1" applyFont="1" applyBorder="1" applyAlignment="1" applyProtection="1">
      <alignment horizontal="center" vertical="center"/>
      <protection locked="0"/>
    </xf>
    <xf numFmtId="41" fontId="2" fillId="0" borderId="22" xfId="0" applyNumberFormat="1" applyFont="1" applyBorder="1" applyAlignment="1" applyProtection="1">
      <alignment horizontal="center" vertical="center"/>
      <protection locked="0"/>
    </xf>
    <xf numFmtId="41" fontId="2" fillId="0" borderId="17" xfId="0" applyNumberFormat="1" applyFont="1" applyBorder="1" applyAlignment="1" applyProtection="1">
      <alignment horizontal="center" vertical="center"/>
      <protection locked="0"/>
    </xf>
    <xf numFmtId="41" fontId="2" fillId="0" borderId="2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56"/>
  <sheetViews>
    <sheetView tabSelected="1" zoomScale="90" zoomScaleNormal="90" zoomScaleSheetLayoutView="75" zoomScalePageLayoutView="0" workbookViewId="0" topLeftCell="A1">
      <selection activeCell="A1" sqref="A1:M1"/>
    </sheetView>
  </sheetViews>
  <sheetFormatPr defaultColWidth="9.00390625" defaultRowHeight="17.25" customHeight="1"/>
  <cols>
    <col min="1" max="1" width="3.75390625" style="3" customWidth="1"/>
    <col min="2" max="2" width="4.875" style="8" customWidth="1"/>
    <col min="3" max="3" width="32.875" style="9" customWidth="1"/>
    <col min="4" max="4" width="8.00390625" style="9" bestFit="1" customWidth="1"/>
    <col min="5" max="5" width="9.25390625" style="9" customWidth="1"/>
    <col min="6" max="6" width="7.00390625" style="9" bestFit="1" customWidth="1"/>
    <col min="7" max="7" width="8.75390625" style="9" customWidth="1"/>
    <col min="8" max="8" width="7.00390625" style="9" bestFit="1" customWidth="1"/>
    <col min="9" max="9" width="8.00390625" style="9" bestFit="1" customWidth="1"/>
    <col min="10" max="10" width="7.00390625" style="9" bestFit="1" customWidth="1"/>
    <col min="11" max="11" width="8.00390625" style="9" bestFit="1" customWidth="1"/>
    <col min="12" max="12" width="6.50390625" style="9" customWidth="1"/>
    <col min="13" max="13" width="7.50390625" style="9" customWidth="1"/>
    <col min="14" max="14" width="13.875" style="3" customWidth="1"/>
    <col min="15" max="16384" width="9.00390625" style="3" customWidth="1"/>
  </cols>
  <sheetData>
    <row r="1" spans="1:13" ht="17.2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7.25" customHeight="1">
      <c r="A2" s="29" t="s">
        <v>17</v>
      </c>
      <c r="B2" s="30"/>
      <c r="C2" s="31"/>
      <c r="D2" s="24" t="s">
        <v>15</v>
      </c>
      <c r="E2" s="25"/>
      <c r="F2" s="24" t="s">
        <v>0</v>
      </c>
      <c r="G2" s="25"/>
      <c r="H2" s="24" t="s">
        <v>1</v>
      </c>
      <c r="I2" s="25"/>
      <c r="J2" s="27" t="s">
        <v>11</v>
      </c>
      <c r="K2" s="28"/>
      <c r="L2" s="24" t="s">
        <v>12</v>
      </c>
      <c r="M2" s="25"/>
    </row>
    <row r="3" spans="1:13" ht="17.25" customHeight="1">
      <c r="A3" s="32"/>
      <c r="B3" s="33"/>
      <c r="C3" s="34"/>
      <c r="D3" s="11" t="s">
        <v>2</v>
      </c>
      <c r="E3" s="11" t="s">
        <v>6</v>
      </c>
      <c r="F3" s="11" t="s">
        <v>2</v>
      </c>
      <c r="G3" s="11" t="s">
        <v>6</v>
      </c>
      <c r="H3" s="11" t="s">
        <v>2</v>
      </c>
      <c r="I3" s="11" t="s">
        <v>6</v>
      </c>
      <c r="J3" s="11" t="s">
        <v>2</v>
      </c>
      <c r="K3" s="11" t="s">
        <v>6</v>
      </c>
      <c r="L3" s="11" t="s">
        <v>2</v>
      </c>
      <c r="M3" s="11" t="s">
        <v>6</v>
      </c>
    </row>
    <row r="4" spans="1:13" ht="17.25" customHeight="1">
      <c r="A4" s="32"/>
      <c r="B4" s="33"/>
      <c r="C4" s="34"/>
      <c r="D4" s="12" t="s">
        <v>3</v>
      </c>
      <c r="E4" s="12" t="s">
        <v>3</v>
      </c>
      <c r="F4" s="12" t="s">
        <v>3</v>
      </c>
      <c r="G4" s="12" t="s">
        <v>3</v>
      </c>
      <c r="H4" s="12" t="s">
        <v>3</v>
      </c>
      <c r="I4" s="12" t="s">
        <v>3</v>
      </c>
      <c r="J4" s="12" t="s">
        <v>3</v>
      </c>
      <c r="K4" s="12" t="s">
        <v>3</v>
      </c>
      <c r="L4" s="12" t="s">
        <v>3</v>
      </c>
      <c r="M4" s="12" t="s">
        <v>3</v>
      </c>
    </row>
    <row r="5" spans="1:13" ht="17.25" customHeight="1">
      <c r="A5" s="32"/>
      <c r="B5" s="33"/>
      <c r="C5" s="34"/>
      <c r="D5" s="12" t="s">
        <v>4</v>
      </c>
      <c r="E5" s="12" t="s">
        <v>7</v>
      </c>
      <c r="F5" s="12" t="s">
        <v>4</v>
      </c>
      <c r="G5" s="12" t="s">
        <v>7</v>
      </c>
      <c r="H5" s="12" t="s">
        <v>4</v>
      </c>
      <c r="I5" s="12" t="s">
        <v>7</v>
      </c>
      <c r="J5" s="12" t="s">
        <v>4</v>
      </c>
      <c r="K5" s="12" t="s">
        <v>7</v>
      </c>
      <c r="L5" s="12" t="s">
        <v>4</v>
      </c>
      <c r="M5" s="12" t="s">
        <v>7</v>
      </c>
    </row>
    <row r="6" spans="1:13" ht="17.25" customHeight="1">
      <c r="A6" s="35"/>
      <c r="B6" s="36"/>
      <c r="C6" s="37"/>
      <c r="D6" s="13" t="s">
        <v>5</v>
      </c>
      <c r="E6" s="13" t="s">
        <v>5</v>
      </c>
      <c r="F6" s="13" t="s">
        <v>5</v>
      </c>
      <c r="G6" s="13" t="s">
        <v>5</v>
      </c>
      <c r="H6" s="13" t="s">
        <v>5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</row>
    <row r="7" spans="1:13" ht="17.25" customHeight="1">
      <c r="A7" s="20" t="s">
        <v>25</v>
      </c>
      <c r="B7" s="21"/>
      <c r="C7" s="4" t="s">
        <v>28</v>
      </c>
      <c r="D7" s="14">
        <f>SUM(D8,D16)</f>
        <v>12471</v>
      </c>
      <c r="E7" s="14">
        <f aca="true" t="shared" si="0" ref="E7:M7">SUM(E8,E16)</f>
        <v>105586</v>
      </c>
      <c r="F7" s="14">
        <f t="shared" si="0"/>
        <v>8085</v>
      </c>
      <c r="G7" s="14">
        <f t="shared" si="0"/>
        <v>17114</v>
      </c>
      <c r="H7" s="14">
        <f t="shared" si="0"/>
        <v>2206</v>
      </c>
      <c r="I7" s="14">
        <f t="shared" si="0"/>
        <v>14266</v>
      </c>
      <c r="J7" s="14">
        <f t="shared" si="0"/>
        <v>1180</v>
      </c>
      <c r="K7" s="14">
        <f t="shared" si="0"/>
        <v>15801</v>
      </c>
      <c r="L7" s="14">
        <f t="shared" si="0"/>
        <v>426</v>
      </c>
      <c r="M7" s="14">
        <f t="shared" si="0"/>
        <v>10100</v>
      </c>
    </row>
    <row r="8" spans="1:13" ht="17.25" customHeight="1">
      <c r="A8" s="20" t="s">
        <v>19</v>
      </c>
      <c r="B8" s="21"/>
      <c r="C8" s="4" t="s">
        <v>8</v>
      </c>
      <c r="D8" s="14">
        <f>SUM(D9,D11,D13)</f>
        <v>7</v>
      </c>
      <c r="E8" s="14">
        <f aca="true" t="shared" si="1" ref="E8:M8">SUM(E9,E11,E13)</f>
        <v>62</v>
      </c>
      <c r="F8" s="14">
        <f t="shared" si="1"/>
        <v>2</v>
      </c>
      <c r="G8" s="14">
        <f t="shared" si="1"/>
        <v>5</v>
      </c>
      <c r="H8" s="14">
        <f t="shared" si="1"/>
        <v>4</v>
      </c>
      <c r="I8" s="14">
        <f t="shared" si="1"/>
        <v>25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</row>
    <row r="9" spans="1:13" ht="17.25" customHeight="1">
      <c r="A9" s="20" t="s">
        <v>20</v>
      </c>
      <c r="B9" s="21"/>
      <c r="C9" s="4" t="s">
        <v>97</v>
      </c>
      <c r="D9" s="14">
        <f>SUM(D10)</f>
        <v>3</v>
      </c>
      <c r="E9" s="14">
        <f aca="true" t="shared" si="2" ref="E9:M9">SUM(E10)</f>
        <v>15</v>
      </c>
      <c r="F9" s="14">
        <f t="shared" si="2"/>
        <v>1</v>
      </c>
      <c r="G9" s="14">
        <f t="shared" si="2"/>
        <v>1</v>
      </c>
      <c r="H9" s="14">
        <f t="shared" si="2"/>
        <v>2</v>
      </c>
      <c r="I9" s="14">
        <f t="shared" si="2"/>
        <v>14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</row>
    <row r="10" spans="1:13" ht="17.25" customHeight="1">
      <c r="A10" s="5"/>
      <c r="B10" s="1" t="s">
        <v>32</v>
      </c>
      <c r="C10" s="4" t="s">
        <v>97</v>
      </c>
      <c r="D10" s="14">
        <f>SUM(F10,H10,J10,L10,D75,F75,H75,J75,L75,N75)</f>
        <v>3</v>
      </c>
      <c r="E10" s="14">
        <f>SUM(G10,I10,K10,M10,E75,G75,I75,K75,M75,)</f>
        <v>15</v>
      </c>
      <c r="F10" s="15">
        <v>1</v>
      </c>
      <c r="G10" s="15">
        <v>1</v>
      </c>
      <c r="H10" s="15">
        <v>2</v>
      </c>
      <c r="I10" s="15">
        <v>14</v>
      </c>
      <c r="J10" s="15" t="s">
        <v>164</v>
      </c>
      <c r="K10" s="15" t="s">
        <v>164</v>
      </c>
      <c r="L10" s="15" t="s">
        <v>164</v>
      </c>
      <c r="M10" s="15" t="s">
        <v>164</v>
      </c>
    </row>
    <row r="11" spans="1:13" ht="17.25" customHeight="1">
      <c r="A11" s="20" t="s">
        <v>21</v>
      </c>
      <c r="B11" s="21"/>
      <c r="C11" s="4" t="s">
        <v>98</v>
      </c>
      <c r="D11" s="14">
        <f aca="true" t="shared" si="3" ref="D11:M11">SUM(D12)</f>
        <v>4</v>
      </c>
      <c r="E11" s="14">
        <f t="shared" si="3"/>
        <v>47</v>
      </c>
      <c r="F11" s="14">
        <f t="shared" si="3"/>
        <v>1</v>
      </c>
      <c r="G11" s="14">
        <f t="shared" si="3"/>
        <v>4</v>
      </c>
      <c r="H11" s="14">
        <f t="shared" si="3"/>
        <v>2</v>
      </c>
      <c r="I11" s="14">
        <f t="shared" si="3"/>
        <v>11</v>
      </c>
      <c r="J11" s="14">
        <f t="shared" si="3"/>
        <v>0</v>
      </c>
      <c r="K11" s="14">
        <f t="shared" si="3"/>
        <v>0</v>
      </c>
      <c r="L11" s="14">
        <f t="shared" si="3"/>
        <v>0</v>
      </c>
      <c r="M11" s="14">
        <f t="shared" si="3"/>
        <v>0</v>
      </c>
    </row>
    <row r="12" spans="1:13" ht="17.25" customHeight="1">
      <c r="A12" s="5"/>
      <c r="B12" s="1" t="s">
        <v>33</v>
      </c>
      <c r="C12" s="4" t="s">
        <v>98</v>
      </c>
      <c r="D12" s="14">
        <f>SUM(F12,H12,J12,L12,D77,F77,H77,J77,L77,N77)</f>
        <v>4</v>
      </c>
      <c r="E12" s="14">
        <f>SUM(G12,I12,K12,M12,E77,G77,I77,K77,M77)</f>
        <v>47</v>
      </c>
      <c r="F12" s="15">
        <v>1</v>
      </c>
      <c r="G12" s="15">
        <v>4</v>
      </c>
      <c r="H12" s="15">
        <v>2</v>
      </c>
      <c r="I12" s="15">
        <v>11</v>
      </c>
      <c r="J12" s="15" t="s">
        <v>164</v>
      </c>
      <c r="K12" s="15" t="s">
        <v>164</v>
      </c>
      <c r="L12" s="15" t="s">
        <v>164</v>
      </c>
      <c r="M12" s="15" t="s">
        <v>164</v>
      </c>
    </row>
    <row r="13" spans="1:13" ht="17.25" customHeight="1">
      <c r="A13" s="20" t="s">
        <v>22</v>
      </c>
      <c r="B13" s="21"/>
      <c r="C13" s="4" t="s">
        <v>99</v>
      </c>
      <c r="D13" s="14">
        <f>SUM(D14:D15)</f>
        <v>0</v>
      </c>
      <c r="E13" s="14">
        <f aca="true" t="shared" si="4" ref="E13:M13">SUM(E14:E15)</f>
        <v>0</v>
      </c>
      <c r="F13" s="14">
        <f t="shared" si="4"/>
        <v>0</v>
      </c>
      <c r="G13" s="14">
        <f t="shared" si="4"/>
        <v>0</v>
      </c>
      <c r="H13" s="14">
        <f t="shared" si="4"/>
        <v>0</v>
      </c>
      <c r="I13" s="14">
        <f t="shared" si="4"/>
        <v>0</v>
      </c>
      <c r="J13" s="14">
        <f t="shared" si="4"/>
        <v>0</v>
      </c>
      <c r="K13" s="14">
        <f t="shared" si="4"/>
        <v>0</v>
      </c>
      <c r="L13" s="14">
        <f t="shared" si="4"/>
        <v>0</v>
      </c>
      <c r="M13" s="14">
        <f t="shared" si="4"/>
        <v>0</v>
      </c>
    </row>
    <row r="14" spans="1:13" ht="17.25" customHeight="1">
      <c r="A14" s="5"/>
      <c r="B14" s="1" t="s">
        <v>34</v>
      </c>
      <c r="C14" s="4" t="s">
        <v>99</v>
      </c>
      <c r="D14" s="14">
        <f>SUM(F14,H14,J14,L14,D79,F79,H79,J79,L79,N79)</f>
        <v>0</v>
      </c>
      <c r="E14" s="14">
        <f>SUM(G14,I14,K14,M14,E79,G79,I79,K79,M79,)</f>
        <v>0</v>
      </c>
      <c r="F14" s="15" t="s">
        <v>164</v>
      </c>
      <c r="G14" s="15" t="s">
        <v>164</v>
      </c>
      <c r="H14" s="15" t="s">
        <v>164</v>
      </c>
      <c r="I14" s="15" t="s">
        <v>164</v>
      </c>
      <c r="J14" s="15" t="s">
        <v>164</v>
      </c>
      <c r="K14" s="15" t="s">
        <v>164</v>
      </c>
      <c r="L14" s="15" t="s">
        <v>164</v>
      </c>
      <c r="M14" s="15" t="s">
        <v>164</v>
      </c>
    </row>
    <row r="15" spans="1:13" ht="17.25" customHeight="1">
      <c r="A15" s="5"/>
      <c r="B15" s="1" t="s">
        <v>35</v>
      </c>
      <c r="C15" s="4" t="s">
        <v>9</v>
      </c>
      <c r="D15" s="14">
        <f>SUM(F15,H15,J15,L15,D80,F80,H80,J80,L80,N80)</f>
        <v>0</v>
      </c>
      <c r="E15" s="14">
        <f>SUM(G15,I15,K15,M15,E80,G80,I80,K80,M80,)</f>
        <v>0</v>
      </c>
      <c r="F15" s="15" t="s">
        <v>164</v>
      </c>
      <c r="G15" s="15" t="s">
        <v>164</v>
      </c>
      <c r="H15" s="15" t="s">
        <v>164</v>
      </c>
      <c r="I15" s="15" t="s">
        <v>164</v>
      </c>
      <c r="J15" s="15" t="s">
        <v>164</v>
      </c>
      <c r="K15" s="15" t="s">
        <v>164</v>
      </c>
      <c r="L15" s="15" t="s">
        <v>164</v>
      </c>
      <c r="M15" s="15" t="s">
        <v>164</v>
      </c>
    </row>
    <row r="16" spans="1:13" ht="17.25" customHeight="1">
      <c r="A16" s="20" t="s">
        <v>26</v>
      </c>
      <c r="B16" s="21"/>
      <c r="C16" s="4" t="s">
        <v>24</v>
      </c>
      <c r="D16" s="14">
        <f>SUM(D17,D19,D23,D48,D53,D59,D139,D152,D160,D163,D167,D171,D174,D177)</f>
        <v>12464</v>
      </c>
      <c r="E16" s="14">
        <f aca="true" t="shared" si="5" ref="E16:M16">SUM(E17,E19,E23,E48,E53,E59,E139,E152,E160,E163,E167,E171,E174,E177)</f>
        <v>105524</v>
      </c>
      <c r="F16" s="14">
        <f t="shared" si="5"/>
        <v>8083</v>
      </c>
      <c r="G16" s="14">
        <f>SUM(G17,G19,G23,G48,G53,G59,G139,G152,G160,G163,G167,G171,G174,G177)</f>
        <v>17109</v>
      </c>
      <c r="H16" s="14">
        <f t="shared" si="5"/>
        <v>2202</v>
      </c>
      <c r="I16" s="14">
        <f t="shared" si="5"/>
        <v>14241</v>
      </c>
      <c r="J16" s="14">
        <f t="shared" si="5"/>
        <v>1180</v>
      </c>
      <c r="K16" s="14">
        <f t="shared" si="5"/>
        <v>15801</v>
      </c>
      <c r="L16" s="14">
        <f t="shared" si="5"/>
        <v>426</v>
      </c>
      <c r="M16" s="14">
        <f t="shared" si="5"/>
        <v>10100</v>
      </c>
    </row>
    <row r="17" spans="1:13" ht="17.25" customHeight="1">
      <c r="A17" s="20" t="s">
        <v>23</v>
      </c>
      <c r="B17" s="21"/>
      <c r="C17" s="4" t="s">
        <v>100</v>
      </c>
      <c r="D17" s="14">
        <f>SUM(D18)</f>
        <v>0</v>
      </c>
      <c r="E17" s="14">
        <f aca="true" t="shared" si="6" ref="E17:M17">SUM(E18)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</row>
    <row r="18" spans="1:13" ht="17.25" customHeight="1">
      <c r="A18" s="5"/>
      <c r="B18" s="1" t="s">
        <v>36</v>
      </c>
      <c r="C18" s="4" t="s">
        <v>100</v>
      </c>
      <c r="D18" s="14">
        <f>SUM(F18,H18,J18,L18,D83,F83,H83,J83,L83,N83)</f>
        <v>0</v>
      </c>
      <c r="E18" s="14">
        <f>SUM(G18,I18,K18,M18,E83,G83,I83,K83,M83,)</f>
        <v>0</v>
      </c>
      <c r="F18" s="15" t="s">
        <v>164</v>
      </c>
      <c r="G18" s="15" t="s">
        <v>164</v>
      </c>
      <c r="H18" s="15" t="s">
        <v>164</v>
      </c>
      <c r="I18" s="15" t="s">
        <v>164</v>
      </c>
      <c r="J18" s="15" t="s">
        <v>164</v>
      </c>
      <c r="K18" s="15" t="s">
        <v>164</v>
      </c>
      <c r="L18" s="15" t="s">
        <v>164</v>
      </c>
      <c r="M18" s="15" t="s">
        <v>164</v>
      </c>
    </row>
    <row r="19" spans="1:13" ht="17.25" customHeight="1">
      <c r="A19" s="20" t="s">
        <v>27</v>
      </c>
      <c r="B19" s="21"/>
      <c r="C19" s="4" t="s">
        <v>29</v>
      </c>
      <c r="D19" s="14">
        <f>SUM(D20:D22)</f>
        <v>877</v>
      </c>
      <c r="E19" s="14">
        <f aca="true" t="shared" si="7" ref="E19:M19">SUM(E20:E22)</f>
        <v>7783</v>
      </c>
      <c r="F19" s="14">
        <f t="shared" si="7"/>
        <v>462</v>
      </c>
      <c r="G19" s="14">
        <f t="shared" si="7"/>
        <v>1115</v>
      </c>
      <c r="H19" s="14">
        <f t="shared" si="7"/>
        <v>227</v>
      </c>
      <c r="I19" s="14">
        <f t="shared" si="7"/>
        <v>1527</v>
      </c>
      <c r="J19" s="14">
        <f t="shared" si="7"/>
        <v>116</v>
      </c>
      <c r="K19" s="14">
        <f t="shared" si="7"/>
        <v>1568</v>
      </c>
      <c r="L19" s="14">
        <f t="shared" si="7"/>
        <v>30</v>
      </c>
      <c r="M19" s="14">
        <f t="shared" si="7"/>
        <v>737</v>
      </c>
    </row>
    <row r="20" spans="1:13" ht="17.25" customHeight="1">
      <c r="A20" s="5"/>
      <c r="B20" s="1" t="s">
        <v>30</v>
      </c>
      <c r="C20" s="4" t="s">
        <v>10</v>
      </c>
      <c r="D20" s="14">
        <f>SUM(F20,H20,J20,L20,D85,F85,H85,J85,L85,N85)</f>
        <v>371</v>
      </c>
      <c r="E20" s="14">
        <f>SUM(G20,I20,K20,M20,E85,G85,I85,K85,M85)</f>
        <v>3862</v>
      </c>
      <c r="F20" s="15">
        <v>188</v>
      </c>
      <c r="G20" s="15">
        <v>461</v>
      </c>
      <c r="H20" s="15">
        <v>92</v>
      </c>
      <c r="I20" s="15">
        <v>629</v>
      </c>
      <c r="J20" s="15">
        <v>54</v>
      </c>
      <c r="K20" s="15">
        <v>737</v>
      </c>
      <c r="L20" s="15">
        <v>14</v>
      </c>
      <c r="M20" s="15">
        <v>340</v>
      </c>
    </row>
    <row r="21" spans="1:13" ht="17.25" customHeight="1">
      <c r="A21" s="5"/>
      <c r="B21" s="1" t="s">
        <v>31</v>
      </c>
      <c r="C21" s="4" t="s">
        <v>54</v>
      </c>
      <c r="D21" s="14">
        <f aca="true" t="shared" si="8" ref="D21:D51">SUM(F21,H21,J21,L21,D86,F86,H86,J86,L86,N86)</f>
        <v>241</v>
      </c>
      <c r="E21" s="14">
        <f>SUM(G21,I21,K21,M21,E86,G86,I86,K86,M86)</f>
        <v>1319</v>
      </c>
      <c r="F21" s="15">
        <v>149</v>
      </c>
      <c r="G21" s="15">
        <v>345</v>
      </c>
      <c r="H21" s="15">
        <v>60</v>
      </c>
      <c r="I21" s="15">
        <v>387</v>
      </c>
      <c r="J21" s="15">
        <v>21</v>
      </c>
      <c r="K21" s="15">
        <v>272</v>
      </c>
      <c r="L21" s="15">
        <v>8</v>
      </c>
      <c r="M21" s="15">
        <v>203</v>
      </c>
    </row>
    <row r="22" spans="1:13" ht="17.25" customHeight="1">
      <c r="A22" s="5"/>
      <c r="B22" s="1" t="s">
        <v>37</v>
      </c>
      <c r="C22" s="4" t="s">
        <v>55</v>
      </c>
      <c r="D22" s="14">
        <f t="shared" si="8"/>
        <v>265</v>
      </c>
      <c r="E22" s="14">
        <f>SUM(G22,I22,K22,M22,E87,G87,I87,K87,M87)</f>
        <v>2602</v>
      </c>
      <c r="F22" s="15">
        <v>125</v>
      </c>
      <c r="G22" s="15">
        <v>309</v>
      </c>
      <c r="H22" s="15">
        <v>75</v>
      </c>
      <c r="I22" s="15">
        <v>511</v>
      </c>
      <c r="J22" s="15">
        <v>41</v>
      </c>
      <c r="K22" s="15">
        <v>559</v>
      </c>
      <c r="L22" s="15">
        <v>8</v>
      </c>
      <c r="M22" s="15">
        <v>194</v>
      </c>
    </row>
    <row r="23" spans="1:13" ht="17.25" customHeight="1">
      <c r="A23" s="20" t="s">
        <v>50</v>
      </c>
      <c r="B23" s="21"/>
      <c r="C23" s="4" t="s">
        <v>16</v>
      </c>
      <c r="D23" s="14">
        <f>SUM(D24:D47)</f>
        <v>1005</v>
      </c>
      <c r="E23" s="14">
        <f aca="true" t="shared" si="9" ref="E23:M23">SUM(E24:E47)</f>
        <v>14635</v>
      </c>
      <c r="F23" s="14">
        <f t="shared" si="9"/>
        <v>551</v>
      </c>
      <c r="G23" s="14">
        <f t="shared" si="9"/>
        <v>1277</v>
      </c>
      <c r="H23" s="14">
        <f t="shared" si="9"/>
        <v>204</v>
      </c>
      <c r="I23" s="14">
        <f t="shared" si="9"/>
        <v>1294</v>
      </c>
      <c r="J23" s="14">
        <f t="shared" si="9"/>
        <v>123</v>
      </c>
      <c r="K23" s="14">
        <f t="shared" si="9"/>
        <v>1666</v>
      </c>
      <c r="L23" s="14">
        <f t="shared" si="9"/>
        <v>44</v>
      </c>
      <c r="M23" s="14">
        <f t="shared" si="9"/>
        <v>1032</v>
      </c>
    </row>
    <row r="24" spans="1:13" ht="17.25" customHeight="1">
      <c r="A24" s="5"/>
      <c r="B24" s="1" t="s">
        <v>38</v>
      </c>
      <c r="C24" s="4" t="s">
        <v>56</v>
      </c>
      <c r="D24" s="14">
        <f t="shared" si="8"/>
        <v>106</v>
      </c>
      <c r="E24" s="14">
        <f aca="true" t="shared" si="10" ref="E24:E47">SUM(G24,I24,K24,M24,E89,G89,I89,K89,M89)</f>
        <v>3053</v>
      </c>
      <c r="F24" s="15">
        <v>38</v>
      </c>
      <c r="G24" s="15">
        <v>103</v>
      </c>
      <c r="H24" s="15">
        <v>19</v>
      </c>
      <c r="I24" s="15">
        <v>116</v>
      </c>
      <c r="J24" s="15">
        <v>15</v>
      </c>
      <c r="K24" s="15">
        <v>200</v>
      </c>
      <c r="L24" s="15">
        <v>15</v>
      </c>
      <c r="M24" s="15">
        <v>354</v>
      </c>
    </row>
    <row r="25" spans="1:13" ht="17.25" customHeight="1">
      <c r="A25" s="5"/>
      <c r="B25" s="1" t="s">
        <v>39</v>
      </c>
      <c r="C25" s="4" t="s">
        <v>57</v>
      </c>
      <c r="D25" s="14">
        <f t="shared" si="8"/>
        <v>6</v>
      </c>
      <c r="E25" s="14">
        <f t="shared" si="10"/>
        <v>68</v>
      </c>
      <c r="F25" s="15">
        <v>2</v>
      </c>
      <c r="G25" s="15">
        <v>2</v>
      </c>
      <c r="H25" s="15">
        <v>2</v>
      </c>
      <c r="I25" s="15">
        <v>14</v>
      </c>
      <c r="J25" s="15">
        <v>1</v>
      </c>
      <c r="K25" s="15">
        <v>12</v>
      </c>
      <c r="L25" s="15" t="s">
        <v>164</v>
      </c>
      <c r="M25" s="15" t="s">
        <v>164</v>
      </c>
    </row>
    <row r="26" spans="1:13" ht="17.25" customHeight="1">
      <c r="A26" s="5"/>
      <c r="B26" s="1" t="s">
        <v>40</v>
      </c>
      <c r="C26" s="4" t="s">
        <v>58</v>
      </c>
      <c r="D26" s="14">
        <f t="shared" si="8"/>
        <v>7</v>
      </c>
      <c r="E26" s="14">
        <f t="shared" si="10"/>
        <v>17</v>
      </c>
      <c r="F26" s="15">
        <v>7</v>
      </c>
      <c r="G26" s="15">
        <v>17</v>
      </c>
      <c r="H26" s="15" t="s">
        <v>164</v>
      </c>
      <c r="I26" s="15" t="s">
        <v>164</v>
      </c>
      <c r="J26" s="15" t="s">
        <v>164</v>
      </c>
      <c r="K26" s="15" t="s">
        <v>164</v>
      </c>
      <c r="L26" s="15" t="s">
        <v>164</v>
      </c>
      <c r="M26" s="15" t="s">
        <v>164</v>
      </c>
    </row>
    <row r="27" spans="1:13" ht="17.25" customHeight="1">
      <c r="A27" s="5"/>
      <c r="B27" s="1">
        <v>12</v>
      </c>
      <c r="C27" s="4" t="s">
        <v>59</v>
      </c>
      <c r="D27" s="14">
        <f t="shared" si="8"/>
        <v>59</v>
      </c>
      <c r="E27" s="14">
        <f t="shared" si="10"/>
        <v>308</v>
      </c>
      <c r="F27" s="15">
        <v>38</v>
      </c>
      <c r="G27" s="15">
        <v>87</v>
      </c>
      <c r="H27" s="15">
        <v>11</v>
      </c>
      <c r="I27" s="15">
        <v>70</v>
      </c>
      <c r="J27" s="15">
        <v>8</v>
      </c>
      <c r="K27" s="15">
        <v>98</v>
      </c>
      <c r="L27" s="15">
        <v>2</v>
      </c>
      <c r="M27" s="15">
        <v>53</v>
      </c>
    </row>
    <row r="28" spans="1:13" ht="17.25" customHeight="1">
      <c r="A28" s="5"/>
      <c r="B28" s="1">
        <v>13</v>
      </c>
      <c r="C28" s="4" t="s">
        <v>60</v>
      </c>
      <c r="D28" s="14">
        <f t="shared" si="8"/>
        <v>11</v>
      </c>
      <c r="E28" s="14">
        <f t="shared" si="10"/>
        <v>120</v>
      </c>
      <c r="F28" s="15">
        <v>7</v>
      </c>
      <c r="G28" s="15">
        <v>17</v>
      </c>
      <c r="H28" s="15">
        <v>2</v>
      </c>
      <c r="I28" s="15">
        <v>12</v>
      </c>
      <c r="J28" s="15">
        <v>1</v>
      </c>
      <c r="K28" s="15">
        <v>19</v>
      </c>
      <c r="L28" s="15" t="s">
        <v>164</v>
      </c>
      <c r="M28" s="15" t="s">
        <v>164</v>
      </c>
    </row>
    <row r="29" spans="1:13" ht="17.25" customHeight="1">
      <c r="A29" s="6"/>
      <c r="B29" s="2">
        <v>14</v>
      </c>
      <c r="C29" s="7" t="s">
        <v>61</v>
      </c>
      <c r="D29" s="14">
        <f t="shared" si="8"/>
        <v>45</v>
      </c>
      <c r="E29" s="14">
        <f t="shared" si="10"/>
        <v>210</v>
      </c>
      <c r="F29" s="16">
        <v>32</v>
      </c>
      <c r="G29" s="16">
        <v>69</v>
      </c>
      <c r="H29" s="16">
        <v>11</v>
      </c>
      <c r="I29" s="16">
        <v>73</v>
      </c>
      <c r="J29" s="16">
        <v>1</v>
      </c>
      <c r="K29" s="16">
        <v>14</v>
      </c>
      <c r="L29" s="15" t="s">
        <v>164</v>
      </c>
      <c r="M29" s="15" t="s">
        <v>164</v>
      </c>
    </row>
    <row r="30" spans="1:13" ht="17.25" customHeight="1">
      <c r="A30" s="5"/>
      <c r="B30" s="1">
        <v>15</v>
      </c>
      <c r="C30" s="4" t="s">
        <v>62</v>
      </c>
      <c r="D30" s="14">
        <f t="shared" si="8"/>
        <v>11</v>
      </c>
      <c r="E30" s="14">
        <f t="shared" si="10"/>
        <v>126</v>
      </c>
      <c r="F30" s="15">
        <v>6</v>
      </c>
      <c r="G30" s="15">
        <v>17</v>
      </c>
      <c r="H30" s="15">
        <v>1</v>
      </c>
      <c r="I30" s="15">
        <v>9</v>
      </c>
      <c r="J30" s="15">
        <v>3</v>
      </c>
      <c r="K30" s="15">
        <v>44</v>
      </c>
      <c r="L30" s="15" t="s">
        <v>164</v>
      </c>
      <c r="M30" s="15" t="s">
        <v>164</v>
      </c>
    </row>
    <row r="31" spans="1:13" ht="17.25" customHeight="1">
      <c r="A31" s="5"/>
      <c r="B31" s="1">
        <v>16</v>
      </c>
      <c r="C31" s="4" t="s">
        <v>63</v>
      </c>
      <c r="D31" s="14">
        <f t="shared" si="8"/>
        <v>97</v>
      </c>
      <c r="E31" s="14">
        <f t="shared" si="10"/>
        <v>787</v>
      </c>
      <c r="F31" s="15">
        <v>65</v>
      </c>
      <c r="G31" s="15">
        <v>162</v>
      </c>
      <c r="H31" s="15">
        <v>21</v>
      </c>
      <c r="I31" s="15">
        <v>129</v>
      </c>
      <c r="J31" s="15">
        <v>6</v>
      </c>
      <c r="K31" s="15">
        <v>79</v>
      </c>
      <c r="L31" s="15">
        <v>3</v>
      </c>
      <c r="M31" s="15">
        <v>73</v>
      </c>
    </row>
    <row r="32" spans="1:13" ht="17.25" customHeight="1">
      <c r="A32" s="5"/>
      <c r="B32" s="1">
        <v>17</v>
      </c>
      <c r="C32" s="4" t="s">
        <v>64</v>
      </c>
      <c r="D32" s="14">
        <f t="shared" si="8"/>
        <v>4</v>
      </c>
      <c r="E32" s="14">
        <f t="shared" si="10"/>
        <v>314</v>
      </c>
      <c r="F32" s="15" t="s">
        <v>164</v>
      </c>
      <c r="G32" s="15" t="s">
        <v>164</v>
      </c>
      <c r="H32" s="15" t="s">
        <v>164</v>
      </c>
      <c r="I32" s="15" t="s">
        <v>164</v>
      </c>
      <c r="J32" s="15">
        <v>1</v>
      </c>
      <c r="K32" s="15">
        <v>12</v>
      </c>
      <c r="L32" s="15">
        <v>1</v>
      </c>
      <c r="M32" s="15">
        <v>22</v>
      </c>
    </row>
    <row r="33" spans="1:13" ht="17.25" customHeight="1">
      <c r="A33" s="5"/>
      <c r="B33" s="1">
        <v>18</v>
      </c>
      <c r="C33" s="4" t="s">
        <v>65</v>
      </c>
      <c r="D33" s="14">
        <f t="shared" si="8"/>
        <v>0</v>
      </c>
      <c r="E33" s="14">
        <f t="shared" si="10"/>
        <v>0</v>
      </c>
      <c r="F33" s="15" t="s">
        <v>164</v>
      </c>
      <c r="G33" s="15" t="s">
        <v>164</v>
      </c>
      <c r="H33" s="15" t="s">
        <v>164</v>
      </c>
      <c r="I33" s="15" t="s">
        <v>164</v>
      </c>
      <c r="J33" s="15" t="s">
        <v>164</v>
      </c>
      <c r="K33" s="15" t="s">
        <v>164</v>
      </c>
      <c r="L33" s="15" t="s">
        <v>164</v>
      </c>
      <c r="M33" s="15" t="s">
        <v>164</v>
      </c>
    </row>
    <row r="34" spans="1:13" ht="17.25" customHeight="1">
      <c r="A34" s="5"/>
      <c r="B34" s="1">
        <v>19</v>
      </c>
      <c r="C34" s="4" t="s">
        <v>66</v>
      </c>
      <c r="D34" s="14">
        <f t="shared" si="8"/>
        <v>14</v>
      </c>
      <c r="E34" s="14">
        <f t="shared" si="10"/>
        <v>327</v>
      </c>
      <c r="F34" s="15">
        <v>7</v>
      </c>
      <c r="G34" s="15">
        <v>20</v>
      </c>
      <c r="H34" s="15">
        <v>4</v>
      </c>
      <c r="I34" s="15">
        <v>21</v>
      </c>
      <c r="J34" s="15" t="s">
        <v>164</v>
      </c>
      <c r="K34" s="15" t="s">
        <v>164</v>
      </c>
      <c r="L34" s="15" t="s">
        <v>164</v>
      </c>
      <c r="M34" s="15" t="s">
        <v>164</v>
      </c>
    </row>
    <row r="35" spans="1:13" ht="17.25" customHeight="1">
      <c r="A35" s="5"/>
      <c r="B35" s="1">
        <v>20</v>
      </c>
      <c r="C35" s="4" t="s">
        <v>67</v>
      </c>
      <c r="D35" s="14">
        <f t="shared" si="8"/>
        <v>1</v>
      </c>
      <c r="E35" s="14">
        <f t="shared" si="10"/>
        <v>4</v>
      </c>
      <c r="F35" s="15">
        <v>1</v>
      </c>
      <c r="G35" s="15">
        <v>4</v>
      </c>
      <c r="H35" s="15" t="s">
        <v>164</v>
      </c>
      <c r="I35" s="15" t="s">
        <v>164</v>
      </c>
      <c r="J35" s="15" t="s">
        <v>164</v>
      </c>
      <c r="K35" s="15" t="s">
        <v>164</v>
      </c>
      <c r="L35" s="15" t="s">
        <v>164</v>
      </c>
      <c r="M35" s="15" t="s">
        <v>164</v>
      </c>
    </row>
    <row r="36" spans="1:13" ht="17.25" customHeight="1">
      <c r="A36" s="5"/>
      <c r="B36" s="1">
        <v>21</v>
      </c>
      <c r="C36" s="4" t="s">
        <v>68</v>
      </c>
      <c r="D36" s="14">
        <f t="shared" si="8"/>
        <v>12</v>
      </c>
      <c r="E36" s="14">
        <f t="shared" si="10"/>
        <v>117</v>
      </c>
      <c r="F36" s="15">
        <v>8</v>
      </c>
      <c r="G36" s="15">
        <v>24</v>
      </c>
      <c r="H36" s="15" t="s">
        <v>164</v>
      </c>
      <c r="I36" s="15" t="s">
        <v>164</v>
      </c>
      <c r="J36" s="15">
        <v>3</v>
      </c>
      <c r="K36" s="15">
        <v>30</v>
      </c>
      <c r="L36" s="15" t="s">
        <v>164</v>
      </c>
      <c r="M36" s="15" t="s">
        <v>164</v>
      </c>
    </row>
    <row r="37" spans="1:13" ht="17.25" customHeight="1">
      <c r="A37" s="5"/>
      <c r="B37" s="1">
        <v>22</v>
      </c>
      <c r="C37" s="4" t="s">
        <v>69</v>
      </c>
      <c r="D37" s="14">
        <f t="shared" si="8"/>
        <v>17</v>
      </c>
      <c r="E37" s="14">
        <f t="shared" si="10"/>
        <v>204</v>
      </c>
      <c r="F37" s="15">
        <v>4</v>
      </c>
      <c r="G37" s="15">
        <v>12</v>
      </c>
      <c r="H37" s="15">
        <v>4</v>
      </c>
      <c r="I37" s="15">
        <v>28</v>
      </c>
      <c r="J37" s="15">
        <v>6</v>
      </c>
      <c r="K37" s="15">
        <v>88</v>
      </c>
      <c r="L37" s="15">
        <v>2</v>
      </c>
      <c r="M37" s="15">
        <v>46</v>
      </c>
    </row>
    <row r="38" spans="1:13" ht="17.25" customHeight="1">
      <c r="A38" s="5"/>
      <c r="B38" s="1">
        <v>23</v>
      </c>
      <c r="C38" s="4" t="s">
        <v>79</v>
      </c>
      <c r="D38" s="14">
        <f t="shared" si="8"/>
        <v>4</v>
      </c>
      <c r="E38" s="14">
        <f t="shared" si="10"/>
        <v>38</v>
      </c>
      <c r="F38" s="15">
        <v>1</v>
      </c>
      <c r="G38" s="15">
        <v>2</v>
      </c>
      <c r="H38" s="15">
        <v>1</v>
      </c>
      <c r="I38" s="15">
        <v>5</v>
      </c>
      <c r="J38" s="15">
        <v>1</v>
      </c>
      <c r="K38" s="15">
        <v>10</v>
      </c>
      <c r="L38" s="15">
        <v>1</v>
      </c>
      <c r="M38" s="15">
        <v>21</v>
      </c>
    </row>
    <row r="39" spans="1:13" ht="17.25" customHeight="1">
      <c r="A39" s="5"/>
      <c r="B39" s="1">
        <v>24</v>
      </c>
      <c r="C39" s="4" t="s">
        <v>70</v>
      </c>
      <c r="D39" s="14">
        <f t="shared" si="8"/>
        <v>5</v>
      </c>
      <c r="E39" s="14">
        <f t="shared" si="10"/>
        <v>219</v>
      </c>
      <c r="F39" s="15" t="s">
        <v>164</v>
      </c>
      <c r="G39" s="15" t="s">
        <v>164</v>
      </c>
      <c r="H39" s="15" t="s">
        <v>164</v>
      </c>
      <c r="I39" s="15" t="s">
        <v>164</v>
      </c>
      <c r="J39" s="15">
        <v>3</v>
      </c>
      <c r="K39" s="15">
        <v>45</v>
      </c>
      <c r="L39" s="15" t="s">
        <v>164</v>
      </c>
      <c r="M39" s="15" t="s">
        <v>164</v>
      </c>
    </row>
    <row r="40" spans="1:13" ht="17.25" customHeight="1">
      <c r="A40" s="5"/>
      <c r="B40" s="1">
        <v>25</v>
      </c>
      <c r="C40" s="4" t="s">
        <v>71</v>
      </c>
      <c r="D40" s="14">
        <f t="shared" si="8"/>
        <v>62</v>
      </c>
      <c r="E40" s="14">
        <f t="shared" si="10"/>
        <v>463</v>
      </c>
      <c r="F40" s="15">
        <v>32</v>
      </c>
      <c r="G40" s="15">
        <v>70</v>
      </c>
      <c r="H40" s="15">
        <v>17</v>
      </c>
      <c r="I40" s="15">
        <v>103</v>
      </c>
      <c r="J40" s="15">
        <v>9</v>
      </c>
      <c r="K40" s="15">
        <v>112</v>
      </c>
      <c r="L40" s="15">
        <v>1</v>
      </c>
      <c r="M40" s="15">
        <v>24</v>
      </c>
    </row>
    <row r="41" spans="1:13" ht="17.25" customHeight="1">
      <c r="A41" s="5"/>
      <c r="B41" s="1">
        <v>26</v>
      </c>
      <c r="C41" s="4" t="s">
        <v>72</v>
      </c>
      <c r="D41" s="14">
        <f t="shared" si="8"/>
        <v>48</v>
      </c>
      <c r="E41" s="14">
        <f t="shared" si="10"/>
        <v>968</v>
      </c>
      <c r="F41" s="15">
        <v>19</v>
      </c>
      <c r="G41" s="15">
        <v>44</v>
      </c>
      <c r="H41" s="15">
        <v>10</v>
      </c>
      <c r="I41" s="15">
        <v>67</v>
      </c>
      <c r="J41" s="15">
        <v>7</v>
      </c>
      <c r="K41" s="15">
        <v>104</v>
      </c>
      <c r="L41" s="15">
        <v>3</v>
      </c>
      <c r="M41" s="15">
        <v>61</v>
      </c>
    </row>
    <row r="42" spans="1:13" ht="17.25" customHeight="1">
      <c r="A42" s="5"/>
      <c r="B42" s="1">
        <v>27</v>
      </c>
      <c r="C42" s="4" t="s">
        <v>73</v>
      </c>
      <c r="D42" s="14">
        <f t="shared" si="8"/>
        <v>24</v>
      </c>
      <c r="E42" s="14">
        <f t="shared" si="10"/>
        <v>2346</v>
      </c>
      <c r="F42" s="15">
        <v>12</v>
      </c>
      <c r="G42" s="15">
        <v>23</v>
      </c>
      <c r="H42" s="15">
        <v>3</v>
      </c>
      <c r="I42" s="15">
        <v>22</v>
      </c>
      <c r="J42" s="15">
        <v>4</v>
      </c>
      <c r="K42" s="15">
        <v>64</v>
      </c>
      <c r="L42" s="15" t="s">
        <v>164</v>
      </c>
      <c r="M42" s="15" t="s">
        <v>164</v>
      </c>
    </row>
    <row r="43" spans="1:13" ht="17.25" customHeight="1">
      <c r="A43" s="5"/>
      <c r="B43" s="1">
        <v>28</v>
      </c>
      <c r="C43" s="4" t="s">
        <v>74</v>
      </c>
      <c r="D43" s="14">
        <f t="shared" si="8"/>
        <v>8</v>
      </c>
      <c r="E43" s="14">
        <f t="shared" si="10"/>
        <v>869</v>
      </c>
      <c r="F43" s="15">
        <v>4</v>
      </c>
      <c r="G43" s="15">
        <v>8</v>
      </c>
      <c r="H43" s="15">
        <v>1</v>
      </c>
      <c r="I43" s="15">
        <v>5</v>
      </c>
      <c r="J43" s="15" t="s">
        <v>164</v>
      </c>
      <c r="K43" s="15" t="s">
        <v>164</v>
      </c>
      <c r="L43" s="15" t="s">
        <v>164</v>
      </c>
      <c r="M43" s="15" t="s">
        <v>164</v>
      </c>
    </row>
    <row r="44" spans="1:13" ht="17.25" customHeight="1">
      <c r="A44" s="5"/>
      <c r="B44" s="1">
        <v>29</v>
      </c>
      <c r="C44" s="4" t="s">
        <v>75</v>
      </c>
      <c r="D44" s="14">
        <f t="shared" si="8"/>
        <v>27</v>
      </c>
      <c r="E44" s="14">
        <f t="shared" si="10"/>
        <v>855</v>
      </c>
      <c r="F44" s="15">
        <v>9</v>
      </c>
      <c r="G44" s="15">
        <v>23</v>
      </c>
      <c r="H44" s="15">
        <v>5</v>
      </c>
      <c r="I44" s="15">
        <v>31</v>
      </c>
      <c r="J44" s="15">
        <v>5</v>
      </c>
      <c r="K44" s="15">
        <v>77</v>
      </c>
      <c r="L44" s="15">
        <v>1</v>
      </c>
      <c r="M44" s="15">
        <v>23</v>
      </c>
    </row>
    <row r="45" spans="1:13" ht="17.25" customHeight="1">
      <c r="A45" s="5"/>
      <c r="B45" s="1">
        <v>30</v>
      </c>
      <c r="C45" s="4" t="s">
        <v>76</v>
      </c>
      <c r="D45" s="14">
        <f t="shared" si="8"/>
        <v>10</v>
      </c>
      <c r="E45" s="14">
        <f t="shared" si="10"/>
        <v>126</v>
      </c>
      <c r="F45" s="15">
        <v>6</v>
      </c>
      <c r="G45" s="15">
        <v>10</v>
      </c>
      <c r="H45" s="15">
        <v>1</v>
      </c>
      <c r="I45" s="15">
        <v>5</v>
      </c>
      <c r="J45" s="15" t="s">
        <v>164</v>
      </c>
      <c r="K45" s="15" t="s">
        <v>164</v>
      </c>
      <c r="L45" s="15">
        <v>1</v>
      </c>
      <c r="M45" s="15">
        <v>22</v>
      </c>
    </row>
    <row r="46" spans="1:13" ht="17.25" customHeight="1">
      <c r="A46" s="5"/>
      <c r="B46" s="1">
        <v>31</v>
      </c>
      <c r="C46" s="4" t="s">
        <v>77</v>
      </c>
      <c r="D46" s="14">
        <f t="shared" si="8"/>
        <v>22</v>
      </c>
      <c r="E46" s="14">
        <f t="shared" si="10"/>
        <v>261</v>
      </c>
      <c r="F46" s="15">
        <v>11</v>
      </c>
      <c r="G46" s="15">
        <v>23</v>
      </c>
      <c r="H46" s="15">
        <v>5</v>
      </c>
      <c r="I46" s="15">
        <v>33</v>
      </c>
      <c r="J46" s="15">
        <v>3</v>
      </c>
      <c r="K46" s="15">
        <v>45</v>
      </c>
      <c r="L46" s="15" t="s">
        <v>164</v>
      </c>
      <c r="M46" s="15" t="s">
        <v>164</v>
      </c>
    </row>
    <row r="47" spans="1:13" ht="17.25" customHeight="1">
      <c r="A47" s="5"/>
      <c r="B47" s="1">
        <v>32</v>
      </c>
      <c r="C47" s="4" t="s">
        <v>78</v>
      </c>
      <c r="D47" s="14">
        <f t="shared" si="8"/>
        <v>405</v>
      </c>
      <c r="E47" s="14">
        <f t="shared" si="10"/>
        <v>2835</v>
      </c>
      <c r="F47" s="15">
        <v>242</v>
      </c>
      <c r="G47" s="15">
        <v>540</v>
      </c>
      <c r="H47" s="15">
        <v>86</v>
      </c>
      <c r="I47" s="15">
        <v>551</v>
      </c>
      <c r="J47" s="15">
        <v>46</v>
      </c>
      <c r="K47" s="15">
        <v>613</v>
      </c>
      <c r="L47" s="15">
        <v>14</v>
      </c>
      <c r="M47" s="15">
        <v>333</v>
      </c>
    </row>
    <row r="48" spans="1:13" ht="17.25" customHeight="1">
      <c r="A48" s="20" t="s">
        <v>51</v>
      </c>
      <c r="B48" s="21"/>
      <c r="C48" s="4" t="s">
        <v>80</v>
      </c>
      <c r="D48" s="14">
        <f>SUM(D49:D52)</f>
        <v>5</v>
      </c>
      <c r="E48" s="14">
        <f>SUM(E49:E52)</f>
        <v>726</v>
      </c>
      <c r="F48" s="14">
        <f>SUM(F49:F52)</f>
        <v>1</v>
      </c>
      <c r="G48" s="14">
        <f>SUM(G49:G52)</f>
        <v>4</v>
      </c>
      <c r="H48" s="14" t="s">
        <v>165</v>
      </c>
      <c r="I48" s="14" t="s">
        <v>166</v>
      </c>
      <c r="J48" s="14" t="s">
        <v>169</v>
      </c>
      <c r="K48" s="14" t="s">
        <v>167</v>
      </c>
      <c r="L48" s="14" t="s">
        <v>168</v>
      </c>
      <c r="M48" s="14" t="s">
        <v>164</v>
      </c>
    </row>
    <row r="49" spans="1:13" ht="17.25" customHeight="1">
      <c r="A49" s="5"/>
      <c r="B49" s="1" t="s">
        <v>41</v>
      </c>
      <c r="C49" s="4" t="s">
        <v>89</v>
      </c>
      <c r="D49" s="14">
        <f t="shared" si="8"/>
        <v>2</v>
      </c>
      <c r="E49" s="14">
        <f>SUM(G49,I49,K49,M49,E114,G114,I114,K114,M114)</f>
        <v>576</v>
      </c>
      <c r="F49" s="15" t="s">
        <v>164</v>
      </c>
      <c r="G49" s="15" t="s">
        <v>164</v>
      </c>
      <c r="H49" s="15" t="s">
        <v>164</v>
      </c>
      <c r="I49" s="15" t="s">
        <v>164</v>
      </c>
      <c r="J49" s="15" t="s">
        <v>164</v>
      </c>
      <c r="K49" s="15" t="s">
        <v>164</v>
      </c>
      <c r="L49" s="15" t="s">
        <v>164</v>
      </c>
      <c r="M49" s="15" t="s">
        <v>164</v>
      </c>
    </row>
    <row r="50" spans="1:13" ht="17.25" customHeight="1">
      <c r="A50" s="5"/>
      <c r="B50" s="1" t="s">
        <v>42</v>
      </c>
      <c r="C50" s="4" t="s">
        <v>90</v>
      </c>
      <c r="D50" s="14">
        <f t="shared" si="8"/>
        <v>1</v>
      </c>
      <c r="E50" s="14">
        <f>SUM(G50,I50,K50,M50,E115,G115,I115,K115,M115)</f>
        <v>52</v>
      </c>
      <c r="F50" s="15" t="s">
        <v>164</v>
      </c>
      <c r="G50" s="15" t="s">
        <v>164</v>
      </c>
      <c r="H50" s="15" t="s">
        <v>164</v>
      </c>
      <c r="I50" s="15" t="s">
        <v>164</v>
      </c>
      <c r="J50" s="15" t="s">
        <v>164</v>
      </c>
      <c r="K50" s="15" t="s">
        <v>164</v>
      </c>
      <c r="L50" s="15" t="s">
        <v>164</v>
      </c>
      <c r="M50" s="15" t="s">
        <v>164</v>
      </c>
    </row>
    <row r="51" spans="1:13" ht="17.25" customHeight="1">
      <c r="A51" s="5"/>
      <c r="B51" s="1">
        <v>35</v>
      </c>
      <c r="C51" s="4" t="s">
        <v>81</v>
      </c>
      <c r="D51" s="14">
        <f t="shared" si="8"/>
        <v>0</v>
      </c>
      <c r="E51" s="14">
        <f>SUM(G51,I51,K51,M51,E116,G116,I116,K116,M116)</f>
        <v>0</v>
      </c>
      <c r="F51" s="15" t="s">
        <v>164</v>
      </c>
      <c r="G51" s="15" t="s">
        <v>164</v>
      </c>
      <c r="H51" s="15" t="s">
        <v>164</v>
      </c>
      <c r="I51" s="15" t="s">
        <v>164</v>
      </c>
      <c r="J51" s="15" t="s">
        <v>164</v>
      </c>
      <c r="K51" s="15" t="s">
        <v>164</v>
      </c>
      <c r="L51" s="15" t="s">
        <v>164</v>
      </c>
      <c r="M51" s="15" t="s">
        <v>164</v>
      </c>
    </row>
    <row r="52" spans="1:13" ht="17.25" customHeight="1">
      <c r="A52" s="5"/>
      <c r="B52" s="1">
        <v>36</v>
      </c>
      <c r="C52" s="4" t="s">
        <v>91</v>
      </c>
      <c r="D52" s="14">
        <f>SUM(F52,H52,J52,L52,D117,F117,H117,J117,L117,N117)</f>
        <v>2</v>
      </c>
      <c r="E52" s="14">
        <f>SUM(G52,I52,K52,M52,E117,G117,I117,K117,M117)</f>
        <v>98</v>
      </c>
      <c r="F52" s="15">
        <v>1</v>
      </c>
      <c r="G52" s="15">
        <v>4</v>
      </c>
      <c r="H52" s="15" t="s">
        <v>164</v>
      </c>
      <c r="I52" s="15" t="s">
        <v>164</v>
      </c>
      <c r="J52" s="15" t="s">
        <v>164</v>
      </c>
      <c r="K52" s="15" t="s">
        <v>164</v>
      </c>
      <c r="L52" s="15" t="s">
        <v>164</v>
      </c>
      <c r="M52" s="15" t="s">
        <v>164</v>
      </c>
    </row>
    <row r="53" spans="1:13" ht="17.25" customHeight="1">
      <c r="A53" s="20" t="s">
        <v>52</v>
      </c>
      <c r="B53" s="21"/>
      <c r="C53" s="4" t="s">
        <v>82</v>
      </c>
      <c r="D53" s="14">
        <f>SUM(D54:D58)</f>
        <v>122</v>
      </c>
      <c r="E53" s="14">
        <f aca="true" t="shared" si="11" ref="E53:M53">SUM(E54:E58)</f>
        <v>3225</v>
      </c>
      <c r="F53" s="14">
        <f t="shared" si="11"/>
        <v>43</v>
      </c>
      <c r="G53" s="14">
        <f t="shared" si="11"/>
        <v>116</v>
      </c>
      <c r="H53" s="14">
        <f t="shared" si="11"/>
        <v>25</v>
      </c>
      <c r="I53" s="14">
        <f t="shared" si="11"/>
        <v>172</v>
      </c>
      <c r="J53" s="14">
        <f t="shared" si="11"/>
        <v>27</v>
      </c>
      <c r="K53" s="14">
        <f t="shared" si="11"/>
        <v>371</v>
      </c>
      <c r="L53" s="14">
        <f t="shared" si="11"/>
        <v>8</v>
      </c>
      <c r="M53" s="14">
        <f t="shared" si="11"/>
        <v>200</v>
      </c>
    </row>
    <row r="54" spans="1:13" ht="17.25" customHeight="1">
      <c r="A54" s="5"/>
      <c r="B54" s="1" t="s">
        <v>43</v>
      </c>
      <c r="C54" s="4" t="s">
        <v>92</v>
      </c>
      <c r="D54" s="14">
        <f>SUM(F54,H54,J54,L54,D119,F119,H119,J119,L119,N119)</f>
        <v>20</v>
      </c>
      <c r="E54" s="14">
        <f>SUM(G54,I54,K54,M54,E119,G119,I119,K119,M119)</f>
        <v>1157</v>
      </c>
      <c r="F54" s="15">
        <v>5</v>
      </c>
      <c r="G54" s="15">
        <v>13</v>
      </c>
      <c r="H54" s="15">
        <v>5</v>
      </c>
      <c r="I54" s="15">
        <v>39</v>
      </c>
      <c r="J54" s="15">
        <v>6</v>
      </c>
      <c r="K54" s="15">
        <v>85</v>
      </c>
      <c r="L54" s="15" t="s">
        <v>164</v>
      </c>
      <c r="M54" s="15" t="s">
        <v>164</v>
      </c>
    </row>
    <row r="55" spans="1:13" ht="17.25" customHeight="1">
      <c r="A55" s="5"/>
      <c r="B55" s="1" t="s">
        <v>44</v>
      </c>
      <c r="C55" s="4" t="s">
        <v>93</v>
      </c>
      <c r="D55" s="14">
        <f aca="true" t="shared" si="12" ref="D55:D64">SUM(F55,H55,J55,L55,D120,F120,H120,J120,L120,N120)</f>
        <v>7</v>
      </c>
      <c r="E55" s="14">
        <f>SUM(G55,I55,K55,M55,E120,G120,I120,K120,M120)</f>
        <v>573</v>
      </c>
      <c r="F55" s="15">
        <v>1</v>
      </c>
      <c r="G55" s="15">
        <v>4</v>
      </c>
      <c r="H55" s="15" t="s">
        <v>164</v>
      </c>
      <c r="I55" s="15" t="s">
        <v>164</v>
      </c>
      <c r="J55" s="15" t="s">
        <v>164</v>
      </c>
      <c r="K55" s="15" t="s">
        <v>164</v>
      </c>
      <c r="L55" s="15">
        <v>2</v>
      </c>
      <c r="M55" s="15">
        <v>52</v>
      </c>
    </row>
    <row r="56" spans="1:13" ht="17.25" customHeight="1">
      <c r="A56" s="5"/>
      <c r="B56" s="1">
        <v>39</v>
      </c>
      <c r="C56" s="4" t="s">
        <v>83</v>
      </c>
      <c r="D56" s="14">
        <f t="shared" si="12"/>
        <v>56</v>
      </c>
      <c r="E56" s="14">
        <f>SUM(G56,I56,K56,M56,E121,G121,I121,K121,M121)</f>
        <v>991</v>
      </c>
      <c r="F56" s="15">
        <v>19</v>
      </c>
      <c r="G56" s="15">
        <v>47</v>
      </c>
      <c r="H56" s="15">
        <v>12</v>
      </c>
      <c r="I56" s="15">
        <v>73</v>
      </c>
      <c r="J56" s="15">
        <v>12</v>
      </c>
      <c r="K56" s="15">
        <v>164</v>
      </c>
      <c r="L56" s="15">
        <v>5</v>
      </c>
      <c r="M56" s="15">
        <v>122</v>
      </c>
    </row>
    <row r="57" spans="1:13" ht="17.25" customHeight="1">
      <c r="A57" s="5"/>
      <c r="B57" s="1">
        <v>40</v>
      </c>
      <c r="C57" s="4" t="s">
        <v>84</v>
      </c>
      <c r="D57" s="14">
        <f t="shared" si="12"/>
        <v>5</v>
      </c>
      <c r="E57" s="14">
        <f>SUM(G57,I57,K57,M57,E122,G122,I122,K122,M122)</f>
        <v>27</v>
      </c>
      <c r="F57" s="15">
        <v>3</v>
      </c>
      <c r="G57" s="15">
        <v>8</v>
      </c>
      <c r="H57" s="15">
        <v>1</v>
      </c>
      <c r="I57" s="15">
        <v>6</v>
      </c>
      <c r="J57" s="15">
        <v>1</v>
      </c>
      <c r="K57" s="15">
        <v>13</v>
      </c>
      <c r="L57" s="15" t="s">
        <v>164</v>
      </c>
      <c r="M57" s="15" t="s">
        <v>164</v>
      </c>
    </row>
    <row r="58" spans="1:13" ht="17.25" customHeight="1">
      <c r="A58" s="5"/>
      <c r="B58" s="1">
        <v>41</v>
      </c>
      <c r="C58" s="4" t="s">
        <v>85</v>
      </c>
      <c r="D58" s="14">
        <f t="shared" si="12"/>
        <v>34</v>
      </c>
      <c r="E58" s="14">
        <f>SUM(G58,I58,K58,M58,E123,G123,I123,K123,M123)</f>
        <v>477</v>
      </c>
      <c r="F58" s="15">
        <v>15</v>
      </c>
      <c r="G58" s="15">
        <v>44</v>
      </c>
      <c r="H58" s="15">
        <v>7</v>
      </c>
      <c r="I58" s="15">
        <v>54</v>
      </c>
      <c r="J58" s="15">
        <v>8</v>
      </c>
      <c r="K58" s="15">
        <v>109</v>
      </c>
      <c r="L58" s="15">
        <v>1</v>
      </c>
      <c r="M58" s="15">
        <v>26</v>
      </c>
    </row>
    <row r="59" spans="1:13" ht="17.25" customHeight="1">
      <c r="A59" s="20" t="s">
        <v>53</v>
      </c>
      <c r="B59" s="21"/>
      <c r="C59" s="4" t="s">
        <v>94</v>
      </c>
      <c r="D59" s="14">
        <f>SUM(D60:D64,D137:D138)</f>
        <v>122</v>
      </c>
      <c r="E59" s="14">
        <f>SUM(E60:E64,E137:E138)</f>
        <v>2653</v>
      </c>
      <c r="F59" s="14">
        <f aca="true" t="shared" si="13" ref="F59:M59">SUM(F60:F64,F137:F138)</f>
        <v>29</v>
      </c>
      <c r="G59" s="14">
        <f t="shared" si="13"/>
        <v>64</v>
      </c>
      <c r="H59" s="14">
        <f t="shared" si="13"/>
        <v>26</v>
      </c>
      <c r="I59" s="14">
        <f t="shared" si="13"/>
        <v>178</v>
      </c>
      <c r="J59" s="14">
        <f t="shared" si="13"/>
        <v>22</v>
      </c>
      <c r="K59" s="14">
        <f t="shared" si="13"/>
        <v>305</v>
      </c>
      <c r="L59" s="14">
        <f t="shared" si="13"/>
        <v>19</v>
      </c>
      <c r="M59" s="14">
        <f t="shared" si="13"/>
        <v>484</v>
      </c>
    </row>
    <row r="60" spans="1:13" ht="17.25" customHeight="1">
      <c r="A60" s="5"/>
      <c r="B60" s="1" t="s">
        <v>45</v>
      </c>
      <c r="C60" s="4" t="s">
        <v>95</v>
      </c>
      <c r="D60" s="14">
        <f t="shared" si="12"/>
        <v>10</v>
      </c>
      <c r="E60" s="14">
        <f>SUM(G60,I60,K60,M60,E125,G125,I125,K125,M125)</f>
        <v>387</v>
      </c>
      <c r="F60" s="15">
        <v>1</v>
      </c>
      <c r="G60" s="15">
        <v>2</v>
      </c>
      <c r="H60" s="15">
        <v>3</v>
      </c>
      <c r="I60" s="15">
        <v>24</v>
      </c>
      <c r="J60" s="15">
        <v>2</v>
      </c>
      <c r="K60" s="15">
        <v>24</v>
      </c>
      <c r="L60" s="15">
        <v>1</v>
      </c>
      <c r="M60" s="15">
        <v>27</v>
      </c>
    </row>
    <row r="61" spans="1:13" ht="17.25" customHeight="1">
      <c r="A61" s="5"/>
      <c r="B61" s="1" t="s">
        <v>46</v>
      </c>
      <c r="C61" s="4" t="s">
        <v>86</v>
      </c>
      <c r="D61" s="14">
        <f t="shared" si="12"/>
        <v>28</v>
      </c>
      <c r="E61" s="14">
        <f>SUM(G61,I61,K61,M61,E126,G126,I126,K126,M126)</f>
        <v>810</v>
      </c>
      <c r="F61" s="15">
        <v>1</v>
      </c>
      <c r="G61" s="15">
        <v>2</v>
      </c>
      <c r="H61" s="15">
        <v>5</v>
      </c>
      <c r="I61" s="15">
        <v>36</v>
      </c>
      <c r="J61" s="15">
        <v>4</v>
      </c>
      <c r="K61" s="15">
        <v>51</v>
      </c>
      <c r="L61" s="15">
        <v>7</v>
      </c>
      <c r="M61" s="15">
        <v>172</v>
      </c>
    </row>
    <row r="62" spans="1:13" ht="17.25" customHeight="1">
      <c r="A62" s="5"/>
      <c r="B62" s="1" t="s">
        <v>47</v>
      </c>
      <c r="C62" s="4" t="s">
        <v>87</v>
      </c>
      <c r="D62" s="14">
        <f t="shared" si="12"/>
        <v>67</v>
      </c>
      <c r="E62" s="14">
        <f>SUM(G62,I62,K62,M62,E127,G127,I127,K127,M127)</f>
        <v>1305</v>
      </c>
      <c r="F62" s="15">
        <v>19</v>
      </c>
      <c r="G62" s="15">
        <v>40</v>
      </c>
      <c r="H62" s="15">
        <v>15</v>
      </c>
      <c r="I62" s="15">
        <v>98</v>
      </c>
      <c r="J62" s="15">
        <v>12</v>
      </c>
      <c r="K62" s="15">
        <v>174</v>
      </c>
      <c r="L62" s="15">
        <v>10</v>
      </c>
      <c r="M62" s="15">
        <v>261</v>
      </c>
    </row>
    <row r="63" spans="1:13" ht="17.25" customHeight="1">
      <c r="A63" s="5"/>
      <c r="B63" s="1" t="s">
        <v>48</v>
      </c>
      <c r="C63" s="4" t="s">
        <v>96</v>
      </c>
      <c r="D63" s="14">
        <f t="shared" si="12"/>
        <v>0</v>
      </c>
      <c r="E63" s="14">
        <f>SUM(G63,I63,K63,M63,E128,G128,I128,K128,M128)</f>
        <v>0</v>
      </c>
      <c r="F63" s="15" t="s">
        <v>164</v>
      </c>
      <c r="G63" s="15" t="s">
        <v>164</v>
      </c>
      <c r="H63" s="15" t="s">
        <v>164</v>
      </c>
      <c r="I63" s="15" t="s">
        <v>164</v>
      </c>
      <c r="J63" s="15" t="s">
        <v>164</v>
      </c>
      <c r="K63" s="15" t="s">
        <v>164</v>
      </c>
      <c r="L63" s="15" t="s">
        <v>164</v>
      </c>
      <c r="M63" s="15" t="s">
        <v>164</v>
      </c>
    </row>
    <row r="64" spans="1:13" ht="17.25" customHeight="1">
      <c r="A64" s="5"/>
      <c r="B64" s="1" t="s">
        <v>49</v>
      </c>
      <c r="C64" s="4" t="s">
        <v>88</v>
      </c>
      <c r="D64" s="14">
        <f t="shared" si="12"/>
        <v>0</v>
      </c>
      <c r="E64" s="14">
        <f>SUM(G64,I64,K64,M64,E129,G129,I129,K129,M129)</f>
        <v>0</v>
      </c>
      <c r="F64" s="15" t="s">
        <v>164</v>
      </c>
      <c r="G64" s="15" t="s">
        <v>164</v>
      </c>
      <c r="H64" s="15" t="s">
        <v>164</v>
      </c>
      <c r="I64" s="15" t="s">
        <v>164</v>
      </c>
      <c r="J64" s="15" t="s">
        <v>164</v>
      </c>
      <c r="K64" s="15" t="s">
        <v>164</v>
      </c>
      <c r="L64" s="15" t="s">
        <v>164</v>
      </c>
      <c r="M64" s="15" t="s">
        <v>164</v>
      </c>
    </row>
    <row r="65" spans="1:13" ht="17.2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7.2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4" ht="17.25" customHeight="1">
      <c r="A67" s="29" t="s">
        <v>17</v>
      </c>
      <c r="B67" s="30"/>
      <c r="C67" s="31"/>
      <c r="D67" s="24" t="s">
        <v>13</v>
      </c>
      <c r="E67" s="25"/>
      <c r="F67" s="27" t="s">
        <v>14</v>
      </c>
      <c r="G67" s="28"/>
      <c r="H67" s="24" t="s">
        <v>171</v>
      </c>
      <c r="I67" s="25"/>
      <c r="J67" s="24" t="s">
        <v>172</v>
      </c>
      <c r="K67" s="25"/>
      <c r="L67" s="24" t="s">
        <v>173</v>
      </c>
      <c r="M67" s="25"/>
      <c r="N67" s="10" t="s">
        <v>175</v>
      </c>
    </row>
    <row r="68" spans="1:14" ht="17.25" customHeight="1">
      <c r="A68" s="32"/>
      <c r="B68" s="33"/>
      <c r="C68" s="34"/>
      <c r="D68" s="11" t="s">
        <v>2</v>
      </c>
      <c r="E68" s="11" t="s">
        <v>6</v>
      </c>
      <c r="F68" s="11" t="s">
        <v>2</v>
      </c>
      <c r="G68" s="11" t="s">
        <v>6</v>
      </c>
      <c r="H68" s="11" t="s">
        <v>2</v>
      </c>
      <c r="I68" s="11" t="s">
        <v>6</v>
      </c>
      <c r="J68" s="11" t="s">
        <v>2</v>
      </c>
      <c r="K68" s="11" t="s">
        <v>6</v>
      </c>
      <c r="L68" s="11" t="s">
        <v>2</v>
      </c>
      <c r="M68" s="11" t="s">
        <v>6</v>
      </c>
      <c r="N68" s="11" t="s">
        <v>2</v>
      </c>
    </row>
    <row r="69" spans="1:14" ht="17.25" customHeight="1">
      <c r="A69" s="32"/>
      <c r="B69" s="33"/>
      <c r="C69" s="34"/>
      <c r="D69" s="12" t="s">
        <v>3</v>
      </c>
      <c r="E69" s="12" t="s">
        <v>3</v>
      </c>
      <c r="F69" s="12" t="s">
        <v>3</v>
      </c>
      <c r="G69" s="12" t="s">
        <v>3</v>
      </c>
      <c r="H69" s="12" t="s">
        <v>3</v>
      </c>
      <c r="I69" s="12" t="s">
        <v>3</v>
      </c>
      <c r="J69" s="12" t="s">
        <v>3</v>
      </c>
      <c r="K69" s="12" t="s">
        <v>3</v>
      </c>
      <c r="L69" s="12" t="s">
        <v>3</v>
      </c>
      <c r="M69" s="12" t="s">
        <v>3</v>
      </c>
      <c r="N69" s="12" t="s">
        <v>3</v>
      </c>
    </row>
    <row r="70" spans="1:14" ht="17.25" customHeight="1">
      <c r="A70" s="32"/>
      <c r="B70" s="33"/>
      <c r="C70" s="34"/>
      <c r="D70" s="12" t="s">
        <v>4</v>
      </c>
      <c r="E70" s="12" t="s">
        <v>7</v>
      </c>
      <c r="F70" s="12" t="s">
        <v>4</v>
      </c>
      <c r="G70" s="12" t="s">
        <v>7</v>
      </c>
      <c r="H70" s="12" t="s">
        <v>4</v>
      </c>
      <c r="I70" s="12" t="s">
        <v>7</v>
      </c>
      <c r="J70" s="12" t="s">
        <v>4</v>
      </c>
      <c r="K70" s="12" t="s">
        <v>7</v>
      </c>
      <c r="L70" s="12" t="s">
        <v>4</v>
      </c>
      <c r="M70" s="12" t="s">
        <v>7</v>
      </c>
      <c r="N70" s="12" t="s">
        <v>4</v>
      </c>
    </row>
    <row r="71" spans="1:14" ht="17.25" customHeight="1">
      <c r="A71" s="35"/>
      <c r="B71" s="36"/>
      <c r="C71" s="37"/>
      <c r="D71" s="13" t="s">
        <v>5</v>
      </c>
      <c r="E71" s="13" t="s">
        <v>5</v>
      </c>
      <c r="F71" s="13" t="s">
        <v>5</v>
      </c>
      <c r="G71" s="13" t="s">
        <v>5</v>
      </c>
      <c r="H71" s="13" t="s">
        <v>5</v>
      </c>
      <c r="I71" s="13" t="s">
        <v>5</v>
      </c>
      <c r="J71" s="13" t="s">
        <v>5</v>
      </c>
      <c r="K71" s="13" t="s">
        <v>5</v>
      </c>
      <c r="L71" s="13" t="s">
        <v>5</v>
      </c>
      <c r="M71" s="13" t="s">
        <v>5</v>
      </c>
      <c r="N71" s="13" t="s">
        <v>5</v>
      </c>
    </row>
    <row r="72" spans="1:14" ht="17.25" customHeight="1">
      <c r="A72" s="20" t="s">
        <v>25</v>
      </c>
      <c r="B72" s="21"/>
      <c r="C72" s="4" t="s">
        <v>28</v>
      </c>
      <c r="D72" s="14">
        <f aca="true" t="shared" si="14" ref="D72:N72">SUM(D73,D81)</f>
        <v>285</v>
      </c>
      <c r="E72" s="14">
        <f t="shared" si="14"/>
        <v>10647</v>
      </c>
      <c r="F72" s="14">
        <f t="shared" si="14"/>
        <v>185</v>
      </c>
      <c r="G72" s="14">
        <f t="shared" si="14"/>
        <v>12390</v>
      </c>
      <c r="H72" s="14">
        <f t="shared" si="14"/>
        <v>54</v>
      </c>
      <c r="I72" s="14">
        <f t="shared" si="14"/>
        <v>7884</v>
      </c>
      <c r="J72" s="14">
        <f t="shared" si="14"/>
        <v>18</v>
      </c>
      <c r="K72" s="14">
        <f t="shared" si="14"/>
        <v>4385</v>
      </c>
      <c r="L72" s="14">
        <f t="shared" si="14"/>
        <v>24</v>
      </c>
      <c r="M72" s="14">
        <f t="shared" si="14"/>
        <v>12999</v>
      </c>
      <c r="N72" s="14">
        <f t="shared" si="14"/>
        <v>8</v>
      </c>
    </row>
    <row r="73" spans="1:14" ht="17.25" customHeight="1">
      <c r="A73" s="20" t="s">
        <v>19</v>
      </c>
      <c r="B73" s="21"/>
      <c r="C73" s="4" t="s">
        <v>8</v>
      </c>
      <c r="D73" s="14">
        <f aca="true" t="shared" si="15" ref="D73:N73">SUM(D74,D76,D78)</f>
        <v>1</v>
      </c>
      <c r="E73" s="14">
        <f t="shared" si="15"/>
        <v>32</v>
      </c>
      <c r="F73" s="14">
        <f t="shared" si="15"/>
        <v>0</v>
      </c>
      <c r="G73" s="14">
        <f t="shared" si="15"/>
        <v>0</v>
      </c>
      <c r="H73" s="14">
        <f t="shared" si="15"/>
        <v>0</v>
      </c>
      <c r="I73" s="14">
        <f t="shared" si="15"/>
        <v>0</v>
      </c>
      <c r="J73" s="14">
        <f t="shared" si="15"/>
        <v>0</v>
      </c>
      <c r="K73" s="14">
        <f t="shared" si="15"/>
        <v>0</v>
      </c>
      <c r="L73" s="14">
        <f t="shared" si="15"/>
        <v>0</v>
      </c>
      <c r="M73" s="14">
        <f t="shared" si="15"/>
        <v>0</v>
      </c>
      <c r="N73" s="14">
        <f t="shared" si="15"/>
        <v>0</v>
      </c>
    </row>
    <row r="74" spans="1:14" ht="17.25" customHeight="1">
      <c r="A74" s="20" t="s">
        <v>20</v>
      </c>
      <c r="B74" s="21"/>
      <c r="C74" s="4" t="s">
        <v>97</v>
      </c>
      <c r="D74" s="14">
        <f>SUM(D75)</f>
        <v>0</v>
      </c>
      <c r="E74" s="14">
        <f aca="true" t="shared" si="16" ref="E74:L74">SUM(E75)</f>
        <v>0</v>
      </c>
      <c r="F74" s="14">
        <f t="shared" si="16"/>
        <v>0</v>
      </c>
      <c r="G74" s="14">
        <f t="shared" si="16"/>
        <v>0</v>
      </c>
      <c r="H74" s="14">
        <f t="shared" si="16"/>
        <v>0</v>
      </c>
      <c r="I74" s="14">
        <f t="shared" si="16"/>
        <v>0</v>
      </c>
      <c r="J74" s="14">
        <f t="shared" si="16"/>
        <v>0</v>
      </c>
      <c r="K74" s="14">
        <f t="shared" si="16"/>
        <v>0</v>
      </c>
      <c r="L74" s="14">
        <f t="shared" si="16"/>
        <v>0</v>
      </c>
      <c r="M74" s="14">
        <f>SUM(M75)</f>
        <v>0</v>
      </c>
      <c r="N74" s="14">
        <f>SUM(N75)</f>
        <v>0</v>
      </c>
    </row>
    <row r="75" spans="1:14" ht="17.25" customHeight="1">
      <c r="A75" s="5"/>
      <c r="B75" s="1" t="s">
        <v>32</v>
      </c>
      <c r="C75" s="4" t="s">
        <v>97</v>
      </c>
      <c r="D75" s="15" t="s">
        <v>164</v>
      </c>
      <c r="E75" s="15" t="s">
        <v>164</v>
      </c>
      <c r="F75" s="15" t="s">
        <v>164</v>
      </c>
      <c r="G75" s="15" t="s">
        <v>164</v>
      </c>
      <c r="H75" s="15" t="s">
        <v>164</v>
      </c>
      <c r="I75" s="15" t="s">
        <v>164</v>
      </c>
      <c r="J75" s="15" t="s">
        <v>164</v>
      </c>
      <c r="K75" s="15" t="s">
        <v>164</v>
      </c>
      <c r="L75" s="15" t="s">
        <v>164</v>
      </c>
      <c r="M75" s="15" t="s">
        <v>164</v>
      </c>
      <c r="N75" s="14" t="s">
        <v>164</v>
      </c>
    </row>
    <row r="76" spans="1:14" ht="17.25" customHeight="1">
      <c r="A76" s="20" t="s">
        <v>21</v>
      </c>
      <c r="B76" s="21"/>
      <c r="C76" s="4" t="s">
        <v>98</v>
      </c>
      <c r="D76" s="14">
        <f>SUM(D77)</f>
        <v>1</v>
      </c>
      <c r="E76" s="14">
        <f aca="true" t="shared" si="17" ref="E76:N76">SUM(E77)</f>
        <v>32</v>
      </c>
      <c r="F76" s="14">
        <f t="shared" si="17"/>
        <v>0</v>
      </c>
      <c r="G76" s="14">
        <f t="shared" si="17"/>
        <v>0</v>
      </c>
      <c r="H76" s="14">
        <f t="shared" si="17"/>
        <v>0</v>
      </c>
      <c r="I76" s="14">
        <f t="shared" si="17"/>
        <v>0</v>
      </c>
      <c r="J76" s="14">
        <f t="shared" si="17"/>
        <v>0</v>
      </c>
      <c r="K76" s="14">
        <f t="shared" si="17"/>
        <v>0</v>
      </c>
      <c r="L76" s="14">
        <f t="shared" si="17"/>
        <v>0</v>
      </c>
      <c r="M76" s="14">
        <f t="shared" si="17"/>
        <v>0</v>
      </c>
      <c r="N76" s="14">
        <f t="shared" si="17"/>
        <v>0</v>
      </c>
    </row>
    <row r="77" spans="1:14" ht="17.25" customHeight="1">
      <c r="A77" s="5"/>
      <c r="B77" s="1" t="s">
        <v>33</v>
      </c>
      <c r="C77" s="4" t="s">
        <v>98</v>
      </c>
      <c r="D77" s="15">
        <v>1</v>
      </c>
      <c r="E77" s="15">
        <v>32</v>
      </c>
      <c r="F77" s="15" t="s">
        <v>164</v>
      </c>
      <c r="G77" s="15" t="s">
        <v>164</v>
      </c>
      <c r="H77" s="15" t="s">
        <v>164</v>
      </c>
      <c r="I77" s="15" t="s">
        <v>164</v>
      </c>
      <c r="J77" s="15" t="s">
        <v>164</v>
      </c>
      <c r="K77" s="15" t="s">
        <v>164</v>
      </c>
      <c r="L77" s="15" t="s">
        <v>164</v>
      </c>
      <c r="M77" s="15" t="s">
        <v>164</v>
      </c>
      <c r="N77" s="14" t="s">
        <v>164</v>
      </c>
    </row>
    <row r="78" spans="1:14" ht="17.25" customHeight="1">
      <c r="A78" s="20" t="s">
        <v>22</v>
      </c>
      <c r="B78" s="21"/>
      <c r="C78" s="4" t="s">
        <v>99</v>
      </c>
      <c r="D78" s="14">
        <f>SUM(D79:D80)</f>
        <v>0</v>
      </c>
      <c r="E78" s="14">
        <f aca="true" t="shared" si="18" ref="E78:N78">SUM(E79:E80)</f>
        <v>0</v>
      </c>
      <c r="F78" s="14">
        <f t="shared" si="18"/>
        <v>0</v>
      </c>
      <c r="G78" s="14">
        <f t="shared" si="18"/>
        <v>0</v>
      </c>
      <c r="H78" s="14">
        <f t="shared" si="18"/>
        <v>0</v>
      </c>
      <c r="I78" s="14">
        <f t="shared" si="18"/>
        <v>0</v>
      </c>
      <c r="J78" s="14">
        <f t="shared" si="18"/>
        <v>0</v>
      </c>
      <c r="K78" s="14">
        <f t="shared" si="18"/>
        <v>0</v>
      </c>
      <c r="L78" s="14">
        <f t="shared" si="18"/>
        <v>0</v>
      </c>
      <c r="M78" s="14">
        <f t="shared" si="18"/>
        <v>0</v>
      </c>
      <c r="N78" s="14">
        <f t="shared" si="18"/>
        <v>0</v>
      </c>
    </row>
    <row r="79" spans="1:14" ht="17.25" customHeight="1">
      <c r="A79" s="5"/>
      <c r="B79" s="1" t="s">
        <v>34</v>
      </c>
      <c r="C79" s="4" t="s">
        <v>99</v>
      </c>
      <c r="D79" s="15" t="s">
        <v>164</v>
      </c>
      <c r="E79" s="15" t="s">
        <v>164</v>
      </c>
      <c r="F79" s="15" t="s">
        <v>164</v>
      </c>
      <c r="G79" s="15" t="s">
        <v>164</v>
      </c>
      <c r="H79" s="15" t="s">
        <v>164</v>
      </c>
      <c r="I79" s="15" t="s">
        <v>164</v>
      </c>
      <c r="J79" s="15" t="s">
        <v>164</v>
      </c>
      <c r="K79" s="15" t="s">
        <v>164</v>
      </c>
      <c r="L79" s="15" t="s">
        <v>164</v>
      </c>
      <c r="M79" s="15" t="s">
        <v>164</v>
      </c>
      <c r="N79" s="14" t="s">
        <v>164</v>
      </c>
    </row>
    <row r="80" spans="1:14" ht="17.25" customHeight="1">
      <c r="A80" s="5"/>
      <c r="B80" s="1" t="s">
        <v>35</v>
      </c>
      <c r="C80" s="4" t="s">
        <v>9</v>
      </c>
      <c r="D80" s="15" t="s">
        <v>164</v>
      </c>
      <c r="E80" s="15" t="s">
        <v>164</v>
      </c>
      <c r="F80" s="15" t="s">
        <v>164</v>
      </c>
      <c r="G80" s="15" t="s">
        <v>164</v>
      </c>
      <c r="H80" s="15" t="s">
        <v>164</v>
      </c>
      <c r="I80" s="15" t="s">
        <v>164</v>
      </c>
      <c r="J80" s="15" t="s">
        <v>164</v>
      </c>
      <c r="K80" s="15" t="s">
        <v>164</v>
      </c>
      <c r="L80" s="15" t="s">
        <v>164</v>
      </c>
      <c r="M80" s="15" t="s">
        <v>164</v>
      </c>
      <c r="N80" s="14" t="s">
        <v>164</v>
      </c>
    </row>
    <row r="81" spans="1:14" ht="17.25" customHeight="1">
      <c r="A81" s="20" t="s">
        <v>26</v>
      </c>
      <c r="B81" s="21"/>
      <c r="C81" s="4" t="s">
        <v>24</v>
      </c>
      <c r="D81" s="14">
        <f>SUM(D82,D84,D88,D113,D118,D124,D201,D214,D222,D225,D229,D233,D236,D239)</f>
        <v>284</v>
      </c>
      <c r="E81" s="14">
        <f aca="true" t="shared" si="19" ref="E81:N81">SUM(E82,E84,E88,E113,E118,E124,E201,E214,E222,E225,E229,E233,E236,E239)</f>
        <v>10615</v>
      </c>
      <c r="F81" s="14">
        <f t="shared" si="19"/>
        <v>185</v>
      </c>
      <c r="G81" s="14">
        <f t="shared" si="19"/>
        <v>12390</v>
      </c>
      <c r="H81" s="14">
        <f t="shared" si="19"/>
        <v>54</v>
      </c>
      <c r="I81" s="14">
        <f t="shared" si="19"/>
        <v>7884</v>
      </c>
      <c r="J81" s="14">
        <f t="shared" si="19"/>
        <v>18</v>
      </c>
      <c r="K81" s="14">
        <f t="shared" si="19"/>
        <v>4385</v>
      </c>
      <c r="L81" s="14">
        <f t="shared" si="19"/>
        <v>24</v>
      </c>
      <c r="M81" s="14">
        <f t="shared" si="19"/>
        <v>12999</v>
      </c>
      <c r="N81" s="14">
        <f t="shared" si="19"/>
        <v>8</v>
      </c>
    </row>
    <row r="82" spans="1:14" ht="17.25" customHeight="1">
      <c r="A82" s="20" t="s">
        <v>23</v>
      </c>
      <c r="B82" s="21"/>
      <c r="C82" s="4" t="s">
        <v>100</v>
      </c>
      <c r="D82" s="14">
        <f>SUM(D83)</f>
        <v>0</v>
      </c>
      <c r="E82" s="14">
        <f aca="true" t="shared" si="20" ref="E82:N82">SUM(E83)</f>
        <v>0</v>
      </c>
      <c r="F82" s="14">
        <f t="shared" si="20"/>
        <v>0</v>
      </c>
      <c r="G82" s="14">
        <f t="shared" si="20"/>
        <v>0</v>
      </c>
      <c r="H82" s="14">
        <f t="shared" si="20"/>
        <v>0</v>
      </c>
      <c r="I82" s="14">
        <f t="shared" si="20"/>
        <v>0</v>
      </c>
      <c r="J82" s="14">
        <f t="shared" si="20"/>
        <v>0</v>
      </c>
      <c r="K82" s="14">
        <f t="shared" si="20"/>
        <v>0</v>
      </c>
      <c r="L82" s="14">
        <f t="shared" si="20"/>
        <v>0</v>
      </c>
      <c r="M82" s="14">
        <f t="shared" si="20"/>
        <v>0</v>
      </c>
      <c r="N82" s="14">
        <f t="shared" si="20"/>
        <v>0</v>
      </c>
    </row>
    <row r="83" spans="1:14" ht="17.25" customHeight="1">
      <c r="A83" s="5"/>
      <c r="B83" s="1" t="s">
        <v>36</v>
      </c>
      <c r="C83" s="4" t="s">
        <v>100</v>
      </c>
      <c r="D83" s="15" t="s">
        <v>164</v>
      </c>
      <c r="E83" s="15" t="s">
        <v>164</v>
      </c>
      <c r="F83" s="15" t="s">
        <v>164</v>
      </c>
      <c r="G83" s="15" t="s">
        <v>164</v>
      </c>
      <c r="H83" s="15" t="s">
        <v>164</v>
      </c>
      <c r="I83" s="15" t="s">
        <v>164</v>
      </c>
      <c r="J83" s="15" t="s">
        <v>164</v>
      </c>
      <c r="K83" s="15" t="s">
        <v>164</v>
      </c>
      <c r="L83" s="15" t="s">
        <v>164</v>
      </c>
      <c r="M83" s="15" t="s">
        <v>164</v>
      </c>
      <c r="N83" s="14" t="s">
        <v>164</v>
      </c>
    </row>
    <row r="84" spans="1:14" ht="17.25" customHeight="1">
      <c r="A84" s="20" t="s">
        <v>27</v>
      </c>
      <c r="B84" s="21"/>
      <c r="C84" s="4" t="s">
        <v>29</v>
      </c>
      <c r="D84" s="14">
        <f aca="true" t="shared" si="21" ref="D84:N84">SUM(D85:D87)</f>
        <v>24</v>
      </c>
      <c r="E84" s="14">
        <f t="shared" si="21"/>
        <v>873</v>
      </c>
      <c r="F84" s="14">
        <f t="shared" si="21"/>
        <v>13</v>
      </c>
      <c r="G84" s="14">
        <f t="shared" si="21"/>
        <v>858</v>
      </c>
      <c r="H84" s="14">
        <f t="shared" si="21"/>
        <v>2</v>
      </c>
      <c r="I84" s="14">
        <f t="shared" si="21"/>
        <v>382</v>
      </c>
      <c r="J84" s="14">
        <f t="shared" si="21"/>
        <v>3</v>
      </c>
      <c r="K84" s="14">
        <f t="shared" si="21"/>
        <v>723</v>
      </c>
      <c r="L84" s="14">
        <f t="shared" si="21"/>
        <v>0</v>
      </c>
      <c r="M84" s="14">
        <f t="shared" si="21"/>
        <v>0</v>
      </c>
      <c r="N84" s="14">
        <f t="shared" si="21"/>
        <v>0</v>
      </c>
    </row>
    <row r="85" spans="1:14" ht="17.25" customHeight="1">
      <c r="A85" s="5"/>
      <c r="B85" s="1" t="s">
        <v>30</v>
      </c>
      <c r="C85" s="4" t="s">
        <v>10</v>
      </c>
      <c r="D85" s="15">
        <v>12</v>
      </c>
      <c r="E85" s="15">
        <v>420</v>
      </c>
      <c r="F85" s="15">
        <v>8</v>
      </c>
      <c r="G85" s="15">
        <v>576</v>
      </c>
      <c r="H85" s="15">
        <v>1</v>
      </c>
      <c r="I85" s="15">
        <v>183</v>
      </c>
      <c r="J85" s="15">
        <v>2</v>
      </c>
      <c r="K85" s="15">
        <v>516</v>
      </c>
      <c r="L85" s="15" t="s">
        <v>164</v>
      </c>
      <c r="M85" s="15" t="s">
        <v>164</v>
      </c>
      <c r="N85" s="15" t="s">
        <v>164</v>
      </c>
    </row>
    <row r="86" spans="1:14" ht="17.25" customHeight="1">
      <c r="A86" s="5"/>
      <c r="B86" s="1" t="s">
        <v>31</v>
      </c>
      <c r="C86" s="4" t="s">
        <v>54</v>
      </c>
      <c r="D86" s="15">
        <v>3</v>
      </c>
      <c r="E86" s="15">
        <v>112</v>
      </c>
      <c r="F86" s="15" t="s">
        <v>164</v>
      </c>
      <c r="G86" s="15" t="s">
        <v>164</v>
      </c>
      <c r="H86" s="15" t="s">
        <v>164</v>
      </c>
      <c r="I86" s="15" t="s">
        <v>164</v>
      </c>
      <c r="J86" s="15" t="s">
        <v>164</v>
      </c>
      <c r="K86" s="15" t="s">
        <v>164</v>
      </c>
      <c r="L86" s="15" t="s">
        <v>164</v>
      </c>
      <c r="M86" s="15" t="s">
        <v>164</v>
      </c>
      <c r="N86" s="15" t="s">
        <v>164</v>
      </c>
    </row>
    <row r="87" spans="1:14" ht="17.25" customHeight="1">
      <c r="A87" s="5"/>
      <c r="B87" s="1" t="s">
        <v>37</v>
      </c>
      <c r="C87" s="4" t="s">
        <v>55</v>
      </c>
      <c r="D87" s="15">
        <v>9</v>
      </c>
      <c r="E87" s="15">
        <v>341</v>
      </c>
      <c r="F87" s="15">
        <v>5</v>
      </c>
      <c r="G87" s="15">
        <v>282</v>
      </c>
      <c r="H87" s="15">
        <v>1</v>
      </c>
      <c r="I87" s="15">
        <v>199</v>
      </c>
      <c r="J87" s="15">
        <v>1</v>
      </c>
      <c r="K87" s="15">
        <v>207</v>
      </c>
      <c r="L87" s="15" t="s">
        <v>164</v>
      </c>
      <c r="M87" s="15" t="s">
        <v>164</v>
      </c>
      <c r="N87" s="15" t="s">
        <v>164</v>
      </c>
    </row>
    <row r="88" spans="1:14" ht="17.25" customHeight="1">
      <c r="A88" s="20" t="s">
        <v>50</v>
      </c>
      <c r="B88" s="21"/>
      <c r="C88" s="4" t="s">
        <v>16</v>
      </c>
      <c r="D88" s="14">
        <f aca="true" t="shared" si="22" ref="D88:N88">SUM(D89:D112)</f>
        <v>29</v>
      </c>
      <c r="E88" s="14">
        <f t="shared" si="22"/>
        <v>1088</v>
      </c>
      <c r="F88" s="14">
        <f t="shared" si="22"/>
        <v>32</v>
      </c>
      <c r="G88" s="14">
        <f t="shared" si="22"/>
        <v>2080</v>
      </c>
      <c r="H88" s="14">
        <f t="shared" si="22"/>
        <v>11</v>
      </c>
      <c r="I88" s="14">
        <f t="shared" si="22"/>
        <v>1609</v>
      </c>
      <c r="J88" s="14">
        <f t="shared" si="22"/>
        <v>4</v>
      </c>
      <c r="K88" s="14">
        <f t="shared" si="22"/>
        <v>971</v>
      </c>
      <c r="L88" s="14">
        <f t="shared" si="22"/>
        <v>6</v>
      </c>
      <c r="M88" s="14">
        <f t="shared" si="22"/>
        <v>3618</v>
      </c>
      <c r="N88" s="14">
        <f t="shared" si="22"/>
        <v>1</v>
      </c>
    </row>
    <row r="89" spans="1:14" ht="17.25" customHeight="1">
      <c r="A89" s="5"/>
      <c r="B89" s="1" t="s">
        <v>38</v>
      </c>
      <c r="C89" s="4" t="s">
        <v>56</v>
      </c>
      <c r="D89" s="15">
        <v>4</v>
      </c>
      <c r="E89" s="15">
        <v>165</v>
      </c>
      <c r="F89" s="15">
        <v>8</v>
      </c>
      <c r="G89" s="15">
        <v>572</v>
      </c>
      <c r="H89" s="15">
        <v>3</v>
      </c>
      <c r="I89" s="15">
        <v>519</v>
      </c>
      <c r="J89" s="15">
        <v>1</v>
      </c>
      <c r="K89" s="15">
        <v>270</v>
      </c>
      <c r="L89" s="15">
        <v>2</v>
      </c>
      <c r="M89" s="15">
        <v>754</v>
      </c>
      <c r="N89" s="10">
        <v>1</v>
      </c>
    </row>
    <row r="90" spans="1:14" ht="17.25" customHeight="1">
      <c r="A90" s="5"/>
      <c r="B90" s="1" t="s">
        <v>39</v>
      </c>
      <c r="C90" s="4" t="s">
        <v>57</v>
      </c>
      <c r="D90" s="15">
        <v>1</v>
      </c>
      <c r="E90" s="15">
        <v>40</v>
      </c>
      <c r="F90" s="15" t="s">
        <v>164</v>
      </c>
      <c r="G90" s="15" t="s">
        <v>164</v>
      </c>
      <c r="H90" s="15" t="s">
        <v>164</v>
      </c>
      <c r="I90" s="15" t="s">
        <v>164</v>
      </c>
      <c r="J90" s="15" t="s">
        <v>164</v>
      </c>
      <c r="K90" s="15" t="s">
        <v>164</v>
      </c>
      <c r="L90" s="15" t="s">
        <v>164</v>
      </c>
      <c r="M90" s="15" t="s">
        <v>164</v>
      </c>
      <c r="N90" s="15" t="s">
        <v>164</v>
      </c>
    </row>
    <row r="91" spans="1:14" ht="17.25" customHeight="1">
      <c r="A91" s="5"/>
      <c r="B91" s="1" t="s">
        <v>40</v>
      </c>
      <c r="C91" s="4" t="s">
        <v>58</v>
      </c>
      <c r="D91" s="15" t="s">
        <v>164</v>
      </c>
      <c r="E91" s="15" t="s">
        <v>164</v>
      </c>
      <c r="F91" s="15" t="s">
        <v>164</v>
      </c>
      <c r="G91" s="15" t="s">
        <v>164</v>
      </c>
      <c r="H91" s="15" t="s">
        <v>164</v>
      </c>
      <c r="I91" s="15" t="s">
        <v>164</v>
      </c>
      <c r="J91" s="15" t="s">
        <v>164</v>
      </c>
      <c r="K91" s="15" t="s">
        <v>164</v>
      </c>
      <c r="L91" s="15" t="s">
        <v>164</v>
      </c>
      <c r="M91" s="15" t="s">
        <v>164</v>
      </c>
      <c r="N91" s="15" t="s">
        <v>164</v>
      </c>
    </row>
    <row r="92" spans="1:14" ht="17.25" customHeight="1">
      <c r="A92" s="5"/>
      <c r="B92" s="1">
        <v>12</v>
      </c>
      <c r="C92" s="4" t="s">
        <v>59</v>
      </c>
      <c r="D92" s="15" t="s">
        <v>164</v>
      </c>
      <c r="E92" s="15" t="s">
        <v>164</v>
      </c>
      <c r="F92" s="15" t="s">
        <v>164</v>
      </c>
      <c r="G92" s="15" t="s">
        <v>164</v>
      </c>
      <c r="H92" s="15" t="s">
        <v>164</v>
      </c>
      <c r="I92" s="15" t="s">
        <v>164</v>
      </c>
      <c r="J92" s="15" t="s">
        <v>164</v>
      </c>
      <c r="K92" s="15" t="s">
        <v>164</v>
      </c>
      <c r="L92" s="15" t="s">
        <v>164</v>
      </c>
      <c r="M92" s="15" t="s">
        <v>164</v>
      </c>
      <c r="N92" s="15" t="s">
        <v>164</v>
      </c>
    </row>
    <row r="93" spans="1:14" ht="17.25" customHeight="1">
      <c r="A93" s="5"/>
      <c r="B93" s="1">
        <v>13</v>
      </c>
      <c r="C93" s="4" t="s">
        <v>60</v>
      </c>
      <c r="D93" s="15" t="s">
        <v>164</v>
      </c>
      <c r="E93" s="15" t="s">
        <v>164</v>
      </c>
      <c r="F93" s="15">
        <v>1</v>
      </c>
      <c r="G93" s="15">
        <v>72</v>
      </c>
      <c r="H93" s="15" t="s">
        <v>164</v>
      </c>
      <c r="I93" s="15" t="s">
        <v>164</v>
      </c>
      <c r="J93" s="15" t="s">
        <v>164</v>
      </c>
      <c r="K93" s="15" t="s">
        <v>164</v>
      </c>
      <c r="L93" s="15" t="s">
        <v>164</v>
      </c>
      <c r="M93" s="15" t="s">
        <v>164</v>
      </c>
      <c r="N93" s="15" t="s">
        <v>164</v>
      </c>
    </row>
    <row r="94" spans="1:14" ht="17.25" customHeight="1">
      <c r="A94" s="6"/>
      <c r="B94" s="2">
        <v>14</v>
      </c>
      <c r="C94" s="7" t="s">
        <v>61</v>
      </c>
      <c r="D94" s="15" t="s">
        <v>164</v>
      </c>
      <c r="E94" s="15" t="s">
        <v>164</v>
      </c>
      <c r="F94" s="16">
        <v>1</v>
      </c>
      <c r="G94" s="16">
        <v>54</v>
      </c>
      <c r="H94" s="15" t="s">
        <v>164</v>
      </c>
      <c r="I94" s="15" t="s">
        <v>164</v>
      </c>
      <c r="J94" s="15" t="s">
        <v>164</v>
      </c>
      <c r="K94" s="15" t="s">
        <v>164</v>
      </c>
      <c r="L94" s="15" t="s">
        <v>164</v>
      </c>
      <c r="M94" s="15" t="s">
        <v>164</v>
      </c>
      <c r="N94" s="15" t="s">
        <v>164</v>
      </c>
    </row>
    <row r="95" spans="1:14" ht="17.25" customHeight="1">
      <c r="A95" s="5"/>
      <c r="B95" s="1">
        <v>15</v>
      </c>
      <c r="C95" s="4" t="s">
        <v>62</v>
      </c>
      <c r="D95" s="15" t="s">
        <v>164</v>
      </c>
      <c r="E95" s="15" t="s">
        <v>164</v>
      </c>
      <c r="F95" s="15">
        <v>1</v>
      </c>
      <c r="G95" s="15">
        <v>56</v>
      </c>
      <c r="H95" s="15" t="s">
        <v>164</v>
      </c>
      <c r="I95" s="15" t="s">
        <v>164</v>
      </c>
      <c r="J95" s="15" t="s">
        <v>164</v>
      </c>
      <c r="K95" s="15" t="s">
        <v>164</v>
      </c>
      <c r="L95" s="15" t="s">
        <v>164</v>
      </c>
      <c r="M95" s="15" t="s">
        <v>164</v>
      </c>
      <c r="N95" s="15" t="s">
        <v>164</v>
      </c>
    </row>
    <row r="96" spans="1:14" ht="17.25" customHeight="1">
      <c r="A96" s="5"/>
      <c r="B96" s="1">
        <v>16</v>
      </c>
      <c r="C96" s="4" t="s">
        <v>63</v>
      </c>
      <c r="D96" s="15">
        <v>1</v>
      </c>
      <c r="E96" s="15">
        <v>38</v>
      </c>
      <c r="F96" s="15" t="s">
        <v>164</v>
      </c>
      <c r="G96" s="15" t="s">
        <v>164</v>
      </c>
      <c r="H96" s="15" t="s">
        <v>164</v>
      </c>
      <c r="I96" s="15" t="s">
        <v>164</v>
      </c>
      <c r="J96" s="15" t="s">
        <v>164</v>
      </c>
      <c r="K96" s="15" t="s">
        <v>164</v>
      </c>
      <c r="L96" s="15">
        <v>1</v>
      </c>
      <c r="M96" s="15">
        <v>306</v>
      </c>
      <c r="N96" s="15" t="s">
        <v>164</v>
      </c>
    </row>
    <row r="97" spans="1:14" ht="17.25" customHeight="1">
      <c r="A97" s="5"/>
      <c r="B97" s="1">
        <v>17</v>
      </c>
      <c r="C97" s="4" t="s">
        <v>64</v>
      </c>
      <c r="D97" s="15" t="s">
        <v>164</v>
      </c>
      <c r="E97" s="15" t="s">
        <v>164</v>
      </c>
      <c r="F97" s="15">
        <v>1</v>
      </c>
      <c r="G97" s="15">
        <v>53</v>
      </c>
      <c r="H97" s="15" t="s">
        <v>164</v>
      </c>
      <c r="I97" s="15" t="s">
        <v>164</v>
      </c>
      <c r="J97" s="15">
        <v>1</v>
      </c>
      <c r="K97" s="15">
        <v>227</v>
      </c>
      <c r="L97" s="15" t="s">
        <v>164</v>
      </c>
      <c r="M97" s="15" t="s">
        <v>164</v>
      </c>
      <c r="N97" s="15" t="s">
        <v>164</v>
      </c>
    </row>
    <row r="98" spans="1:14" ht="17.25" customHeight="1">
      <c r="A98" s="5"/>
      <c r="B98" s="1">
        <v>18</v>
      </c>
      <c r="C98" s="4" t="s">
        <v>65</v>
      </c>
      <c r="D98" s="15" t="s">
        <v>164</v>
      </c>
      <c r="E98" s="15" t="s">
        <v>164</v>
      </c>
      <c r="F98" s="15" t="s">
        <v>164</v>
      </c>
      <c r="G98" s="15" t="s">
        <v>164</v>
      </c>
      <c r="H98" s="15" t="s">
        <v>164</v>
      </c>
      <c r="I98" s="15" t="s">
        <v>164</v>
      </c>
      <c r="J98" s="15" t="s">
        <v>164</v>
      </c>
      <c r="K98" s="15" t="s">
        <v>164</v>
      </c>
      <c r="L98" s="15" t="s">
        <v>164</v>
      </c>
      <c r="M98" s="15" t="s">
        <v>164</v>
      </c>
      <c r="N98" s="15" t="s">
        <v>164</v>
      </c>
    </row>
    <row r="99" spans="1:14" ht="17.25" customHeight="1">
      <c r="A99" s="5"/>
      <c r="B99" s="1">
        <v>19</v>
      </c>
      <c r="C99" s="4" t="s">
        <v>66</v>
      </c>
      <c r="D99" s="15" t="s">
        <v>164</v>
      </c>
      <c r="E99" s="15" t="s">
        <v>164</v>
      </c>
      <c r="F99" s="15">
        <v>2</v>
      </c>
      <c r="G99" s="15">
        <v>181</v>
      </c>
      <c r="H99" s="15">
        <v>1</v>
      </c>
      <c r="I99" s="15">
        <v>105</v>
      </c>
      <c r="J99" s="15" t="s">
        <v>164</v>
      </c>
      <c r="K99" s="15" t="s">
        <v>164</v>
      </c>
      <c r="L99" s="15" t="s">
        <v>164</v>
      </c>
      <c r="M99" s="15" t="s">
        <v>164</v>
      </c>
      <c r="N99" s="15" t="s">
        <v>164</v>
      </c>
    </row>
    <row r="100" spans="1:14" ht="17.25" customHeight="1">
      <c r="A100" s="5"/>
      <c r="B100" s="1">
        <v>20</v>
      </c>
      <c r="C100" s="4" t="s">
        <v>67</v>
      </c>
      <c r="D100" s="15" t="s">
        <v>164</v>
      </c>
      <c r="E100" s="15" t="s">
        <v>164</v>
      </c>
      <c r="F100" s="15" t="s">
        <v>164</v>
      </c>
      <c r="G100" s="15" t="s">
        <v>164</v>
      </c>
      <c r="H100" s="15" t="s">
        <v>164</v>
      </c>
      <c r="I100" s="15" t="s">
        <v>164</v>
      </c>
      <c r="J100" s="15" t="s">
        <v>164</v>
      </c>
      <c r="K100" s="15" t="s">
        <v>164</v>
      </c>
      <c r="L100" s="15" t="s">
        <v>164</v>
      </c>
      <c r="M100" s="15" t="s">
        <v>164</v>
      </c>
      <c r="N100" s="15" t="s">
        <v>164</v>
      </c>
    </row>
    <row r="101" spans="1:14" ht="17.25" customHeight="1">
      <c r="A101" s="5"/>
      <c r="B101" s="1">
        <v>21</v>
      </c>
      <c r="C101" s="4" t="s">
        <v>68</v>
      </c>
      <c r="D101" s="15" t="s">
        <v>164</v>
      </c>
      <c r="E101" s="15" t="s">
        <v>164</v>
      </c>
      <c r="F101" s="15">
        <v>1</v>
      </c>
      <c r="G101" s="15">
        <v>63</v>
      </c>
      <c r="H101" s="15" t="s">
        <v>164</v>
      </c>
      <c r="I101" s="15" t="s">
        <v>164</v>
      </c>
      <c r="J101" s="15" t="s">
        <v>164</v>
      </c>
      <c r="K101" s="15" t="s">
        <v>164</v>
      </c>
      <c r="L101" s="15" t="s">
        <v>164</v>
      </c>
      <c r="M101" s="15" t="s">
        <v>164</v>
      </c>
      <c r="N101" s="15" t="s">
        <v>164</v>
      </c>
    </row>
    <row r="102" spans="1:14" ht="17.25" customHeight="1">
      <c r="A102" s="5"/>
      <c r="B102" s="1">
        <v>22</v>
      </c>
      <c r="C102" s="4" t="s">
        <v>69</v>
      </c>
      <c r="D102" s="15">
        <v>1</v>
      </c>
      <c r="E102" s="15">
        <v>30</v>
      </c>
      <c r="F102" s="15" t="s">
        <v>164</v>
      </c>
      <c r="G102" s="15" t="s">
        <v>164</v>
      </c>
      <c r="H102" s="15" t="s">
        <v>164</v>
      </c>
      <c r="I102" s="15" t="s">
        <v>164</v>
      </c>
      <c r="J102" s="15" t="s">
        <v>164</v>
      </c>
      <c r="K102" s="15" t="s">
        <v>164</v>
      </c>
      <c r="L102" s="15" t="s">
        <v>164</v>
      </c>
      <c r="M102" s="15" t="s">
        <v>164</v>
      </c>
      <c r="N102" s="15" t="s">
        <v>164</v>
      </c>
    </row>
    <row r="103" spans="1:14" ht="17.25" customHeight="1">
      <c r="A103" s="5"/>
      <c r="B103" s="1">
        <v>23</v>
      </c>
      <c r="C103" s="4" t="s">
        <v>79</v>
      </c>
      <c r="D103" s="15" t="s">
        <v>164</v>
      </c>
      <c r="E103" s="15" t="s">
        <v>164</v>
      </c>
      <c r="F103" s="15" t="s">
        <v>164</v>
      </c>
      <c r="G103" s="15" t="s">
        <v>164</v>
      </c>
      <c r="H103" s="15" t="s">
        <v>164</v>
      </c>
      <c r="I103" s="15" t="s">
        <v>164</v>
      </c>
      <c r="J103" s="15" t="s">
        <v>164</v>
      </c>
      <c r="K103" s="15" t="s">
        <v>164</v>
      </c>
      <c r="L103" s="15" t="s">
        <v>164</v>
      </c>
      <c r="M103" s="15" t="s">
        <v>164</v>
      </c>
      <c r="N103" s="15" t="s">
        <v>164</v>
      </c>
    </row>
    <row r="104" spans="1:14" ht="17.25" customHeight="1">
      <c r="A104" s="5"/>
      <c r="B104" s="1">
        <v>24</v>
      </c>
      <c r="C104" s="4" t="s">
        <v>70</v>
      </c>
      <c r="D104" s="15">
        <v>1</v>
      </c>
      <c r="E104" s="15">
        <v>34</v>
      </c>
      <c r="F104" s="15" t="s">
        <v>164</v>
      </c>
      <c r="G104" s="15" t="s">
        <v>164</v>
      </c>
      <c r="H104" s="15">
        <v>1</v>
      </c>
      <c r="I104" s="15">
        <v>140</v>
      </c>
      <c r="J104" s="15" t="s">
        <v>164</v>
      </c>
      <c r="K104" s="15" t="s">
        <v>164</v>
      </c>
      <c r="L104" s="15" t="s">
        <v>164</v>
      </c>
      <c r="M104" s="15" t="s">
        <v>164</v>
      </c>
      <c r="N104" s="15" t="s">
        <v>164</v>
      </c>
    </row>
    <row r="105" spans="1:14" ht="17.25" customHeight="1">
      <c r="A105" s="5"/>
      <c r="B105" s="1">
        <v>25</v>
      </c>
      <c r="C105" s="4" t="s">
        <v>71</v>
      </c>
      <c r="D105" s="15">
        <v>1</v>
      </c>
      <c r="E105" s="15">
        <v>32</v>
      </c>
      <c r="F105" s="15">
        <v>2</v>
      </c>
      <c r="G105" s="15">
        <v>122</v>
      </c>
      <c r="H105" s="15" t="s">
        <v>164</v>
      </c>
      <c r="I105" s="15" t="s">
        <v>164</v>
      </c>
      <c r="J105" s="15" t="s">
        <v>164</v>
      </c>
      <c r="K105" s="15" t="s">
        <v>164</v>
      </c>
      <c r="L105" s="15" t="s">
        <v>164</v>
      </c>
      <c r="M105" s="15" t="s">
        <v>164</v>
      </c>
      <c r="N105" s="15" t="s">
        <v>164</v>
      </c>
    </row>
    <row r="106" spans="1:14" ht="17.25" customHeight="1">
      <c r="A106" s="5"/>
      <c r="B106" s="1">
        <v>26</v>
      </c>
      <c r="C106" s="4" t="s">
        <v>72</v>
      </c>
      <c r="D106" s="15">
        <v>6</v>
      </c>
      <c r="E106" s="15">
        <v>239</v>
      </c>
      <c r="F106" s="15" t="s">
        <v>164</v>
      </c>
      <c r="G106" s="15" t="s">
        <v>164</v>
      </c>
      <c r="H106" s="15">
        <v>3</v>
      </c>
      <c r="I106" s="15">
        <v>453</v>
      </c>
      <c r="J106" s="15" t="s">
        <v>164</v>
      </c>
      <c r="K106" s="15" t="s">
        <v>164</v>
      </c>
      <c r="L106" s="15" t="s">
        <v>164</v>
      </c>
      <c r="M106" s="15" t="s">
        <v>164</v>
      </c>
      <c r="N106" s="15" t="s">
        <v>164</v>
      </c>
    </row>
    <row r="107" spans="1:14" ht="17.25" customHeight="1">
      <c r="A107" s="5"/>
      <c r="B107" s="1">
        <v>27</v>
      </c>
      <c r="C107" s="4" t="s">
        <v>73</v>
      </c>
      <c r="D107" s="15" t="s">
        <v>164</v>
      </c>
      <c r="E107" s="15" t="s">
        <v>164</v>
      </c>
      <c r="F107" s="15">
        <v>1</v>
      </c>
      <c r="G107" s="15">
        <v>61</v>
      </c>
      <c r="H107" s="15">
        <v>1</v>
      </c>
      <c r="I107" s="15">
        <v>122</v>
      </c>
      <c r="J107" s="15">
        <v>1</v>
      </c>
      <c r="K107" s="15">
        <v>202</v>
      </c>
      <c r="L107" s="15">
        <v>2</v>
      </c>
      <c r="M107" s="15">
        <v>1852</v>
      </c>
      <c r="N107" s="15" t="s">
        <v>164</v>
      </c>
    </row>
    <row r="108" spans="1:14" ht="17.25" customHeight="1">
      <c r="A108" s="5"/>
      <c r="B108" s="1">
        <v>28</v>
      </c>
      <c r="C108" s="4" t="s">
        <v>74</v>
      </c>
      <c r="D108" s="15">
        <v>1</v>
      </c>
      <c r="E108" s="15">
        <v>37</v>
      </c>
      <c r="F108" s="15" t="s">
        <v>164</v>
      </c>
      <c r="G108" s="15" t="s">
        <v>164</v>
      </c>
      <c r="H108" s="15">
        <v>1</v>
      </c>
      <c r="I108" s="15">
        <v>113</v>
      </c>
      <c r="J108" s="15" t="s">
        <v>164</v>
      </c>
      <c r="K108" s="15" t="s">
        <v>164</v>
      </c>
      <c r="L108" s="15">
        <v>1</v>
      </c>
      <c r="M108" s="15">
        <v>706</v>
      </c>
      <c r="N108" s="15" t="s">
        <v>164</v>
      </c>
    </row>
    <row r="109" spans="1:14" ht="17.25" customHeight="1">
      <c r="A109" s="5"/>
      <c r="B109" s="1">
        <v>29</v>
      </c>
      <c r="C109" s="4" t="s">
        <v>75</v>
      </c>
      <c r="D109" s="15">
        <v>2</v>
      </c>
      <c r="E109" s="15">
        <v>76</v>
      </c>
      <c r="F109" s="15">
        <v>3</v>
      </c>
      <c r="G109" s="15">
        <v>196</v>
      </c>
      <c r="H109" s="15">
        <v>1</v>
      </c>
      <c r="I109" s="15">
        <v>157</v>
      </c>
      <c r="J109" s="15">
        <v>1</v>
      </c>
      <c r="K109" s="15">
        <v>272</v>
      </c>
      <c r="L109" s="15" t="s">
        <v>164</v>
      </c>
      <c r="M109" s="15" t="s">
        <v>164</v>
      </c>
      <c r="N109" s="15" t="s">
        <v>164</v>
      </c>
    </row>
    <row r="110" spans="1:14" ht="17.25" customHeight="1">
      <c r="A110" s="5"/>
      <c r="B110" s="1">
        <v>30</v>
      </c>
      <c r="C110" s="4" t="s">
        <v>76</v>
      </c>
      <c r="D110" s="15">
        <v>1</v>
      </c>
      <c r="E110" s="15">
        <v>38</v>
      </c>
      <c r="F110" s="15">
        <v>1</v>
      </c>
      <c r="G110" s="15">
        <v>51</v>
      </c>
      <c r="H110" s="15" t="s">
        <v>164</v>
      </c>
      <c r="I110" s="15" t="s">
        <v>164</v>
      </c>
      <c r="J110" s="15" t="s">
        <v>164</v>
      </c>
      <c r="K110" s="15" t="s">
        <v>164</v>
      </c>
      <c r="L110" s="15" t="s">
        <v>164</v>
      </c>
      <c r="M110" s="15" t="s">
        <v>164</v>
      </c>
      <c r="N110" s="15" t="s">
        <v>164</v>
      </c>
    </row>
    <row r="111" spans="1:14" ht="17.25" customHeight="1">
      <c r="A111" s="5"/>
      <c r="B111" s="1">
        <v>31</v>
      </c>
      <c r="C111" s="4" t="s">
        <v>77</v>
      </c>
      <c r="D111" s="15">
        <v>1</v>
      </c>
      <c r="E111" s="15">
        <v>43</v>
      </c>
      <c r="F111" s="15">
        <v>2</v>
      </c>
      <c r="G111" s="15">
        <v>117</v>
      </c>
      <c r="H111" s="15" t="s">
        <v>164</v>
      </c>
      <c r="I111" s="15" t="s">
        <v>164</v>
      </c>
      <c r="J111" s="15" t="s">
        <v>164</v>
      </c>
      <c r="K111" s="15" t="s">
        <v>164</v>
      </c>
      <c r="L111" s="15" t="s">
        <v>164</v>
      </c>
      <c r="M111" s="15" t="s">
        <v>164</v>
      </c>
      <c r="N111" s="15" t="s">
        <v>164</v>
      </c>
    </row>
    <row r="112" spans="1:14" ht="17.25" customHeight="1">
      <c r="A112" s="5"/>
      <c r="B112" s="1">
        <v>32</v>
      </c>
      <c r="C112" s="4" t="s">
        <v>78</v>
      </c>
      <c r="D112" s="15">
        <v>9</v>
      </c>
      <c r="E112" s="15">
        <v>316</v>
      </c>
      <c r="F112" s="15">
        <v>8</v>
      </c>
      <c r="G112" s="15">
        <v>482</v>
      </c>
      <c r="H112" s="15" t="s">
        <v>164</v>
      </c>
      <c r="I112" s="15" t="s">
        <v>164</v>
      </c>
      <c r="J112" s="15" t="s">
        <v>164</v>
      </c>
      <c r="K112" s="15" t="s">
        <v>164</v>
      </c>
      <c r="L112" s="15" t="s">
        <v>164</v>
      </c>
      <c r="M112" s="15" t="s">
        <v>164</v>
      </c>
      <c r="N112" s="15" t="s">
        <v>164</v>
      </c>
    </row>
    <row r="113" spans="1:14" ht="17.25" customHeight="1">
      <c r="A113" s="20" t="s">
        <v>51</v>
      </c>
      <c r="B113" s="21"/>
      <c r="C113" s="4" t="s">
        <v>80</v>
      </c>
      <c r="D113" s="14">
        <f>SUM(D114:D117)</f>
        <v>0</v>
      </c>
      <c r="E113" s="14">
        <f>SUM(E114:E117)</f>
        <v>0</v>
      </c>
      <c r="F113" s="14">
        <f>SUM(F114:F117)</f>
        <v>2</v>
      </c>
      <c r="G113" s="14">
        <f>SUM(G114:G117)</f>
        <v>146</v>
      </c>
      <c r="H113" s="14">
        <f aca="true" t="shared" si="23" ref="H113:N113">SUM(H114:H117)</f>
        <v>0</v>
      </c>
      <c r="I113" s="14">
        <f t="shared" si="23"/>
        <v>0</v>
      </c>
      <c r="J113" s="14">
        <f t="shared" si="23"/>
        <v>1</v>
      </c>
      <c r="K113" s="14">
        <f t="shared" si="23"/>
        <v>253</v>
      </c>
      <c r="L113" s="14">
        <f t="shared" si="23"/>
        <v>1</v>
      </c>
      <c r="M113" s="14">
        <f t="shared" si="23"/>
        <v>323</v>
      </c>
      <c r="N113" s="14">
        <f t="shared" si="23"/>
        <v>0</v>
      </c>
    </row>
    <row r="114" spans="1:14" ht="17.25" customHeight="1">
      <c r="A114" s="5"/>
      <c r="B114" s="1" t="s">
        <v>41</v>
      </c>
      <c r="C114" s="4" t="s">
        <v>89</v>
      </c>
      <c r="D114" s="15" t="s">
        <v>164</v>
      </c>
      <c r="E114" s="15" t="s">
        <v>164</v>
      </c>
      <c r="F114" s="15" t="s">
        <v>164</v>
      </c>
      <c r="G114" s="15" t="s">
        <v>164</v>
      </c>
      <c r="H114" s="15">
        <v>0</v>
      </c>
      <c r="I114" s="15">
        <v>0</v>
      </c>
      <c r="J114" s="15">
        <v>1</v>
      </c>
      <c r="K114" s="15">
        <v>253</v>
      </c>
      <c r="L114" s="15">
        <v>1</v>
      </c>
      <c r="M114" s="15">
        <v>323</v>
      </c>
      <c r="N114" s="15" t="s">
        <v>164</v>
      </c>
    </row>
    <row r="115" spans="1:14" ht="17.25" customHeight="1">
      <c r="A115" s="5"/>
      <c r="B115" s="1" t="s">
        <v>42</v>
      </c>
      <c r="C115" s="4" t="s">
        <v>90</v>
      </c>
      <c r="D115" s="15" t="s">
        <v>164</v>
      </c>
      <c r="E115" s="15" t="s">
        <v>164</v>
      </c>
      <c r="F115" s="15">
        <v>1</v>
      </c>
      <c r="G115" s="15">
        <v>52</v>
      </c>
      <c r="H115" s="15" t="s">
        <v>164</v>
      </c>
      <c r="I115" s="15" t="s">
        <v>164</v>
      </c>
      <c r="J115" s="15" t="s">
        <v>164</v>
      </c>
      <c r="K115" s="15" t="s">
        <v>164</v>
      </c>
      <c r="L115" s="15" t="s">
        <v>164</v>
      </c>
      <c r="M115" s="15" t="s">
        <v>164</v>
      </c>
      <c r="N115" s="15" t="s">
        <v>164</v>
      </c>
    </row>
    <row r="116" spans="1:14" ht="17.25" customHeight="1">
      <c r="A116" s="5"/>
      <c r="B116" s="1">
        <v>35</v>
      </c>
      <c r="C116" s="4" t="s">
        <v>81</v>
      </c>
      <c r="D116" s="15" t="s">
        <v>164</v>
      </c>
      <c r="E116" s="15" t="s">
        <v>164</v>
      </c>
      <c r="F116" s="15" t="s">
        <v>164</v>
      </c>
      <c r="G116" s="15" t="s">
        <v>164</v>
      </c>
      <c r="H116" s="15" t="s">
        <v>164</v>
      </c>
      <c r="I116" s="15" t="s">
        <v>164</v>
      </c>
      <c r="J116" s="15" t="s">
        <v>164</v>
      </c>
      <c r="K116" s="15" t="s">
        <v>164</v>
      </c>
      <c r="L116" s="15" t="s">
        <v>164</v>
      </c>
      <c r="M116" s="15" t="s">
        <v>164</v>
      </c>
      <c r="N116" s="15" t="s">
        <v>164</v>
      </c>
    </row>
    <row r="117" spans="1:14" ht="17.25" customHeight="1">
      <c r="A117" s="5"/>
      <c r="B117" s="1">
        <v>36</v>
      </c>
      <c r="C117" s="4" t="s">
        <v>91</v>
      </c>
      <c r="D117" s="15" t="s">
        <v>164</v>
      </c>
      <c r="E117" s="15" t="s">
        <v>164</v>
      </c>
      <c r="F117" s="15">
        <v>1</v>
      </c>
      <c r="G117" s="15">
        <v>94</v>
      </c>
      <c r="H117" s="15" t="s">
        <v>164</v>
      </c>
      <c r="I117" s="15" t="s">
        <v>164</v>
      </c>
      <c r="J117" s="15" t="s">
        <v>164</v>
      </c>
      <c r="K117" s="15" t="s">
        <v>164</v>
      </c>
      <c r="L117" s="15" t="s">
        <v>164</v>
      </c>
      <c r="M117" s="15" t="s">
        <v>164</v>
      </c>
      <c r="N117" s="15" t="s">
        <v>164</v>
      </c>
    </row>
    <row r="118" spans="1:14" ht="17.25" customHeight="1">
      <c r="A118" s="20" t="s">
        <v>52</v>
      </c>
      <c r="B118" s="21"/>
      <c r="C118" s="4" t="s">
        <v>82</v>
      </c>
      <c r="D118" s="14">
        <f aca="true" t="shared" si="24" ref="D118:N118">SUM(D119:D123)</f>
        <v>7</v>
      </c>
      <c r="E118" s="14">
        <f t="shared" si="24"/>
        <v>252</v>
      </c>
      <c r="F118" s="14">
        <f t="shared" si="24"/>
        <v>3</v>
      </c>
      <c r="G118" s="14">
        <f t="shared" si="24"/>
        <v>192</v>
      </c>
      <c r="H118" s="14">
        <f t="shared" si="24"/>
        <v>7</v>
      </c>
      <c r="I118" s="14">
        <f t="shared" si="24"/>
        <v>996</v>
      </c>
      <c r="J118" s="14">
        <f t="shared" si="24"/>
        <v>1</v>
      </c>
      <c r="K118" s="14">
        <f t="shared" si="24"/>
        <v>269</v>
      </c>
      <c r="L118" s="14">
        <f t="shared" si="24"/>
        <v>1</v>
      </c>
      <c r="M118" s="14">
        <f t="shared" si="24"/>
        <v>657</v>
      </c>
      <c r="N118" s="14">
        <f t="shared" si="24"/>
        <v>0</v>
      </c>
    </row>
    <row r="119" spans="1:14" ht="17.25" customHeight="1">
      <c r="A119" s="5"/>
      <c r="B119" s="1" t="s">
        <v>43</v>
      </c>
      <c r="C119" s="4" t="s">
        <v>92</v>
      </c>
      <c r="D119" s="15">
        <v>1</v>
      </c>
      <c r="E119" s="15">
        <v>33</v>
      </c>
      <c r="F119" s="15">
        <v>1</v>
      </c>
      <c r="G119" s="15">
        <v>61</v>
      </c>
      <c r="H119" s="15" t="s">
        <v>164</v>
      </c>
      <c r="I119" s="15" t="s">
        <v>164</v>
      </c>
      <c r="J119" s="15">
        <v>1</v>
      </c>
      <c r="K119" s="15">
        <v>269</v>
      </c>
      <c r="L119" s="15">
        <v>1</v>
      </c>
      <c r="M119" s="15">
        <v>657</v>
      </c>
      <c r="N119" s="15" t="s">
        <v>164</v>
      </c>
    </row>
    <row r="120" spans="1:14" ht="17.25" customHeight="1">
      <c r="A120" s="5"/>
      <c r="B120" s="1" t="s">
        <v>44</v>
      </c>
      <c r="C120" s="4" t="s">
        <v>93</v>
      </c>
      <c r="D120" s="15" t="s">
        <v>164</v>
      </c>
      <c r="E120" s="15" t="s">
        <v>164</v>
      </c>
      <c r="F120" s="15" t="s">
        <v>164</v>
      </c>
      <c r="G120" s="15" t="s">
        <v>164</v>
      </c>
      <c r="H120" s="15">
        <v>4</v>
      </c>
      <c r="I120" s="15">
        <v>517</v>
      </c>
      <c r="J120" s="15" t="s">
        <v>164</v>
      </c>
      <c r="K120" s="15" t="s">
        <v>164</v>
      </c>
      <c r="L120" s="15" t="s">
        <v>164</v>
      </c>
      <c r="M120" s="15" t="s">
        <v>164</v>
      </c>
      <c r="N120" s="15" t="s">
        <v>164</v>
      </c>
    </row>
    <row r="121" spans="1:14" ht="17.25" customHeight="1">
      <c r="A121" s="5"/>
      <c r="B121" s="1">
        <v>39</v>
      </c>
      <c r="C121" s="4" t="s">
        <v>83</v>
      </c>
      <c r="D121" s="15">
        <v>4</v>
      </c>
      <c r="E121" s="15">
        <v>142</v>
      </c>
      <c r="F121" s="15">
        <v>2</v>
      </c>
      <c r="G121" s="15">
        <v>131</v>
      </c>
      <c r="H121" s="15">
        <v>2</v>
      </c>
      <c r="I121" s="15">
        <v>312</v>
      </c>
      <c r="J121" s="15" t="s">
        <v>164</v>
      </c>
      <c r="K121" s="15" t="s">
        <v>164</v>
      </c>
      <c r="L121" s="15" t="s">
        <v>164</v>
      </c>
      <c r="M121" s="15" t="s">
        <v>164</v>
      </c>
      <c r="N121" s="15" t="s">
        <v>164</v>
      </c>
    </row>
    <row r="122" spans="1:14" ht="17.25" customHeight="1">
      <c r="A122" s="5"/>
      <c r="B122" s="1">
        <v>40</v>
      </c>
      <c r="C122" s="4" t="s">
        <v>84</v>
      </c>
      <c r="D122" s="15" t="s">
        <v>164</v>
      </c>
      <c r="E122" s="15" t="s">
        <v>164</v>
      </c>
      <c r="F122" s="15" t="s">
        <v>164</v>
      </c>
      <c r="G122" s="15" t="s">
        <v>164</v>
      </c>
      <c r="H122" s="15" t="s">
        <v>164</v>
      </c>
      <c r="I122" s="15" t="s">
        <v>164</v>
      </c>
      <c r="J122" s="15" t="s">
        <v>164</v>
      </c>
      <c r="K122" s="15" t="s">
        <v>164</v>
      </c>
      <c r="L122" s="15" t="s">
        <v>164</v>
      </c>
      <c r="M122" s="15" t="s">
        <v>164</v>
      </c>
      <c r="N122" s="15" t="s">
        <v>164</v>
      </c>
    </row>
    <row r="123" spans="1:14" ht="17.25" customHeight="1">
      <c r="A123" s="5"/>
      <c r="B123" s="1">
        <v>41</v>
      </c>
      <c r="C123" s="4" t="s">
        <v>85</v>
      </c>
      <c r="D123" s="15">
        <v>2</v>
      </c>
      <c r="E123" s="15">
        <v>77</v>
      </c>
      <c r="F123" s="15" t="s">
        <v>164</v>
      </c>
      <c r="G123" s="15" t="s">
        <v>164</v>
      </c>
      <c r="H123" s="15">
        <v>1</v>
      </c>
      <c r="I123" s="15">
        <v>167</v>
      </c>
      <c r="J123" s="15" t="s">
        <v>164</v>
      </c>
      <c r="K123" s="15" t="s">
        <v>164</v>
      </c>
      <c r="L123" s="15" t="s">
        <v>164</v>
      </c>
      <c r="M123" s="15" t="s">
        <v>164</v>
      </c>
      <c r="N123" s="15" t="s">
        <v>164</v>
      </c>
    </row>
    <row r="124" spans="1:14" ht="17.25" customHeight="1">
      <c r="A124" s="20" t="s">
        <v>53</v>
      </c>
      <c r="B124" s="21"/>
      <c r="C124" s="4" t="s">
        <v>94</v>
      </c>
      <c r="D124" s="14">
        <f>SUM(D125:D129,D199:D200)</f>
        <v>14</v>
      </c>
      <c r="E124" s="14">
        <f aca="true" t="shared" si="25" ref="E124:N124">SUM(E125:E129,E199:E200)</f>
        <v>520</v>
      </c>
      <c r="F124" s="14">
        <f t="shared" si="25"/>
        <v>9</v>
      </c>
      <c r="G124" s="14">
        <f t="shared" si="25"/>
        <v>603</v>
      </c>
      <c r="H124" s="14">
        <f t="shared" si="25"/>
        <v>2</v>
      </c>
      <c r="I124" s="14">
        <f t="shared" si="25"/>
        <v>266</v>
      </c>
      <c r="J124" s="14">
        <f t="shared" si="25"/>
        <v>1</v>
      </c>
      <c r="K124" s="14">
        <f t="shared" si="25"/>
        <v>233</v>
      </c>
      <c r="L124" s="14">
        <f t="shared" si="25"/>
        <v>0</v>
      </c>
      <c r="M124" s="14">
        <f t="shared" si="25"/>
        <v>0</v>
      </c>
      <c r="N124" s="14">
        <f t="shared" si="25"/>
        <v>0</v>
      </c>
    </row>
    <row r="125" spans="1:14" ht="17.25" customHeight="1">
      <c r="A125" s="5"/>
      <c r="B125" s="1" t="s">
        <v>45</v>
      </c>
      <c r="C125" s="4" t="s">
        <v>95</v>
      </c>
      <c r="D125" s="15" t="s">
        <v>164</v>
      </c>
      <c r="E125" s="15" t="s">
        <v>164</v>
      </c>
      <c r="F125" s="15">
        <v>2</v>
      </c>
      <c r="G125" s="15">
        <v>151</v>
      </c>
      <c r="H125" s="15">
        <v>1</v>
      </c>
      <c r="I125" s="15">
        <v>159</v>
      </c>
      <c r="J125" s="15" t="s">
        <v>164</v>
      </c>
      <c r="K125" s="15" t="s">
        <v>164</v>
      </c>
      <c r="L125" s="15" t="s">
        <v>164</v>
      </c>
      <c r="M125" s="15" t="s">
        <v>164</v>
      </c>
      <c r="N125" s="15" t="s">
        <v>164</v>
      </c>
    </row>
    <row r="126" spans="1:14" ht="17.25" customHeight="1">
      <c r="A126" s="5"/>
      <c r="B126" s="1" t="s">
        <v>46</v>
      </c>
      <c r="C126" s="4" t="s">
        <v>86</v>
      </c>
      <c r="D126" s="15">
        <v>6</v>
      </c>
      <c r="E126" s="15">
        <v>209</v>
      </c>
      <c r="F126" s="15">
        <v>4</v>
      </c>
      <c r="G126" s="15">
        <v>233</v>
      </c>
      <c r="H126" s="15">
        <v>1</v>
      </c>
      <c r="I126" s="15">
        <v>107</v>
      </c>
      <c r="J126" s="15" t="s">
        <v>164</v>
      </c>
      <c r="K126" s="15" t="s">
        <v>164</v>
      </c>
      <c r="L126" s="15" t="s">
        <v>164</v>
      </c>
      <c r="M126" s="15" t="s">
        <v>164</v>
      </c>
      <c r="N126" s="15" t="s">
        <v>164</v>
      </c>
    </row>
    <row r="127" spans="1:14" ht="17.25" customHeight="1">
      <c r="A127" s="5"/>
      <c r="B127" s="1" t="s">
        <v>47</v>
      </c>
      <c r="C127" s="4" t="s">
        <v>87</v>
      </c>
      <c r="D127" s="15">
        <v>7</v>
      </c>
      <c r="E127" s="15">
        <v>280</v>
      </c>
      <c r="F127" s="15">
        <v>3</v>
      </c>
      <c r="G127" s="15">
        <v>219</v>
      </c>
      <c r="H127" s="15" t="s">
        <v>164</v>
      </c>
      <c r="I127" s="15" t="s">
        <v>164</v>
      </c>
      <c r="J127" s="15">
        <v>1</v>
      </c>
      <c r="K127" s="15">
        <v>233</v>
      </c>
      <c r="L127" s="15" t="s">
        <v>164</v>
      </c>
      <c r="M127" s="15" t="s">
        <v>164</v>
      </c>
      <c r="N127" s="15" t="s">
        <v>164</v>
      </c>
    </row>
    <row r="128" spans="1:14" ht="17.25" customHeight="1">
      <c r="A128" s="5"/>
      <c r="B128" s="1" t="s">
        <v>48</v>
      </c>
      <c r="C128" s="4" t="s">
        <v>96</v>
      </c>
      <c r="D128" s="15" t="s">
        <v>164</v>
      </c>
      <c r="E128" s="15" t="s">
        <v>164</v>
      </c>
      <c r="F128" s="15" t="s">
        <v>164</v>
      </c>
      <c r="G128" s="15" t="s">
        <v>164</v>
      </c>
      <c r="H128" s="15" t="s">
        <v>164</v>
      </c>
      <c r="I128" s="15" t="s">
        <v>164</v>
      </c>
      <c r="J128" s="15" t="s">
        <v>164</v>
      </c>
      <c r="K128" s="15" t="s">
        <v>164</v>
      </c>
      <c r="L128" s="15" t="s">
        <v>164</v>
      </c>
      <c r="M128" s="15" t="s">
        <v>164</v>
      </c>
      <c r="N128" s="15" t="s">
        <v>164</v>
      </c>
    </row>
    <row r="129" spans="1:14" ht="17.25" customHeight="1">
      <c r="A129" s="5"/>
      <c r="B129" s="1" t="s">
        <v>49</v>
      </c>
      <c r="C129" s="4" t="s">
        <v>88</v>
      </c>
      <c r="D129" s="15" t="s">
        <v>164</v>
      </c>
      <c r="E129" s="15" t="s">
        <v>164</v>
      </c>
      <c r="F129" s="15" t="s">
        <v>164</v>
      </c>
      <c r="G129" s="15" t="s">
        <v>164</v>
      </c>
      <c r="H129" s="15" t="s">
        <v>164</v>
      </c>
      <c r="I129" s="15" t="s">
        <v>164</v>
      </c>
      <c r="J129" s="15" t="s">
        <v>164</v>
      </c>
      <c r="K129" s="15" t="s">
        <v>164</v>
      </c>
      <c r="L129" s="15" t="s">
        <v>164</v>
      </c>
      <c r="M129" s="15" t="s">
        <v>164</v>
      </c>
      <c r="N129" s="15" t="s">
        <v>164</v>
      </c>
    </row>
    <row r="130" spans="1:14" ht="17.2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9"/>
    </row>
    <row r="131" spans="1:14" ht="17.2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9"/>
    </row>
    <row r="132" spans="1:14" ht="17.25" customHeight="1">
      <c r="A132" s="29" t="s">
        <v>17</v>
      </c>
      <c r="B132" s="30"/>
      <c r="C132" s="31"/>
      <c r="D132" s="24" t="s">
        <v>15</v>
      </c>
      <c r="E132" s="25"/>
      <c r="F132" s="24" t="s">
        <v>0</v>
      </c>
      <c r="G132" s="25"/>
      <c r="H132" s="24" t="s">
        <v>1</v>
      </c>
      <c r="I132" s="25"/>
      <c r="J132" s="27" t="s">
        <v>11</v>
      </c>
      <c r="K132" s="28"/>
      <c r="L132" s="24" t="s">
        <v>12</v>
      </c>
      <c r="M132" s="25"/>
      <c r="N132" s="9"/>
    </row>
    <row r="133" spans="1:14" ht="17.25" customHeight="1">
      <c r="A133" s="32"/>
      <c r="B133" s="33"/>
      <c r="C133" s="34"/>
      <c r="D133" s="11" t="s">
        <v>2</v>
      </c>
      <c r="E133" s="11" t="s">
        <v>6</v>
      </c>
      <c r="F133" s="11" t="s">
        <v>2</v>
      </c>
      <c r="G133" s="11" t="s">
        <v>6</v>
      </c>
      <c r="H133" s="11" t="s">
        <v>2</v>
      </c>
      <c r="I133" s="11" t="s">
        <v>6</v>
      </c>
      <c r="J133" s="11" t="s">
        <v>2</v>
      </c>
      <c r="K133" s="11" t="s">
        <v>6</v>
      </c>
      <c r="L133" s="11" t="s">
        <v>2</v>
      </c>
      <c r="M133" s="11" t="s">
        <v>6</v>
      </c>
      <c r="N133" s="9"/>
    </row>
    <row r="134" spans="1:14" ht="17.25" customHeight="1">
      <c r="A134" s="32"/>
      <c r="B134" s="33"/>
      <c r="C134" s="34"/>
      <c r="D134" s="12" t="s">
        <v>3</v>
      </c>
      <c r="E134" s="12" t="s">
        <v>3</v>
      </c>
      <c r="F134" s="12" t="s">
        <v>3</v>
      </c>
      <c r="G134" s="12" t="s">
        <v>3</v>
      </c>
      <c r="H134" s="12" t="s">
        <v>3</v>
      </c>
      <c r="I134" s="12" t="s">
        <v>3</v>
      </c>
      <c r="J134" s="12" t="s">
        <v>3</v>
      </c>
      <c r="K134" s="12" t="s">
        <v>3</v>
      </c>
      <c r="L134" s="12" t="s">
        <v>3</v>
      </c>
      <c r="M134" s="12" t="s">
        <v>3</v>
      </c>
      <c r="N134" s="9"/>
    </row>
    <row r="135" spans="1:14" ht="17.25" customHeight="1">
      <c r="A135" s="32"/>
      <c r="B135" s="33"/>
      <c r="C135" s="34"/>
      <c r="D135" s="12" t="s">
        <v>4</v>
      </c>
      <c r="E135" s="12" t="s">
        <v>7</v>
      </c>
      <c r="F135" s="12" t="s">
        <v>4</v>
      </c>
      <c r="G135" s="12" t="s">
        <v>7</v>
      </c>
      <c r="H135" s="12" t="s">
        <v>4</v>
      </c>
      <c r="I135" s="12" t="s">
        <v>7</v>
      </c>
      <c r="J135" s="12" t="s">
        <v>4</v>
      </c>
      <c r="K135" s="12" t="s">
        <v>7</v>
      </c>
      <c r="L135" s="12" t="s">
        <v>4</v>
      </c>
      <c r="M135" s="12" t="s">
        <v>7</v>
      </c>
      <c r="N135" s="9"/>
    </row>
    <row r="136" spans="1:14" ht="17.25" customHeight="1">
      <c r="A136" s="35"/>
      <c r="B136" s="36"/>
      <c r="C136" s="37"/>
      <c r="D136" s="13" t="s">
        <v>5</v>
      </c>
      <c r="E136" s="13" t="s">
        <v>5</v>
      </c>
      <c r="F136" s="13" t="s">
        <v>5</v>
      </c>
      <c r="G136" s="13" t="s">
        <v>5</v>
      </c>
      <c r="H136" s="13" t="s">
        <v>5</v>
      </c>
      <c r="I136" s="13" t="s">
        <v>5</v>
      </c>
      <c r="J136" s="13" t="s">
        <v>5</v>
      </c>
      <c r="K136" s="13" t="s">
        <v>5</v>
      </c>
      <c r="L136" s="13" t="s">
        <v>5</v>
      </c>
      <c r="M136" s="13" t="s">
        <v>5</v>
      </c>
      <c r="N136" s="9"/>
    </row>
    <row r="137" spans="1:14" ht="17.25" customHeight="1">
      <c r="A137" s="5"/>
      <c r="B137" s="1">
        <v>47</v>
      </c>
      <c r="C137" s="4" t="s">
        <v>149</v>
      </c>
      <c r="D137" s="14">
        <f>SUM(F137,H137,J137,L137,D199,F199,H199,J199,L199,N199)</f>
        <v>10</v>
      </c>
      <c r="E137" s="14">
        <f>SUM(G137,I137,K137,M137,E199,G199,I199,K199,M199)</f>
        <v>67</v>
      </c>
      <c r="F137" s="15">
        <v>5</v>
      </c>
      <c r="G137" s="15">
        <v>10</v>
      </c>
      <c r="H137" s="15">
        <v>3</v>
      </c>
      <c r="I137" s="15">
        <v>20</v>
      </c>
      <c r="J137" s="15">
        <v>1</v>
      </c>
      <c r="K137" s="15">
        <v>13</v>
      </c>
      <c r="L137" s="15">
        <v>1</v>
      </c>
      <c r="M137" s="15">
        <v>24</v>
      </c>
      <c r="N137" s="9"/>
    </row>
    <row r="138" spans="1:14" ht="17.25" customHeight="1">
      <c r="A138" s="5"/>
      <c r="B138" s="1">
        <v>48</v>
      </c>
      <c r="C138" s="4" t="s">
        <v>101</v>
      </c>
      <c r="D138" s="14">
        <f>SUM(F138,H138,J138,L138,D200,F200,H200,J200,L200,N200)</f>
        <v>7</v>
      </c>
      <c r="E138" s="14">
        <f>SUM(G138,I138,K138,M138,E200,G200,I200,K200,M200)</f>
        <v>84</v>
      </c>
      <c r="F138" s="15">
        <v>3</v>
      </c>
      <c r="G138" s="15">
        <v>10</v>
      </c>
      <c r="H138" s="15" t="s">
        <v>164</v>
      </c>
      <c r="I138" s="15" t="s">
        <v>164</v>
      </c>
      <c r="J138" s="15">
        <v>3</v>
      </c>
      <c r="K138" s="15">
        <v>43</v>
      </c>
      <c r="L138" s="15" t="s">
        <v>164</v>
      </c>
      <c r="M138" s="15" t="s">
        <v>164</v>
      </c>
      <c r="N138" s="9"/>
    </row>
    <row r="139" spans="1:14" ht="17.25" customHeight="1">
      <c r="A139" s="20" t="s">
        <v>156</v>
      </c>
      <c r="B139" s="21"/>
      <c r="C139" s="4" t="s">
        <v>102</v>
      </c>
      <c r="D139" s="14">
        <f>SUM(D140:D151)</f>
        <v>3682</v>
      </c>
      <c r="E139" s="14">
        <f aca="true" t="shared" si="26" ref="E139:M139">SUM(E140:E151)</f>
        <v>24727</v>
      </c>
      <c r="F139" s="14">
        <f t="shared" si="26"/>
        <v>2371</v>
      </c>
      <c r="G139" s="14">
        <f t="shared" si="26"/>
        <v>5306</v>
      </c>
      <c r="H139" s="14">
        <f t="shared" si="26"/>
        <v>691</v>
      </c>
      <c r="I139" s="14">
        <f t="shared" si="26"/>
        <v>4490</v>
      </c>
      <c r="J139" s="14">
        <f t="shared" si="26"/>
        <v>369</v>
      </c>
      <c r="K139" s="14">
        <f t="shared" si="26"/>
        <v>4926</v>
      </c>
      <c r="L139" s="14">
        <f t="shared" si="26"/>
        <v>129</v>
      </c>
      <c r="M139" s="14">
        <f t="shared" si="26"/>
        <v>3010</v>
      </c>
      <c r="N139" s="9"/>
    </row>
    <row r="140" spans="1:14" ht="17.25" customHeight="1">
      <c r="A140" s="5"/>
      <c r="B140" s="1">
        <v>49</v>
      </c>
      <c r="C140" s="4" t="s">
        <v>103</v>
      </c>
      <c r="D140" s="14">
        <f>SUM(F140,H140,J140,L140,D202,F202,H202,J202,L202,N202)</f>
        <v>2</v>
      </c>
      <c r="E140" s="14">
        <f aca="true" t="shared" si="27" ref="E140:E151">SUM(G140,I140,K140,M140,E202,G202,I202,K202,M202)</f>
        <v>26</v>
      </c>
      <c r="F140" s="15">
        <v>1</v>
      </c>
      <c r="G140" s="15">
        <v>3</v>
      </c>
      <c r="H140" s="15" t="s">
        <v>164</v>
      </c>
      <c r="I140" s="15" t="s">
        <v>164</v>
      </c>
      <c r="J140" s="15" t="s">
        <v>164</v>
      </c>
      <c r="K140" s="15" t="s">
        <v>164</v>
      </c>
      <c r="L140" s="15">
        <v>1</v>
      </c>
      <c r="M140" s="15">
        <v>23</v>
      </c>
      <c r="N140" s="9"/>
    </row>
    <row r="141" spans="1:14" ht="17.25" customHeight="1">
      <c r="A141" s="5"/>
      <c r="B141" s="1">
        <v>50</v>
      </c>
      <c r="C141" s="4" t="s">
        <v>104</v>
      </c>
      <c r="D141" s="14">
        <f aca="true" t="shared" si="28" ref="D141:D191">SUM(F141,H141,J141,L141,D203,F203,H203,J203,L203,N203)</f>
        <v>42</v>
      </c>
      <c r="E141" s="14">
        <f t="shared" si="27"/>
        <v>235</v>
      </c>
      <c r="F141" s="15">
        <v>23</v>
      </c>
      <c r="G141" s="15">
        <v>50</v>
      </c>
      <c r="H141" s="15">
        <v>13</v>
      </c>
      <c r="I141" s="15">
        <v>81</v>
      </c>
      <c r="J141" s="15">
        <v>3</v>
      </c>
      <c r="K141" s="15">
        <v>34</v>
      </c>
      <c r="L141" s="15">
        <v>3</v>
      </c>
      <c r="M141" s="15">
        <v>70</v>
      </c>
      <c r="N141" s="9"/>
    </row>
    <row r="142" spans="1:14" ht="17.25" customHeight="1">
      <c r="A142" s="5"/>
      <c r="B142" s="1">
        <v>51</v>
      </c>
      <c r="C142" s="4" t="s">
        <v>105</v>
      </c>
      <c r="D142" s="14">
        <f t="shared" si="28"/>
        <v>222</v>
      </c>
      <c r="E142" s="14">
        <f t="shared" si="27"/>
        <v>2544</v>
      </c>
      <c r="F142" s="15">
        <v>87</v>
      </c>
      <c r="G142" s="15">
        <v>242</v>
      </c>
      <c r="H142" s="15">
        <v>63</v>
      </c>
      <c r="I142" s="15">
        <v>428</v>
      </c>
      <c r="J142" s="15">
        <v>44</v>
      </c>
      <c r="K142" s="15">
        <v>596</v>
      </c>
      <c r="L142" s="15">
        <v>13</v>
      </c>
      <c r="M142" s="15">
        <v>299</v>
      </c>
      <c r="N142" s="9"/>
    </row>
    <row r="143" spans="1:14" ht="17.25" customHeight="1">
      <c r="A143" s="5"/>
      <c r="B143" s="1">
        <v>52</v>
      </c>
      <c r="C143" s="4" t="s">
        <v>106</v>
      </c>
      <c r="D143" s="14">
        <f t="shared" si="28"/>
        <v>141</v>
      </c>
      <c r="E143" s="14">
        <f t="shared" si="27"/>
        <v>1185</v>
      </c>
      <c r="F143" s="15">
        <v>73</v>
      </c>
      <c r="G143" s="15">
        <v>197</v>
      </c>
      <c r="H143" s="15">
        <v>35</v>
      </c>
      <c r="I143" s="15">
        <v>237</v>
      </c>
      <c r="J143" s="15">
        <v>19</v>
      </c>
      <c r="K143" s="15">
        <v>244</v>
      </c>
      <c r="L143" s="15">
        <v>6</v>
      </c>
      <c r="M143" s="15">
        <v>138</v>
      </c>
      <c r="N143" s="9"/>
    </row>
    <row r="144" spans="1:14" ht="17.25" customHeight="1">
      <c r="A144" s="5"/>
      <c r="B144" s="1">
        <v>53</v>
      </c>
      <c r="C144" s="4" t="s">
        <v>107</v>
      </c>
      <c r="D144" s="14">
        <f t="shared" si="28"/>
        <v>172</v>
      </c>
      <c r="E144" s="14">
        <f t="shared" si="27"/>
        <v>1679</v>
      </c>
      <c r="F144" s="15">
        <v>70</v>
      </c>
      <c r="G144" s="15">
        <v>188</v>
      </c>
      <c r="H144" s="15">
        <v>59</v>
      </c>
      <c r="I144" s="15">
        <v>392</v>
      </c>
      <c r="J144" s="15">
        <v>24</v>
      </c>
      <c r="K144" s="15">
        <v>315</v>
      </c>
      <c r="L144" s="15">
        <v>9</v>
      </c>
      <c r="M144" s="15">
        <v>222</v>
      </c>
      <c r="N144" s="9"/>
    </row>
    <row r="145" spans="1:14" ht="17.25" customHeight="1">
      <c r="A145" s="5"/>
      <c r="B145" s="1">
        <v>54</v>
      </c>
      <c r="C145" s="4" t="s">
        <v>108</v>
      </c>
      <c r="D145" s="14">
        <f t="shared" si="28"/>
        <v>345</v>
      </c>
      <c r="E145" s="14">
        <f t="shared" si="27"/>
        <v>2489</v>
      </c>
      <c r="F145" s="15">
        <v>164</v>
      </c>
      <c r="G145" s="15">
        <v>424</v>
      </c>
      <c r="H145" s="15">
        <v>110</v>
      </c>
      <c r="I145" s="15">
        <v>722</v>
      </c>
      <c r="J145" s="15">
        <v>54</v>
      </c>
      <c r="K145" s="15">
        <v>713</v>
      </c>
      <c r="L145" s="15">
        <v>10</v>
      </c>
      <c r="M145" s="15">
        <v>239</v>
      </c>
      <c r="N145" s="9"/>
    </row>
    <row r="146" spans="1:14" ht="17.25" customHeight="1">
      <c r="A146" s="5"/>
      <c r="B146" s="1">
        <v>55</v>
      </c>
      <c r="C146" s="4" t="s">
        <v>109</v>
      </c>
      <c r="D146" s="14">
        <f t="shared" si="28"/>
        <v>8</v>
      </c>
      <c r="E146" s="14">
        <f t="shared" si="27"/>
        <v>942</v>
      </c>
      <c r="F146" s="15">
        <v>2</v>
      </c>
      <c r="G146" s="15">
        <v>2</v>
      </c>
      <c r="H146" s="15" t="s">
        <v>164</v>
      </c>
      <c r="I146" s="15" t="s">
        <v>164</v>
      </c>
      <c r="J146" s="15">
        <v>1</v>
      </c>
      <c r="K146" s="15">
        <v>12</v>
      </c>
      <c r="L146" s="15">
        <v>1</v>
      </c>
      <c r="M146" s="15">
        <v>20</v>
      </c>
      <c r="N146" s="9"/>
    </row>
    <row r="147" spans="1:14" ht="17.25" customHeight="1">
      <c r="A147" s="5"/>
      <c r="B147" s="1">
        <v>56</v>
      </c>
      <c r="C147" s="4" t="s">
        <v>110</v>
      </c>
      <c r="D147" s="14">
        <f t="shared" si="28"/>
        <v>464</v>
      </c>
      <c r="E147" s="14">
        <f t="shared" si="27"/>
        <v>1422</v>
      </c>
      <c r="F147" s="15">
        <v>393</v>
      </c>
      <c r="G147" s="15">
        <v>838</v>
      </c>
      <c r="H147" s="15">
        <v>53</v>
      </c>
      <c r="I147" s="15">
        <v>314</v>
      </c>
      <c r="J147" s="15">
        <v>13</v>
      </c>
      <c r="K147" s="15">
        <v>172</v>
      </c>
      <c r="L147" s="15">
        <v>3</v>
      </c>
      <c r="M147" s="15">
        <v>64</v>
      </c>
      <c r="N147" s="9"/>
    </row>
    <row r="148" spans="1:14" ht="17.25" customHeight="1">
      <c r="A148" s="5"/>
      <c r="B148" s="1">
        <v>57</v>
      </c>
      <c r="C148" s="4" t="s">
        <v>111</v>
      </c>
      <c r="D148" s="14">
        <f t="shared" si="28"/>
        <v>845</v>
      </c>
      <c r="E148" s="14">
        <f t="shared" si="27"/>
        <v>5873</v>
      </c>
      <c r="F148" s="15">
        <v>563</v>
      </c>
      <c r="G148" s="15">
        <v>1209</v>
      </c>
      <c r="H148" s="15">
        <v>101</v>
      </c>
      <c r="I148" s="15">
        <v>647</v>
      </c>
      <c r="J148" s="15">
        <v>108</v>
      </c>
      <c r="K148" s="15">
        <v>1483</v>
      </c>
      <c r="L148" s="15">
        <v>44</v>
      </c>
      <c r="M148" s="15">
        <v>1001</v>
      </c>
      <c r="N148" s="9"/>
    </row>
    <row r="149" spans="1:14" ht="17.25" customHeight="1">
      <c r="A149" s="5"/>
      <c r="B149" s="1">
        <v>58</v>
      </c>
      <c r="C149" s="7" t="s">
        <v>112</v>
      </c>
      <c r="D149" s="14">
        <f t="shared" si="28"/>
        <v>222</v>
      </c>
      <c r="E149" s="14">
        <f t="shared" si="27"/>
        <v>1683</v>
      </c>
      <c r="F149" s="15">
        <v>135</v>
      </c>
      <c r="G149" s="15">
        <v>261</v>
      </c>
      <c r="H149" s="15">
        <v>43</v>
      </c>
      <c r="I149" s="15">
        <v>286</v>
      </c>
      <c r="J149" s="15">
        <v>22</v>
      </c>
      <c r="K149" s="15">
        <v>284</v>
      </c>
      <c r="L149" s="15">
        <v>10</v>
      </c>
      <c r="M149" s="15">
        <v>226</v>
      </c>
      <c r="N149" s="9"/>
    </row>
    <row r="150" spans="1:14" ht="17.25" customHeight="1">
      <c r="A150" s="6"/>
      <c r="B150" s="2">
        <v>59</v>
      </c>
      <c r="C150" s="4" t="s">
        <v>113</v>
      </c>
      <c r="D150" s="14">
        <f t="shared" si="28"/>
        <v>257</v>
      </c>
      <c r="E150" s="14">
        <f t="shared" si="27"/>
        <v>1255</v>
      </c>
      <c r="F150" s="16">
        <v>194</v>
      </c>
      <c r="G150" s="16">
        <v>434</v>
      </c>
      <c r="H150" s="16">
        <v>39</v>
      </c>
      <c r="I150" s="16">
        <v>238</v>
      </c>
      <c r="J150" s="16">
        <v>13</v>
      </c>
      <c r="K150" s="16">
        <v>177</v>
      </c>
      <c r="L150" s="17">
        <v>3</v>
      </c>
      <c r="M150" s="17">
        <v>76</v>
      </c>
      <c r="N150" s="9"/>
    </row>
    <row r="151" spans="1:14" ht="17.25" customHeight="1">
      <c r="A151" s="5"/>
      <c r="B151" s="1">
        <v>60</v>
      </c>
      <c r="C151" s="4" t="s">
        <v>114</v>
      </c>
      <c r="D151" s="14">
        <f t="shared" si="28"/>
        <v>962</v>
      </c>
      <c r="E151" s="14">
        <f t="shared" si="27"/>
        <v>5394</v>
      </c>
      <c r="F151" s="15">
        <v>666</v>
      </c>
      <c r="G151" s="15">
        <v>1458</v>
      </c>
      <c r="H151" s="15">
        <v>175</v>
      </c>
      <c r="I151" s="15">
        <v>1145</v>
      </c>
      <c r="J151" s="15">
        <v>68</v>
      </c>
      <c r="K151" s="15">
        <v>896</v>
      </c>
      <c r="L151" s="15">
        <v>26</v>
      </c>
      <c r="M151" s="15">
        <v>632</v>
      </c>
      <c r="N151" s="9"/>
    </row>
    <row r="152" spans="1:14" ht="17.25" customHeight="1">
      <c r="A152" s="20" t="s">
        <v>157</v>
      </c>
      <c r="B152" s="21"/>
      <c r="C152" s="4" t="s">
        <v>115</v>
      </c>
      <c r="D152" s="14">
        <f>SUM(D153:D159)</f>
        <v>279</v>
      </c>
      <c r="E152" s="14">
        <f aca="true" t="shared" si="29" ref="E152:M152">SUM(E153:E159)</f>
        <v>4513</v>
      </c>
      <c r="F152" s="14">
        <f t="shared" si="29"/>
        <v>90</v>
      </c>
      <c r="G152" s="14">
        <f t="shared" si="29"/>
        <v>225</v>
      </c>
      <c r="H152" s="14">
        <f t="shared" si="29"/>
        <v>64</v>
      </c>
      <c r="I152" s="14">
        <f t="shared" si="29"/>
        <v>446</v>
      </c>
      <c r="J152" s="14">
        <f t="shared" si="29"/>
        <v>61</v>
      </c>
      <c r="K152" s="14">
        <f t="shared" si="29"/>
        <v>804</v>
      </c>
      <c r="L152" s="14">
        <f t="shared" si="29"/>
        <v>34</v>
      </c>
      <c r="M152" s="14">
        <f t="shared" si="29"/>
        <v>806</v>
      </c>
      <c r="N152" s="9"/>
    </row>
    <row r="153" spans="1:14" ht="17.25" customHeight="1">
      <c r="A153" s="5"/>
      <c r="B153" s="1">
        <v>61</v>
      </c>
      <c r="C153" s="4" t="s">
        <v>150</v>
      </c>
      <c r="D153" s="14">
        <f t="shared" si="28"/>
        <v>33</v>
      </c>
      <c r="E153" s="14">
        <f>SUM(G153,I153,K153,M153,E215,G215,I215,K215,M215)</f>
        <v>1145</v>
      </c>
      <c r="F153" s="15">
        <v>1</v>
      </c>
      <c r="G153" s="15">
        <v>2</v>
      </c>
      <c r="H153" s="15">
        <v>11</v>
      </c>
      <c r="I153" s="15">
        <v>82</v>
      </c>
      <c r="J153" s="15">
        <v>7</v>
      </c>
      <c r="K153" s="15">
        <v>96</v>
      </c>
      <c r="L153" s="15">
        <v>8</v>
      </c>
      <c r="M153" s="15">
        <v>189</v>
      </c>
      <c r="N153" s="9"/>
    </row>
    <row r="154" spans="1:14" ht="17.25" customHeight="1">
      <c r="A154" s="5"/>
      <c r="B154" s="1">
        <v>62</v>
      </c>
      <c r="C154" s="4" t="s">
        <v>116</v>
      </c>
      <c r="D154" s="14">
        <f t="shared" si="28"/>
        <v>45</v>
      </c>
      <c r="E154" s="14">
        <f aca="true" t="shared" si="30" ref="E154:E159">SUM(G154,I154,K154,M154,E216,G216,I216,K216,M216)</f>
        <v>912</v>
      </c>
      <c r="F154" s="15">
        <v>3</v>
      </c>
      <c r="G154" s="15">
        <v>11</v>
      </c>
      <c r="H154" s="15">
        <v>10</v>
      </c>
      <c r="I154" s="15">
        <v>78</v>
      </c>
      <c r="J154" s="15">
        <v>23</v>
      </c>
      <c r="K154" s="15">
        <v>280</v>
      </c>
      <c r="L154" s="15">
        <v>6</v>
      </c>
      <c r="M154" s="15">
        <v>140</v>
      </c>
      <c r="N154" s="9"/>
    </row>
    <row r="155" spans="1:14" ht="17.25" customHeight="1">
      <c r="A155" s="5"/>
      <c r="B155" s="1">
        <v>63</v>
      </c>
      <c r="C155" s="4" t="s">
        <v>117</v>
      </c>
      <c r="D155" s="14">
        <f t="shared" si="28"/>
        <v>3</v>
      </c>
      <c r="E155" s="14">
        <f t="shared" si="30"/>
        <v>66</v>
      </c>
      <c r="F155" s="15" t="s">
        <v>164</v>
      </c>
      <c r="G155" s="15" t="s">
        <v>164</v>
      </c>
      <c r="H155" s="15" t="s">
        <v>164</v>
      </c>
      <c r="I155" s="15" t="s">
        <v>164</v>
      </c>
      <c r="J155" s="15">
        <v>1</v>
      </c>
      <c r="K155" s="15">
        <v>10</v>
      </c>
      <c r="L155" s="15">
        <v>1</v>
      </c>
      <c r="M155" s="15">
        <v>22</v>
      </c>
      <c r="N155" s="9"/>
    </row>
    <row r="156" spans="1:14" ht="17.25" customHeight="1">
      <c r="A156" s="5"/>
      <c r="B156" s="1">
        <v>64</v>
      </c>
      <c r="C156" s="7" t="s">
        <v>118</v>
      </c>
      <c r="D156" s="14">
        <f t="shared" si="28"/>
        <v>54</v>
      </c>
      <c r="E156" s="14">
        <f t="shared" si="30"/>
        <v>335</v>
      </c>
      <c r="F156" s="15">
        <v>27</v>
      </c>
      <c r="G156" s="15">
        <v>65</v>
      </c>
      <c r="H156" s="15">
        <v>17</v>
      </c>
      <c r="I156" s="15">
        <v>113</v>
      </c>
      <c r="J156" s="15">
        <v>7</v>
      </c>
      <c r="K156" s="15">
        <v>88</v>
      </c>
      <c r="L156" s="15">
        <v>3</v>
      </c>
      <c r="M156" s="15">
        <v>69</v>
      </c>
      <c r="N156" s="9"/>
    </row>
    <row r="157" spans="1:14" ht="17.25" customHeight="1">
      <c r="A157" s="6"/>
      <c r="B157" s="2">
        <v>65</v>
      </c>
      <c r="C157" s="7" t="s">
        <v>119</v>
      </c>
      <c r="D157" s="14">
        <f t="shared" si="28"/>
        <v>9</v>
      </c>
      <c r="E157" s="14">
        <f t="shared" si="30"/>
        <v>219</v>
      </c>
      <c r="F157" s="16" t="s">
        <v>164</v>
      </c>
      <c r="G157" s="16" t="s">
        <v>164</v>
      </c>
      <c r="H157" s="16">
        <v>1</v>
      </c>
      <c r="I157" s="16">
        <v>6</v>
      </c>
      <c r="J157" s="16">
        <v>3</v>
      </c>
      <c r="K157" s="16">
        <v>45</v>
      </c>
      <c r="L157" s="16">
        <v>3</v>
      </c>
      <c r="M157" s="16">
        <v>81</v>
      </c>
      <c r="N157" s="9"/>
    </row>
    <row r="158" spans="1:14" ht="17.25" customHeight="1">
      <c r="A158" s="6"/>
      <c r="B158" s="2">
        <v>66</v>
      </c>
      <c r="C158" s="4" t="s">
        <v>120</v>
      </c>
      <c r="D158" s="14">
        <f t="shared" si="28"/>
        <v>6</v>
      </c>
      <c r="E158" s="14">
        <f t="shared" si="30"/>
        <v>94</v>
      </c>
      <c r="F158" s="16">
        <v>1</v>
      </c>
      <c r="G158" s="16">
        <v>3</v>
      </c>
      <c r="H158" s="16">
        <v>1</v>
      </c>
      <c r="I158" s="16">
        <v>6</v>
      </c>
      <c r="J158" s="16">
        <v>3</v>
      </c>
      <c r="K158" s="16">
        <v>35</v>
      </c>
      <c r="L158" s="15" t="s">
        <v>164</v>
      </c>
      <c r="M158" s="15" t="s">
        <v>164</v>
      </c>
      <c r="N158" s="9"/>
    </row>
    <row r="159" spans="1:14" ht="17.25" customHeight="1">
      <c r="A159" s="5"/>
      <c r="B159" s="1">
        <v>67</v>
      </c>
      <c r="C159" s="4" t="s">
        <v>121</v>
      </c>
      <c r="D159" s="14">
        <f t="shared" si="28"/>
        <v>129</v>
      </c>
      <c r="E159" s="14">
        <f t="shared" si="30"/>
        <v>1742</v>
      </c>
      <c r="F159" s="15">
        <v>58</v>
      </c>
      <c r="G159" s="15">
        <v>144</v>
      </c>
      <c r="H159" s="15">
        <v>24</v>
      </c>
      <c r="I159" s="15">
        <v>161</v>
      </c>
      <c r="J159" s="15">
        <v>17</v>
      </c>
      <c r="K159" s="15">
        <v>250</v>
      </c>
      <c r="L159" s="15">
        <v>13</v>
      </c>
      <c r="M159" s="15">
        <v>305</v>
      </c>
      <c r="N159" s="9"/>
    </row>
    <row r="160" spans="1:14" ht="17.25" customHeight="1">
      <c r="A160" s="20" t="s">
        <v>158</v>
      </c>
      <c r="B160" s="21"/>
      <c r="C160" s="4" t="s">
        <v>122</v>
      </c>
      <c r="D160" s="14">
        <f>SUM(D161:D162)</f>
        <v>715</v>
      </c>
      <c r="E160" s="14">
        <f aca="true" t="shared" si="31" ref="E160:M160">SUM(E161:E162)</f>
        <v>1962</v>
      </c>
      <c r="F160" s="14">
        <f t="shared" si="31"/>
        <v>649</v>
      </c>
      <c r="G160" s="14">
        <f t="shared" si="31"/>
        <v>1092</v>
      </c>
      <c r="H160" s="14">
        <f t="shared" si="31"/>
        <v>44</v>
      </c>
      <c r="I160" s="14">
        <f t="shared" si="31"/>
        <v>261</v>
      </c>
      <c r="J160" s="14">
        <f t="shared" si="31"/>
        <v>9</v>
      </c>
      <c r="K160" s="14">
        <f t="shared" si="31"/>
        <v>108</v>
      </c>
      <c r="L160" s="14">
        <f t="shared" si="31"/>
        <v>7</v>
      </c>
      <c r="M160" s="14">
        <f t="shared" si="31"/>
        <v>176</v>
      </c>
      <c r="N160" s="9"/>
    </row>
    <row r="161" spans="1:14" ht="17.25" customHeight="1">
      <c r="A161" s="5"/>
      <c r="B161" s="1">
        <v>68</v>
      </c>
      <c r="C161" s="4" t="s">
        <v>123</v>
      </c>
      <c r="D161" s="14">
        <f t="shared" si="28"/>
        <v>168</v>
      </c>
      <c r="E161" s="14">
        <f>SUM(G161,I161,K161,M161,E223,G223,I223,K223,M223)</f>
        <v>742</v>
      </c>
      <c r="F161" s="15">
        <v>138</v>
      </c>
      <c r="G161" s="15">
        <v>324</v>
      </c>
      <c r="H161" s="15">
        <v>21</v>
      </c>
      <c r="I161" s="15">
        <v>123</v>
      </c>
      <c r="J161" s="15">
        <v>3</v>
      </c>
      <c r="K161" s="15">
        <v>35</v>
      </c>
      <c r="L161" s="15">
        <v>2</v>
      </c>
      <c r="M161" s="15">
        <v>49</v>
      </c>
      <c r="N161" s="9"/>
    </row>
    <row r="162" spans="1:14" ht="17.25" customHeight="1">
      <c r="A162" s="5"/>
      <c r="B162" s="1">
        <v>69</v>
      </c>
      <c r="C162" s="4" t="s">
        <v>124</v>
      </c>
      <c r="D162" s="14">
        <f t="shared" si="28"/>
        <v>547</v>
      </c>
      <c r="E162" s="14">
        <f>SUM(G162,I162,K162,M162,E224,G224,I224,K224,M224)</f>
        <v>1220</v>
      </c>
      <c r="F162" s="15">
        <v>511</v>
      </c>
      <c r="G162" s="15">
        <v>768</v>
      </c>
      <c r="H162" s="15">
        <v>23</v>
      </c>
      <c r="I162" s="15">
        <v>138</v>
      </c>
      <c r="J162" s="15">
        <v>6</v>
      </c>
      <c r="K162" s="15">
        <v>73</v>
      </c>
      <c r="L162" s="15">
        <v>5</v>
      </c>
      <c r="M162" s="15">
        <v>127</v>
      </c>
      <c r="N162" s="9"/>
    </row>
    <row r="163" spans="1:14" ht="17.25" customHeight="1">
      <c r="A163" s="20" t="s">
        <v>159</v>
      </c>
      <c r="B163" s="21"/>
      <c r="C163" s="4" t="s">
        <v>125</v>
      </c>
      <c r="D163" s="14">
        <f>SUM(D164:D166)</f>
        <v>1899</v>
      </c>
      <c r="E163" s="14">
        <f aca="true" t="shared" si="32" ref="E163:M163">SUM(E164:E166)</f>
        <v>10079</v>
      </c>
      <c r="F163" s="14">
        <f t="shared" si="32"/>
        <v>1389</v>
      </c>
      <c r="G163" s="14">
        <f t="shared" si="32"/>
        <v>2870</v>
      </c>
      <c r="H163" s="14">
        <f t="shared" si="32"/>
        <v>267</v>
      </c>
      <c r="I163" s="14">
        <f t="shared" si="32"/>
        <v>1702</v>
      </c>
      <c r="J163" s="14">
        <f t="shared" si="32"/>
        <v>145</v>
      </c>
      <c r="K163" s="14">
        <f t="shared" si="32"/>
        <v>1950</v>
      </c>
      <c r="L163" s="14">
        <f t="shared" si="32"/>
        <v>46</v>
      </c>
      <c r="M163" s="14">
        <f t="shared" si="32"/>
        <v>1097</v>
      </c>
      <c r="N163" s="9"/>
    </row>
    <row r="164" spans="1:14" ht="17.25" customHeight="1">
      <c r="A164" s="5"/>
      <c r="B164" s="1">
        <v>70</v>
      </c>
      <c r="C164" s="4" t="s">
        <v>126</v>
      </c>
      <c r="D164" s="14">
        <f t="shared" si="28"/>
        <v>1045</v>
      </c>
      <c r="E164" s="14">
        <f>SUM(G164,I164,K164,M164,E226,G226,I226,K226,M226)</f>
        <v>6251</v>
      </c>
      <c r="F164" s="15">
        <v>732</v>
      </c>
      <c r="G164" s="15">
        <v>1667</v>
      </c>
      <c r="H164" s="15">
        <v>153</v>
      </c>
      <c r="I164" s="15">
        <v>979</v>
      </c>
      <c r="J164" s="15">
        <v>89</v>
      </c>
      <c r="K164" s="15">
        <v>1225</v>
      </c>
      <c r="L164" s="15">
        <v>34</v>
      </c>
      <c r="M164" s="15">
        <v>827</v>
      </c>
      <c r="N164" s="9"/>
    </row>
    <row r="165" spans="1:14" ht="17.25" customHeight="1">
      <c r="A165" s="5"/>
      <c r="B165" s="1">
        <v>71</v>
      </c>
      <c r="C165" s="4" t="s">
        <v>127</v>
      </c>
      <c r="D165" s="14">
        <f t="shared" si="28"/>
        <v>769</v>
      </c>
      <c r="E165" s="14">
        <f>SUM(G165,I165,K165,M165,E227,G227,I227,K227,M227)</f>
        <v>2532</v>
      </c>
      <c r="F165" s="15">
        <v>622</v>
      </c>
      <c r="G165" s="15">
        <v>1127</v>
      </c>
      <c r="H165" s="15">
        <v>95</v>
      </c>
      <c r="I165" s="15">
        <v>595</v>
      </c>
      <c r="J165" s="15">
        <v>44</v>
      </c>
      <c r="K165" s="15">
        <v>572</v>
      </c>
      <c r="L165" s="15">
        <v>4</v>
      </c>
      <c r="M165" s="15">
        <v>90</v>
      </c>
      <c r="N165" s="9"/>
    </row>
    <row r="166" spans="1:14" ht="17.25" customHeight="1">
      <c r="A166" s="5"/>
      <c r="B166" s="1">
        <v>72</v>
      </c>
      <c r="C166" s="4" t="s">
        <v>151</v>
      </c>
      <c r="D166" s="14">
        <f t="shared" si="28"/>
        <v>85</v>
      </c>
      <c r="E166" s="14">
        <f>SUM(G166,I166,K166,M166,E228,G228,I228,K228,M228)</f>
        <v>1296</v>
      </c>
      <c r="F166" s="15">
        <v>35</v>
      </c>
      <c r="G166" s="15">
        <v>76</v>
      </c>
      <c r="H166" s="15">
        <v>19</v>
      </c>
      <c r="I166" s="15">
        <v>128</v>
      </c>
      <c r="J166" s="15">
        <v>12</v>
      </c>
      <c r="K166" s="15">
        <v>153</v>
      </c>
      <c r="L166" s="15">
        <v>8</v>
      </c>
      <c r="M166" s="15">
        <v>180</v>
      </c>
      <c r="N166" s="9"/>
    </row>
    <row r="167" spans="1:14" ht="17.25" customHeight="1">
      <c r="A167" s="20" t="s">
        <v>160</v>
      </c>
      <c r="B167" s="21"/>
      <c r="C167" s="4" t="s">
        <v>128</v>
      </c>
      <c r="D167" s="14">
        <f>SUM(D168:D170)</f>
        <v>655</v>
      </c>
      <c r="E167" s="14">
        <f aca="true" t="shared" si="33" ref="E167:M167">SUM(E168:E170)</f>
        <v>9558</v>
      </c>
      <c r="F167" s="14">
        <f t="shared" si="33"/>
        <v>253</v>
      </c>
      <c r="G167" s="14">
        <f t="shared" si="33"/>
        <v>596</v>
      </c>
      <c r="H167" s="14">
        <f t="shared" si="33"/>
        <v>197</v>
      </c>
      <c r="I167" s="14">
        <f t="shared" si="33"/>
        <v>1263</v>
      </c>
      <c r="J167" s="14">
        <f t="shared" si="33"/>
        <v>99</v>
      </c>
      <c r="K167" s="14">
        <f t="shared" si="33"/>
        <v>1360</v>
      </c>
      <c r="L167" s="14">
        <f t="shared" si="33"/>
        <v>48</v>
      </c>
      <c r="M167" s="14">
        <f t="shared" si="33"/>
        <v>1116</v>
      </c>
      <c r="N167" s="9"/>
    </row>
    <row r="168" spans="1:14" ht="17.25" customHeight="1">
      <c r="A168" s="5"/>
      <c r="B168" s="1">
        <v>73</v>
      </c>
      <c r="C168" s="4" t="s">
        <v>152</v>
      </c>
      <c r="D168" s="14">
        <f t="shared" si="28"/>
        <v>469</v>
      </c>
      <c r="E168" s="14">
        <f>SUM(G168,I168,K168,M168,E230,G230,I230,K230,M230)</f>
        <v>5598</v>
      </c>
      <c r="F168" s="15">
        <v>222</v>
      </c>
      <c r="G168" s="15">
        <v>506</v>
      </c>
      <c r="H168" s="15">
        <v>160</v>
      </c>
      <c r="I168" s="15">
        <v>1019</v>
      </c>
      <c r="J168" s="15">
        <v>52</v>
      </c>
      <c r="K168" s="15">
        <v>699</v>
      </c>
      <c r="L168" s="15">
        <v>14</v>
      </c>
      <c r="M168" s="15">
        <v>317</v>
      </c>
      <c r="N168" s="9"/>
    </row>
    <row r="169" spans="1:14" ht="17.25" customHeight="1">
      <c r="A169" s="5"/>
      <c r="B169" s="1">
        <v>74</v>
      </c>
      <c r="C169" s="4" t="s">
        <v>129</v>
      </c>
      <c r="D169" s="14">
        <f t="shared" si="28"/>
        <v>8</v>
      </c>
      <c r="E169" s="14">
        <f>SUM(G169,I169,K169,M169,E231,G231,I231,K231,M231)</f>
        <v>280</v>
      </c>
      <c r="F169" s="15">
        <v>1</v>
      </c>
      <c r="G169" s="15">
        <v>2</v>
      </c>
      <c r="H169" s="15">
        <v>4</v>
      </c>
      <c r="I169" s="15">
        <v>22</v>
      </c>
      <c r="J169" s="15">
        <v>2</v>
      </c>
      <c r="K169" s="15">
        <v>37</v>
      </c>
      <c r="L169" s="15" t="s">
        <v>164</v>
      </c>
      <c r="M169" s="15" t="s">
        <v>164</v>
      </c>
      <c r="N169" s="9"/>
    </row>
    <row r="170" spans="1:14" ht="17.25" customHeight="1">
      <c r="A170" s="5"/>
      <c r="B170" s="1">
        <v>75</v>
      </c>
      <c r="C170" s="4" t="s">
        <v>130</v>
      </c>
      <c r="D170" s="14">
        <f t="shared" si="28"/>
        <v>178</v>
      </c>
      <c r="E170" s="14">
        <f>SUM(G170,I170,K170,M170,E232,G232,I232,K232,M232)</f>
        <v>3680</v>
      </c>
      <c r="F170" s="15">
        <v>30</v>
      </c>
      <c r="G170" s="15">
        <v>88</v>
      </c>
      <c r="H170" s="15">
        <v>33</v>
      </c>
      <c r="I170" s="15">
        <v>222</v>
      </c>
      <c r="J170" s="15">
        <v>45</v>
      </c>
      <c r="K170" s="15">
        <v>624</v>
      </c>
      <c r="L170" s="15">
        <v>34</v>
      </c>
      <c r="M170" s="15">
        <v>799</v>
      </c>
      <c r="N170" s="9"/>
    </row>
    <row r="171" spans="1:14" ht="17.25" customHeight="1">
      <c r="A171" s="20" t="s">
        <v>161</v>
      </c>
      <c r="B171" s="21"/>
      <c r="C171" s="4" t="s">
        <v>131</v>
      </c>
      <c r="D171" s="14">
        <f>SUM(D172:D173)</f>
        <v>399</v>
      </c>
      <c r="E171" s="14">
        <f aca="true" t="shared" si="34" ref="E171:M171">SUM(E172:E173)</f>
        <v>4058</v>
      </c>
      <c r="F171" s="14">
        <f t="shared" si="34"/>
        <v>272</v>
      </c>
      <c r="G171" s="14">
        <f t="shared" si="34"/>
        <v>455</v>
      </c>
      <c r="H171" s="14">
        <f t="shared" si="34"/>
        <v>53</v>
      </c>
      <c r="I171" s="14">
        <f t="shared" si="34"/>
        <v>359</v>
      </c>
      <c r="J171" s="14">
        <f t="shared" si="34"/>
        <v>35</v>
      </c>
      <c r="K171" s="14">
        <f t="shared" si="34"/>
        <v>458</v>
      </c>
      <c r="L171" s="14">
        <f t="shared" si="34"/>
        <v>12</v>
      </c>
      <c r="M171" s="14">
        <f t="shared" si="34"/>
        <v>293</v>
      </c>
      <c r="N171" s="9"/>
    </row>
    <row r="172" spans="1:14" ht="17.25" customHeight="1">
      <c r="A172" s="5"/>
      <c r="B172" s="1">
        <v>76</v>
      </c>
      <c r="C172" s="4" t="s">
        <v>132</v>
      </c>
      <c r="D172" s="14">
        <f t="shared" si="28"/>
        <v>62</v>
      </c>
      <c r="E172" s="14">
        <f>SUM(G172,I172,K172,M172,E234,G234,I234,K234,M234)</f>
        <v>2601</v>
      </c>
      <c r="F172" s="15">
        <v>10</v>
      </c>
      <c r="G172" s="15">
        <v>23</v>
      </c>
      <c r="H172" s="15">
        <v>11</v>
      </c>
      <c r="I172" s="15">
        <v>84</v>
      </c>
      <c r="J172" s="15">
        <v>17</v>
      </c>
      <c r="K172" s="15">
        <v>231</v>
      </c>
      <c r="L172" s="15">
        <v>7</v>
      </c>
      <c r="M172" s="15">
        <v>174</v>
      </c>
      <c r="N172" s="9"/>
    </row>
    <row r="173" spans="1:14" ht="17.25" customHeight="1">
      <c r="A173" s="5"/>
      <c r="B173" s="1">
        <v>77</v>
      </c>
      <c r="C173" s="4" t="s">
        <v>133</v>
      </c>
      <c r="D173" s="14">
        <f t="shared" si="28"/>
        <v>337</v>
      </c>
      <c r="E173" s="14">
        <f>SUM(G173,I173,K173,M173,E235,G235,I235,K235,M235)</f>
        <v>1457</v>
      </c>
      <c r="F173" s="15">
        <v>262</v>
      </c>
      <c r="G173" s="15">
        <v>432</v>
      </c>
      <c r="H173" s="15">
        <v>42</v>
      </c>
      <c r="I173" s="15">
        <v>275</v>
      </c>
      <c r="J173" s="15">
        <v>18</v>
      </c>
      <c r="K173" s="15">
        <v>227</v>
      </c>
      <c r="L173" s="15">
        <v>5</v>
      </c>
      <c r="M173" s="15">
        <v>119</v>
      </c>
      <c r="N173" s="9"/>
    </row>
    <row r="174" spans="1:14" ht="17.25" customHeight="1">
      <c r="A174" s="20" t="s">
        <v>162</v>
      </c>
      <c r="B174" s="21"/>
      <c r="C174" s="4" t="s">
        <v>134</v>
      </c>
      <c r="D174" s="14">
        <f>SUM(D175:D176)</f>
        <v>103</v>
      </c>
      <c r="E174" s="14">
        <f aca="true" t="shared" si="35" ref="E174:M174">SUM(E175:E176)</f>
        <v>744</v>
      </c>
      <c r="F174" s="14">
        <f t="shared" si="35"/>
        <v>48</v>
      </c>
      <c r="G174" s="14">
        <f t="shared" si="35"/>
        <v>126</v>
      </c>
      <c r="H174" s="14">
        <f t="shared" si="35"/>
        <v>40</v>
      </c>
      <c r="I174" s="14">
        <f t="shared" si="35"/>
        <v>253</v>
      </c>
      <c r="J174" s="14">
        <f t="shared" si="35"/>
        <v>10</v>
      </c>
      <c r="K174" s="14">
        <f t="shared" si="35"/>
        <v>120</v>
      </c>
      <c r="L174" s="14">
        <f t="shared" si="35"/>
        <v>1</v>
      </c>
      <c r="M174" s="14">
        <f t="shared" si="35"/>
        <v>21</v>
      </c>
      <c r="N174" s="9"/>
    </row>
    <row r="175" spans="1:14" ht="17.25" customHeight="1">
      <c r="A175" s="5"/>
      <c r="B175" s="1">
        <v>78</v>
      </c>
      <c r="C175" s="4" t="s">
        <v>135</v>
      </c>
      <c r="D175" s="14">
        <f t="shared" si="28"/>
        <v>42</v>
      </c>
      <c r="E175" s="14">
        <f>SUM(G175,I175,K175,M175,E237,G237,I237,K237,M237)</f>
        <v>251</v>
      </c>
      <c r="F175" s="15">
        <v>14</v>
      </c>
      <c r="G175" s="15">
        <v>45</v>
      </c>
      <c r="H175" s="15">
        <v>22</v>
      </c>
      <c r="I175" s="15">
        <v>130</v>
      </c>
      <c r="J175" s="15">
        <v>5</v>
      </c>
      <c r="K175" s="15">
        <v>55</v>
      </c>
      <c r="L175" s="15">
        <v>1</v>
      </c>
      <c r="M175" s="15">
        <v>21</v>
      </c>
      <c r="N175" s="9"/>
    </row>
    <row r="176" spans="1:14" ht="17.25" customHeight="1">
      <c r="A176" s="5"/>
      <c r="B176" s="1">
        <v>79</v>
      </c>
      <c r="C176" s="4" t="s">
        <v>136</v>
      </c>
      <c r="D176" s="14">
        <f t="shared" si="28"/>
        <v>61</v>
      </c>
      <c r="E176" s="14">
        <f>SUM(G176,I176,K176,M176,E238,G238,I238,K238,M238)</f>
        <v>493</v>
      </c>
      <c r="F176" s="15">
        <v>34</v>
      </c>
      <c r="G176" s="15">
        <v>81</v>
      </c>
      <c r="H176" s="15">
        <v>18</v>
      </c>
      <c r="I176" s="15">
        <v>123</v>
      </c>
      <c r="J176" s="15">
        <v>5</v>
      </c>
      <c r="K176" s="15">
        <v>65</v>
      </c>
      <c r="L176" s="15" t="s">
        <v>164</v>
      </c>
      <c r="M176" s="15" t="s">
        <v>164</v>
      </c>
      <c r="N176" s="9"/>
    </row>
    <row r="177" spans="1:14" ht="17.25" customHeight="1">
      <c r="A177" s="20" t="s">
        <v>163</v>
      </c>
      <c r="B177" s="21"/>
      <c r="C177" s="4" t="s">
        <v>137</v>
      </c>
      <c r="D177" s="14">
        <f>SUM(D178:D191)</f>
        <v>2601</v>
      </c>
      <c r="E177" s="14">
        <f aca="true" t="shared" si="36" ref="E177:M177">SUM(E178:E191)</f>
        <v>20861</v>
      </c>
      <c r="F177" s="14">
        <f t="shared" si="36"/>
        <v>1925</v>
      </c>
      <c r="G177" s="14">
        <f t="shared" si="36"/>
        <v>3863</v>
      </c>
      <c r="H177" s="14">
        <f t="shared" si="36"/>
        <v>364</v>
      </c>
      <c r="I177" s="14">
        <f t="shared" si="36"/>
        <v>2296</v>
      </c>
      <c r="J177" s="14">
        <f t="shared" si="36"/>
        <v>164</v>
      </c>
      <c r="K177" s="14">
        <f t="shared" si="36"/>
        <v>2165</v>
      </c>
      <c r="L177" s="14">
        <f t="shared" si="36"/>
        <v>48</v>
      </c>
      <c r="M177" s="14">
        <f t="shared" si="36"/>
        <v>1128</v>
      </c>
      <c r="N177" s="9"/>
    </row>
    <row r="178" spans="1:14" ht="17.25" customHeight="1">
      <c r="A178" s="5"/>
      <c r="B178" s="1">
        <v>80</v>
      </c>
      <c r="C178" s="4" t="s">
        <v>138</v>
      </c>
      <c r="D178" s="14">
        <f t="shared" si="28"/>
        <v>496</v>
      </c>
      <c r="E178" s="14">
        <f>SUM(G178,I178,K178,M178,E240,G240,I240,K240,M240)</f>
        <v>2245</v>
      </c>
      <c r="F178" s="15">
        <v>348</v>
      </c>
      <c r="G178" s="15">
        <v>806</v>
      </c>
      <c r="H178" s="15">
        <v>102</v>
      </c>
      <c r="I178" s="15">
        <v>633</v>
      </c>
      <c r="J178" s="15">
        <v>37</v>
      </c>
      <c r="K178" s="15">
        <v>497</v>
      </c>
      <c r="L178" s="15">
        <v>6</v>
      </c>
      <c r="M178" s="15">
        <v>149</v>
      </c>
      <c r="N178" s="9"/>
    </row>
    <row r="179" spans="1:14" ht="17.25" customHeight="1">
      <c r="A179" s="5"/>
      <c r="B179" s="1">
        <v>81</v>
      </c>
      <c r="C179" s="7" t="s">
        <v>139</v>
      </c>
      <c r="D179" s="14">
        <f t="shared" si="28"/>
        <v>9</v>
      </c>
      <c r="E179" s="14">
        <f aca="true" t="shared" si="37" ref="E179:E191">SUM(G179,I179,K179,M179,E241,G241,I241,K241,M241)</f>
        <v>64</v>
      </c>
      <c r="F179" s="15">
        <v>2</v>
      </c>
      <c r="G179" s="15">
        <v>3</v>
      </c>
      <c r="H179" s="15">
        <v>4</v>
      </c>
      <c r="I179" s="15">
        <v>20</v>
      </c>
      <c r="J179" s="15">
        <v>3</v>
      </c>
      <c r="K179" s="15">
        <v>41</v>
      </c>
      <c r="L179" s="15" t="s">
        <v>164</v>
      </c>
      <c r="M179" s="15" t="s">
        <v>164</v>
      </c>
      <c r="N179" s="9"/>
    </row>
    <row r="180" spans="1:14" ht="17.25" customHeight="1">
      <c r="A180" s="6"/>
      <c r="B180" s="2">
        <v>82</v>
      </c>
      <c r="C180" s="4" t="s">
        <v>140</v>
      </c>
      <c r="D180" s="14">
        <f t="shared" si="28"/>
        <v>935</v>
      </c>
      <c r="E180" s="14">
        <f t="shared" si="37"/>
        <v>2302</v>
      </c>
      <c r="F180" s="16">
        <v>850</v>
      </c>
      <c r="G180" s="16">
        <v>1472</v>
      </c>
      <c r="H180" s="16">
        <v>61</v>
      </c>
      <c r="I180" s="16">
        <v>371</v>
      </c>
      <c r="J180" s="16">
        <v>18</v>
      </c>
      <c r="K180" s="16">
        <v>235</v>
      </c>
      <c r="L180" s="17">
        <v>4</v>
      </c>
      <c r="M180" s="17">
        <v>97</v>
      </c>
      <c r="N180" s="9"/>
    </row>
    <row r="181" spans="1:14" ht="17.25" customHeight="1">
      <c r="A181" s="5"/>
      <c r="B181" s="1">
        <v>83</v>
      </c>
      <c r="C181" s="4" t="s">
        <v>141</v>
      </c>
      <c r="D181" s="14">
        <f t="shared" si="28"/>
        <v>136</v>
      </c>
      <c r="E181" s="14">
        <f t="shared" si="37"/>
        <v>756</v>
      </c>
      <c r="F181" s="15">
        <v>102</v>
      </c>
      <c r="G181" s="15">
        <v>219</v>
      </c>
      <c r="H181" s="15">
        <v>17</v>
      </c>
      <c r="I181" s="15">
        <v>105</v>
      </c>
      <c r="J181" s="15">
        <v>8</v>
      </c>
      <c r="K181" s="15">
        <v>108</v>
      </c>
      <c r="L181" s="15">
        <v>5</v>
      </c>
      <c r="M181" s="15">
        <v>120</v>
      </c>
      <c r="N181" s="9"/>
    </row>
    <row r="182" spans="1:14" ht="17.25" customHeight="1">
      <c r="A182" s="5"/>
      <c r="B182" s="1">
        <v>84</v>
      </c>
      <c r="C182" s="4" t="s">
        <v>153</v>
      </c>
      <c r="D182" s="14">
        <f t="shared" si="28"/>
        <v>105</v>
      </c>
      <c r="E182" s="14">
        <f t="shared" si="37"/>
        <v>1155</v>
      </c>
      <c r="F182" s="15">
        <v>46</v>
      </c>
      <c r="G182" s="15">
        <v>93</v>
      </c>
      <c r="H182" s="15">
        <v>19</v>
      </c>
      <c r="I182" s="15">
        <v>126</v>
      </c>
      <c r="J182" s="15">
        <v>18</v>
      </c>
      <c r="K182" s="15">
        <v>250</v>
      </c>
      <c r="L182" s="15">
        <v>9</v>
      </c>
      <c r="M182" s="15">
        <v>204</v>
      </c>
      <c r="N182" s="9"/>
    </row>
    <row r="183" spans="1:14" ht="17.25" customHeight="1">
      <c r="A183" s="5"/>
      <c r="B183" s="1">
        <v>85</v>
      </c>
      <c r="C183" s="4" t="s">
        <v>142</v>
      </c>
      <c r="D183" s="14">
        <f t="shared" si="28"/>
        <v>18</v>
      </c>
      <c r="E183" s="14">
        <f t="shared" si="37"/>
        <v>114</v>
      </c>
      <c r="F183" s="15">
        <v>8</v>
      </c>
      <c r="G183" s="15">
        <v>18</v>
      </c>
      <c r="H183" s="15">
        <v>5</v>
      </c>
      <c r="I183" s="15">
        <v>34</v>
      </c>
      <c r="J183" s="15">
        <v>4</v>
      </c>
      <c r="K183" s="15">
        <v>41</v>
      </c>
      <c r="L183" s="15">
        <v>1</v>
      </c>
      <c r="M183" s="15">
        <v>21</v>
      </c>
      <c r="N183" s="9"/>
    </row>
    <row r="184" spans="1:14" ht="17.25" customHeight="1">
      <c r="A184" s="5"/>
      <c r="B184" s="1">
        <v>86</v>
      </c>
      <c r="C184" s="4" t="s">
        <v>143</v>
      </c>
      <c r="D184" s="14">
        <f t="shared" si="28"/>
        <v>190</v>
      </c>
      <c r="E184" s="14">
        <f t="shared" si="37"/>
        <v>825</v>
      </c>
      <c r="F184" s="15">
        <v>137</v>
      </c>
      <c r="G184" s="15">
        <v>316</v>
      </c>
      <c r="H184" s="15">
        <v>36</v>
      </c>
      <c r="I184" s="15">
        <v>226</v>
      </c>
      <c r="J184" s="15">
        <v>10</v>
      </c>
      <c r="K184" s="15">
        <v>111</v>
      </c>
      <c r="L184" s="15">
        <v>5</v>
      </c>
      <c r="M184" s="15">
        <v>109</v>
      </c>
      <c r="N184" s="9"/>
    </row>
    <row r="185" spans="1:14" ht="17.25" customHeight="1">
      <c r="A185" s="5"/>
      <c r="B185" s="1">
        <v>87</v>
      </c>
      <c r="C185" s="4" t="s">
        <v>144</v>
      </c>
      <c r="D185" s="14">
        <f t="shared" si="28"/>
        <v>75</v>
      </c>
      <c r="E185" s="14">
        <f t="shared" si="37"/>
        <v>1182</v>
      </c>
      <c r="F185" s="15">
        <v>53</v>
      </c>
      <c r="G185" s="15">
        <v>103</v>
      </c>
      <c r="H185" s="15">
        <v>14</v>
      </c>
      <c r="I185" s="15">
        <v>85</v>
      </c>
      <c r="J185" s="15">
        <v>5</v>
      </c>
      <c r="K185" s="15">
        <v>67</v>
      </c>
      <c r="L185" s="15">
        <v>1</v>
      </c>
      <c r="M185" s="15">
        <v>20</v>
      </c>
      <c r="N185" s="9"/>
    </row>
    <row r="186" spans="1:14" ht="17.25" customHeight="1">
      <c r="A186" s="5"/>
      <c r="B186" s="1">
        <v>88</v>
      </c>
      <c r="C186" s="4" t="s">
        <v>145</v>
      </c>
      <c r="D186" s="14">
        <f t="shared" si="28"/>
        <v>78</v>
      </c>
      <c r="E186" s="14">
        <f t="shared" si="37"/>
        <v>606</v>
      </c>
      <c r="F186" s="15">
        <v>38</v>
      </c>
      <c r="G186" s="15">
        <v>99</v>
      </c>
      <c r="H186" s="15">
        <v>17</v>
      </c>
      <c r="I186" s="15">
        <v>124</v>
      </c>
      <c r="J186" s="15">
        <v>17</v>
      </c>
      <c r="K186" s="15">
        <v>224</v>
      </c>
      <c r="L186" s="15">
        <v>4</v>
      </c>
      <c r="M186" s="15">
        <v>91</v>
      </c>
      <c r="N186" s="9"/>
    </row>
    <row r="187" spans="1:14" ht="17.25" customHeight="1">
      <c r="A187" s="5"/>
      <c r="B187" s="1">
        <v>89</v>
      </c>
      <c r="C187" s="4" t="s">
        <v>155</v>
      </c>
      <c r="D187" s="14">
        <f t="shared" si="28"/>
        <v>24</v>
      </c>
      <c r="E187" s="14">
        <f t="shared" si="37"/>
        <v>203</v>
      </c>
      <c r="F187" s="15">
        <v>14</v>
      </c>
      <c r="G187" s="15">
        <v>33</v>
      </c>
      <c r="H187" s="15">
        <v>4</v>
      </c>
      <c r="I187" s="15">
        <v>23</v>
      </c>
      <c r="J187" s="15">
        <v>3</v>
      </c>
      <c r="K187" s="15">
        <v>36</v>
      </c>
      <c r="L187" s="15">
        <v>2</v>
      </c>
      <c r="M187" s="15">
        <v>51</v>
      </c>
      <c r="N187" s="9"/>
    </row>
    <row r="188" spans="1:14" ht="17.25" customHeight="1">
      <c r="A188" s="5"/>
      <c r="B188" s="1">
        <v>90</v>
      </c>
      <c r="C188" s="4" t="s">
        <v>146</v>
      </c>
      <c r="D188" s="14">
        <f t="shared" si="28"/>
        <v>205</v>
      </c>
      <c r="E188" s="14">
        <f t="shared" si="37"/>
        <v>9995</v>
      </c>
      <c r="F188" s="15">
        <v>70</v>
      </c>
      <c r="G188" s="15">
        <v>166</v>
      </c>
      <c r="H188" s="15">
        <v>41</v>
      </c>
      <c r="I188" s="15">
        <v>265</v>
      </c>
      <c r="J188" s="15">
        <v>23</v>
      </c>
      <c r="K188" s="15">
        <v>302</v>
      </c>
      <c r="L188" s="15">
        <v>7</v>
      </c>
      <c r="M188" s="15">
        <v>174</v>
      </c>
      <c r="N188" s="9"/>
    </row>
    <row r="189" spans="1:14" ht="17.25" customHeight="1">
      <c r="A189" s="5"/>
      <c r="B189" s="1">
        <v>91</v>
      </c>
      <c r="C189" s="4" t="s">
        <v>147</v>
      </c>
      <c r="D189" s="14">
        <f t="shared" si="28"/>
        <v>143</v>
      </c>
      <c r="E189" s="14">
        <f t="shared" si="37"/>
        <v>860</v>
      </c>
      <c r="F189" s="15">
        <v>97</v>
      </c>
      <c r="G189" s="15">
        <v>206</v>
      </c>
      <c r="H189" s="15">
        <v>25</v>
      </c>
      <c r="I189" s="15">
        <v>162</v>
      </c>
      <c r="J189" s="15">
        <v>11</v>
      </c>
      <c r="K189" s="15">
        <v>150</v>
      </c>
      <c r="L189" s="15">
        <v>4</v>
      </c>
      <c r="M189" s="15">
        <v>92</v>
      </c>
      <c r="N189" s="9"/>
    </row>
    <row r="190" spans="1:14" ht="17.25" customHeight="1">
      <c r="A190" s="5"/>
      <c r="B190" s="1">
        <v>92</v>
      </c>
      <c r="C190" s="4" t="s">
        <v>154</v>
      </c>
      <c r="D190" s="14">
        <f t="shared" si="28"/>
        <v>182</v>
      </c>
      <c r="E190" s="14">
        <f t="shared" si="37"/>
        <v>520</v>
      </c>
      <c r="F190" s="15">
        <v>157</v>
      </c>
      <c r="G190" s="15">
        <v>323</v>
      </c>
      <c r="H190" s="15">
        <v>19</v>
      </c>
      <c r="I190" s="15">
        <v>122</v>
      </c>
      <c r="J190" s="15">
        <v>5</v>
      </c>
      <c r="K190" s="15">
        <v>75</v>
      </c>
      <c r="L190" s="18" t="s">
        <v>164</v>
      </c>
      <c r="M190" s="18" t="s">
        <v>164</v>
      </c>
      <c r="N190" s="9"/>
    </row>
    <row r="191" spans="1:14" ht="17.25" customHeight="1">
      <c r="A191" s="5"/>
      <c r="B191" s="1">
        <v>93</v>
      </c>
      <c r="C191" s="4" t="s">
        <v>148</v>
      </c>
      <c r="D191" s="14">
        <f t="shared" si="28"/>
        <v>5</v>
      </c>
      <c r="E191" s="14">
        <f t="shared" si="37"/>
        <v>34</v>
      </c>
      <c r="F191" s="15">
        <v>3</v>
      </c>
      <c r="G191" s="15">
        <v>6</v>
      </c>
      <c r="H191" s="18" t="s">
        <v>164</v>
      </c>
      <c r="I191" s="18" t="s">
        <v>164</v>
      </c>
      <c r="J191" s="15">
        <v>2</v>
      </c>
      <c r="K191" s="15">
        <v>28</v>
      </c>
      <c r="L191" s="18" t="s">
        <v>164</v>
      </c>
      <c r="M191" s="18" t="s">
        <v>164</v>
      </c>
      <c r="N191" s="9"/>
    </row>
    <row r="192" spans="1:14" ht="17.2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9"/>
    </row>
    <row r="193" spans="1:14" ht="17.2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9"/>
    </row>
    <row r="194" spans="1:14" ht="17.25" customHeight="1">
      <c r="A194" s="29" t="s">
        <v>17</v>
      </c>
      <c r="B194" s="39"/>
      <c r="C194" s="40"/>
      <c r="D194" s="24" t="s">
        <v>13</v>
      </c>
      <c r="E194" s="25"/>
      <c r="F194" s="27" t="s">
        <v>14</v>
      </c>
      <c r="G194" s="28"/>
      <c r="H194" s="24" t="s">
        <v>171</v>
      </c>
      <c r="I194" s="25"/>
      <c r="J194" s="24" t="s">
        <v>172</v>
      </c>
      <c r="K194" s="25"/>
      <c r="L194" s="24" t="s">
        <v>173</v>
      </c>
      <c r="M194" s="25"/>
      <c r="N194" s="10" t="s">
        <v>175</v>
      </c>
    </row>
    <row r="195" spans="1:14" ht="17.25" customHeight="1">
      <c r="A195" s="41"/>
      <c r="B195" s="42"/>
      <c r="C195" s="43"/>
      <c r="D195" s="11" t="s">
        <v>2</v>
      </c>
      <c r="E195" s="11" t="s">
        <v>6</v>
      </c>
      <c r="F195" s="11" t="s">
        <v>2</v>
      </c>
      <c r="G195" s="11" t="s">
        <v>6</v>
      </c>
      <c r="H195" s="11" t="s">
        <v>2</v>
      </c>
      <c r="I195" s="11" t="s">
        <v>6</v>
      </c>
      <c r="J195" s="11" t="s">
        <v>2</v>
      </c>
      <c r="K195" s="11" t="s">
        <v>6</v>
      </c>
      <c r="L195" s="11" t="s">
        <v>2</v>
      </c>
      <c r="M195" s="11" t="s">
        <v>6</v>
      </c>
      <c r="N195" s="11" t="s">
        <v>2</v>
      </c>
    </row>
    <row r="196" spans="1:14" ht="17.25" customHeight="1">
      <c r="A196" s="41"/>
      <c r="B196" s="42"/>
      <c r="C196" s="43"/>
      <c r="D196" s="12" t="s">
        <v>3</v>
      </c>
      <c r="E196" s="12" t="s">
        <v>3</v>
      </c>
      <c r="F196" s="12" t="s">
        <v>3</v>
      </c>
      <c r="G196" s="12" t="s">
        <v>3</v>
      </c>
      <c r="H196" s="12" t="s">
        <v>3</v>
      </c>
      <c r="I196" s="12" t="s">
        <v>3</v>
      </c>
      <c r="J196" s="12" t="s">
        <v>3</v>
      </c>
      <c r="K196" s="12" t="s">
        <v>3</v>
      </c>
      <c r="L196" s="12" t="s">
        <v>3</v>
      </c>
      <c r="M196" s="12" t="s">
        <v>3</v>
      </c>
      <c r="N196" s="12" t="s">
        <v>3</v>
      </c>
    </row>
    <row r="197" spans="1:14" ht="17.25" customHeight="1">
      <c r="A197" s="41"/>
      <c r="B197" s="42"/>
      <c r="C197" s="43"/>
      <c r="D197" s="12" t="s">
        <v>4</v>
      </c>
      <c r="E197" s="12" t="s">
        <v>7</v>
      </c>
      <c r="F197" s="12" t="s">
        <v>4</v>
      </c>
      <c r="G197" s="12" t="s">
        <v>7</v>
      </c>
      <c r="H197" s="12" t="s">
        <v>4</v>
      </c>
      <c r="I197" s="12" t="s">
        <v>7</v>
      </c>
      <c r="J197" s="12" t="s">
        <v>4</v>
      </c>
      <c r="K197" s="12" t="s">
        <v>7</v>
      </c>
      <c r="L197" s="12" t="s">
        <v>4</v>
      </c>
      <c r="M197" s="12" t="s">
        <v>7</v>
      </c>
      <c r="N197" s="12" t="s">
        <v>4</v>
      </c>
    </row>
    <row r="198" spans="1:14" ht="17.25" customHeight="1">
      <c r="A198" s="44"/>
      <c r="B198" s="45"/>
      <c r="C198" s="46"/>
      <c r="D198" s="13" t="s">
        <v>5</v>
      </c>
      <c r="E198" s="13" t="s">
        <v>5</v>
      </c>
      <c r="F198" s="13" t="s">
        <v>5</v>
      </c>
      <c r="G198" s="13" t="s">
        <v>5</v>
      </c>
      <c r="H198" s="13" t="s">
        <v>5</v>
      </c>
      <c r="I198" s="13" t="s">
        <v>5</v>
      </c>
      <c r="J198" s="13" t="s">
        <v>5</v>
      </c>
      <c r="K198" s="13" t="s">
        <v>5</v>
      </c>
      <c r="L198" s="13" t="s">
        <v>5</v>
      </c>
      <c r="M198" s="13" t="s">
        <v>5</v>
      </c>
      <c r="N198" s="13" t="s">
        <v>5</v>
      </c>
    </row>
    <row r="199" spans="1:14" ht="17.25" customHeight="1">
      <c r="A199" s="5"/>
      <c r="B199" s="1">
        <v>47</v>
      </c>
      <c r="C199" s="4" t="s">
        <v>149</v>
      </c>
      <c r="D199" s="15" t="s">
        <v>164</v>
      </c>
      <c r="E199" s="15" t="s">
        <v>164</v>
      </c>
      <c r="F199" s="15" t="s">
        <v>164</v>
      </c>
      <c r="G199" s="15" t="s">
        <v>164</v>
      </c>
      <c r="H199" s="15" t="s">
        <v>164</v>
      </c>
      <c r="I199" s="15" t="s">
        <v>164</v>
      </c>
      <c r="J199" s="18" t="s">
        <v>164</v>
      </c>
      <c r="K199" s="18" t="s">
        <v>164</v>
      </c>
      <c r="L199" s="18" t="s">
        <v>164</v>
      </c>
      <c r="M199" s="18" t="s">
        <v>164</v>
      </c>
      <c r="N199" s="18" t="s">
        <v>164</v>
      </c>
    </row>
    <row r="200" spans="1:14" ht="17.25" customHeight="1">
      <c r="A200" s="5"/>
      <c r="B200" s="1">
        <v>48</v>
      </c>
      <c r="C200" s="4" t="s">
        <v>101</v>
      </c>
      <c r="D200" s="15">
        <v>1</v>
      </c>
      <c r="E200" s="15">
        <v>31</v>
      </c>
      <c r="F200" s="15" t="s">
        <v>164</v>
      </c>
      <c r="G200" s="15" t="s">
        <v>164</v>
      </c>
      <c r="H200" s="15" t="s">
        <v>164</v>
      </c>
      <c r="I200" s="15" t="s">
        <v>164</v>
      </c>
      <c r="J200" s="15" t="s">
        <v>164</v>
      </c>
      <c r="K200" s="15" t="s">
        <v>164</v>
      </c>
      <c r="L200" s="15" t="s">
        <v>164</v>
      </c>
      <c r="M200" s="15" t="s">
        <v>164</v>
      </c>
      <c r="N200" s="15" t="s">
        <v>164</v>
      </c>
    </row>
    <row r="201" spans="1:14" ht="17.25" customHeight="1">
      <c r="A201" s="20" t="s">
        <v>156</v>
      </c>
      <c r="B201" s="21"/>
      <c r="C201" s="4" t="s">
        <v>102</v>
      </c>
      <c r="D201" s="14">
        <f aca="true" t="shared" si="38" ref="D201:N201">SUM(D202:D213)</f>
        <v>71</v>
      </c>
      <c r="E201" s="14">
        <f t="shared" si="38"/>
        <v>2703</v>
      </c>
      <c r="F201" s="14">
        <f t="shared" si="38"/>
        <v>41</v>
      </c>
      <c r="G201" s="14">
        <f t="shared" si="38"/>
        <v>2747</v>
      </c>
      <c r="H201" s="14">
        <f t="shared" si="38"/>
        <v>6</v>
      </c>
      <c r="I201" s="14">
        <f t="shared" si="38"/>
        <v>830</v>
      </c>
      <c r="J201" s="14">
        <f t="shared" si="38"/>
        <v>1</v>
      </c>
      <c r="K201" s="14">
        <f t="shared" si="38"/>
        <v>208</v>
      </c>
      <c r="L201" s="14">
        <f t="shared" si="38"/>
        <v>1</v>
      </c>
      <c r="M201" s="14">
        <f t="shared" si="38"/>
        <v>507</v>
      </c>
      <c r="N201" s="14">
        <f t="shared" si="38"/>
        <v>2</v>
      </c>
    </row>
    <row r="202" spans="1:14" ht="17.25" customHeight="1">
      <c r="A202" s="5"/>
      <c r="B202" s="1">
        <v>49</v>
      </c>
      <c r="C202" s="4" t="s">
        <v>103</v>
      </c>
      <c r="D202" s="15" t="s">
        <v>164</v>
      </c>
      <c r="E202" s="15" t="s">
        <v>164</v>
      </c>
      <c r="F202" s="15" t="s">
        <v>164</v>
      </c>
      <c r="G202" s="15" t="s">
        <v>164</v>
      </c>
      <c r="H202" s="15" t="s">
        <v>164</v>
      </c>
      <c r="I202" s="15" t="s">
        <v>164</v>
      </c>
      <c r="J202" s="18" t="s">
        <v>164</v>
      </c>
      <c r="K202" s="18" t="s">
        <v>164</v>
      </c>
      <c r="L202" s="18" t="s">
        <v>164</v>
      </c>
      <c r="M202" s="18" t="s">
        <v>164</v>
      </c>
      <c r="N202" s="18" t="s">
        <v>164</v>
      </c>
    </row>
    <row r="203" spans="1:14" ht="17.25" customHeight="1">
      <c r="A203" s="5"/>
      <c r="B203" s="1">
        <v>50</v>
      </c>
      <c r="C203" s="4" t="s">
        <v>104</v>
      </c>
      <c r="D203" s="15" t="s">
        <v>164</v>
      </c>
      <c r="E203" s="15" t="s">
        <v>164</v>
      </c>
      <c r="F203" s="15" t="s">
        <v>164</v>
      </c>
      <c r="G203" s="15" t="s">
        <v>164</v>
      </c>
      <c r="H203" s="15" t="s">
        <v>164</v>
      </c>
      <c r="I203" s="15" t="s">
        <v>164</v>
      </c>
      <c r="J203" s="18" t="s">
        <v>164</v>
      </c>
      <c r="K203" s="18" t="s">
        <v>164</v>
      </c>
      <c r="L203" s="18" t="s">
        <v>164</v>
      </c>
      <c r="M203" s="18" t="s">
        <v>164</v>
      </c>
      <c r="N203" s="18" t="s">
        <v>164</v>
      </c>
    </row>
    <row r="204" spans="1:14" ht="17.25" customHeight="1">
      <c r="A204" s="5"/>
      <c r="B204" s="1">
        <v>51</v>
      </c>
      <c r="C204" s="4" t="s">
        <v>105</v>
      </c>
      <c r="D204" s="15">
        <v>9</v>
      </c>
      <c r="E204" s="15">
        <v>348</v>
      </c>
      <c r="F204" s="15">
        <v>4</v>
      </c>
      <c r="G204" s="15">
        <v>286</v>
      </c>
      <c r="H204" s="15">
        <v>1</v>
      </c>
      <c r="I204" s="15">
        <v>137</v>
      </c>
      <c r="J204" s="15">
        <v>1</v>
      </c>
      <c r="K204" s="15">
        <v>208</v>
      </c>
      <c r="L204" s="18" t="s">
        <v>164</v>
      </c>
      <c r="M204" s="18" t="s">
        <v>164</v>
      </c>
      <c r="N204" s="18" t="s">
        <v>164</v>
      </c>
    </row>
    <row r="205" spans="1:14" ht="17.25" customHeight="1">
      <c r="A205" s="5"/>
      <c r="B205" s="1">
        <v>52</v>
      </c>
      <c r="C205" s="4" t="s">
        <v>106</v>
      </c>
      <c r="D205" s="15">
        <v>6</v>
      </c>
      <c r="E205" s="15">
        <v>228</v>
      </c>
      <c r="F205" s="15">
        <v>2</v>
      </c>
      <c r="G205" s="15">
        <v>141</v>
      </c>
      <c r="H205" s="15" t="s">
        <v>164</v>
      </c>
      <c r="I205" s="15" t="s">
        <v>164</v>
      </c>
      <c r="J205" s="18" t="s">
        <v>164</v>
      </c>
      <c r="K205" s="18" t="s">
        <v>164</v>
      </c>
      <c r="L205" s="18" t="s">
        <v>164</v>
      </c>
      <c r="M205" s="18" t="s">
        <v>164</v>
      </c>
      <c r="N205" s="18" t="s">
        <v>164</v>
      </c>
    </row>
    <row r="206" spans="1:14" ht="17.25" customHeight="1">
      <c r="A206" s="5"/>
      <c r="B206" s="1">
        <v>53</v>
      </c>
      <c r="C206" s="4" t="s">
        <v>107</v>
      </c>
      <c r="D206" s="15">
        <v>7</v>
      </c>
      <c r="E206" s="15">
        <v>251</v>
      </c>
      <c r="F206" s="15">
        <v>2</v>
      </c>
      <c r="G206" s="15">
        <v>133</v>
      </c>
      <c r="H206" s="15">
        <v>1</v>
      </c>
      <c r="I206" s="15">
        <v>178</v>
      </c>
      <c r="J206" s="18" t="s">
        <v>164</v>
      </c>
      <c r="K206" s="18" t="s">
        <v>164</v>
      </c>
      <c r="L206" s="18" t="s">
        <v>164</v>
      </c>
      <c r="M206" s="18" t="s">
        <v>164</v>
      </c>
      <c r="N206" s="18" t="s">
        <v>164</v>
      </c>
    </row>
    <row r="207" spans="1:14" ht="17.25" customHeight="1">
      <c r="A207" s="5"/>
      <c r="B207" s="1">
        <v>54</v>
      </c>
      <c r="C207" s="4" t="s">
        <v>108</v>
      </c>
      <c r="D207" s="15">
        <v>4</v>
      </c>
      <c r="E207" s="15">
        <v>159</v>
      </c>
      <c r="F207" s="15">
        <v>3</v>
      </c>
      <c r="G207" s="15">
        <v>232</v>
      </c>
      <c r="H207" s="18" t="s">
        <v>164</v>
      </c>
      <c r="I207" s="18" t="s">
        <v>164</v>
      </c>
      <c r="J207" s="18" t="s">
        <v>164</v>
      </c>
      <c r="K207" s="18" t="s">
        <v>164</v>
      </c>
      <c r="L207" s="18" t="s">
        <v>164</v>
      </c>
      <c r="M207" s="18" t="s">
        <v>164</v>
      </c>
      <c r="N207" s="18" t="s">
        <v>164</v>
      </c>
    </row>
    <row r="208" spans="1:14" ht="17.25" customHeight="1">
      <c r="A208" s="5"/>
      <c r="B208" s="1">
        <v>55</v>
      </c>
      <c r="C208" s="4" t="s">
        <v>109</v>
      </c>
      <c r="D208" s="18" t="s">
        <v>164</v>
      </c>
      <c r="E208" s="18" t="s">
        <v>164</v>
      </c>
      <c r="F208" s="15">
        <v>1</v>
      </c>
      <c r="G208" s="15">
        <v>94</v>
      </c>
      <c r="H208" s="15">
        <v>2</v>
      </c>
      <c r="I208" s="15">
        <v>307</v>
      </c>
      <c r="J208" s="18" t="s">
        <v>164</v>
      </c>
      <c r="K208" s="18" t="s">
        <v>164</v>
      </c>
      <c r="L208" s="15">
        <v>1</v>
      </c>
      <c r="M208" s="15">
        <v>507</v>
      </c>
      <c r="N208" s="18" t="s">
        <v>164</v>
      </c>
    </row>
    <row r="209" spans="1:14" ht="17.25" customHeight="1">
      <c r="A209" s="5"/>
      <c r="B209" s="1">
        <v>56</v>
      </c>
      <c r="C209" s="4" t="s">
        <v>110</v>
      </c>
      <c r="D209" s="15">
        <v>1</v>
      </c>
      <c r="E209" s="15">
        <v>34</v>
      </c>
      <c r="F209" s="18" t="s">
        <v>164</v>
      </c>
      <c r="G209" s="18" t="s">
        <v>164</v>
      </c>
      <c r="H209" s="18" t="s">
        <v>164</v>
      </c>
      <c r="I209" s="18" t="s">
        <v>164</v>
      </c>
      <c r="J209" s="18" t="s">
        <v>164</v>
      </c>
      <c r="K209" s="18" t="s">
        <v>164</v>
      </c>
      <c r="L209" s="18" t="s">
        <v>164</v>
      </c>
      <c r="M209" s="18" t="s">
        <v>164</v>
      </c>
      <c r="N209" s="10">
        <v>1</v>
      </c>
    </row>
    <row r="210" spans="1:14" ht="17.25" customHeight="1">
      <c r="A210" s="5"/>
      <c r="B210" s="1">
        <v>57</v>
      </c>
      <c r="C210" s="4" t="s">
        <v>111</v>
      </c>
      <c r="D210" s="15">
        <v>16</v>
      </c>
      <c r="E210" s="15">
        <v>602</v>
      </c>
      <c r="F210" s="15">
        <v>11</v>
      </c>
      <c r="G210" s="15">
        <v>723</v>
      </c>
      <c r="H210" s="15">
        <v>2</v>
      </c>
      <c r="I210" s="15">
        <v>208</v>
      </c>
      <c r="J210" s="18" t="s">
        <v>164</v>
      </c>
      <c r="K210" s="18" t="s">
        <v>164</v>
      </c>
      <c r="L210" s="18" t="s">
        <v>164</v>
      </c>
      <c r="M210" s="18" t="s">
        <v>164</v>
      </c>
      <c r="N210" s="18" t="s">
        <v>164</v>
      </c>
    </row>
    <row r="211" spans="1:14" ht="17.25" customHeight="1">
      <c r="A211" s="5"/>
      <c r="B211" s="1">
        <v>58</v>
      </c>
      <c r="C211" s="7" t="s">
        <v>112</v>
      </c>
      <c r="D211" s="15">
        <v>6</v>
      </c>
      <c r="E211" s="15">
        <v>232</v>
      </c>
      <c r="F211" s="15">
        <v>6</v>
      </c>
      <c r="G211" s="15">
        <v>394</v>
      </c>
      <c r="H211" s="18" t="s">
        <v>164</v>
      </c>
      <c r="I211" s="18" t="s">
        <v>164</v>
      </c>
      <c r="J211" s="18" t="s">
        <v>164</v>
      </c>
      <c r="K211" s="18" t="s">
        <v>164</v>
      </c>
      <c r="L211" s="18" t="s">
        <v>164</v>
      </c>
      <c r="M211" s="18" t="s">
        <v>164</v>
      </c>
      <c r="N211" s="18" t="s">
        <v>164</v>
      </c>
    </row>
    <row r="212" spans="1:14" ht="17.25" customHeight="1">
      <c r="A212" s="6"/>
      <c r="B212" s="2">
        <v>59</v>
      </c>
      <c r="C212" s="4" t="s">
        <v>113</v>
      </c>
      <c r="D212" s="16">
        <v>4</v>
      </c>
      <c r="E212" s="17">
        <v>154</v>
      </c>
      <c r="F212" s="17">
        <v>3</v>
      </c>
      <c r="G212" s="17">
        <v>176</v>
      </c>
      <c r="H212" s="18" t="s">
        <v>164</v>
      </c>
      <c r="I212" s="18" t="s">
        <v>164</v>
      </c>
      <c r="J212" s="18" t="s">
        <v>164</v>
      </c>
      <c r="K212" s="18" t="s">
        <v>164</v>
      </c>
      <c r="L212" s="18" t="s">
        <v>164</v>
      </c>
      <c r="M212" s="18" t="s">
        <v>164</v>
      </c>
      <c r="N212" s="10">
        <v>1</v>
      </c>
    </row>
    <row r="213" spans="1:14" ht="17.25" customHeight="1">
      <c r="A213" s="5"/>
      <c r="B213" s="1">
        <v>60</v>
      </c>
      <c r="C213" s="4" t="s">
        <v>114</v>
      </c>
      <c r="D213" s="15">
        <v>18</v>
      </c>
      <c r="E213" s="15">
        <v>695</v>
      </c>
      <c r="F213" s="15">
        <v>9</v>
      </c>
      <c r="G213" s="15">
        <v>568</v>
      </c>
      <c r="H213" s="18" t="s">
        <v>164</v>
      </c>
      <c r="I213" s="18" t="s">
        <v>164</v>
      </c>
      <c r="J213" s="18" t="s">
        <v>164</v>
      </c>
      <c r="K213" s="18" t="s">
        <v>164</v>
      </c>
      <c r="L213" s="18" t="s">
        <v>164</v>
      </c>
      <c r="M213" s="18" t="s">
        <v>164</v>
      </c>
      <c r="N213" s="18" t="s">
        <v>164</v>
      </c>
    </row>
    <row r="214" spans="1:14" ht="17.25" customHeight="1">
      <c r="A214" s="20" t="s">
        <v>157</v>
      </c>
      <c r="B214" s="21"/>
      <c r="C214" s="4" t="s">
        <v>115</v>
      </c>
      <c r="D214" s="14">
        <f aca="true" t="shared" si="39" ref="D214:N214">SUM(D215:D221)</f>
        <v>16</v>
      </c>
      <c r="E214" s="14">
        <f t="shared" si="39"/>
        <v>605</v>
      </c>
      <c r="F214" s="14">
        <f t="shared" si="39"/>
        <v>9</v>
      </c>
      <c r="G214" s="14">
        <f t="shared" si="39"/>
        <v>659</v>
      </c>
      <c r="H214" s="14">
        <f t="shared" si="39"/>
        <v>3</v>
      </c>
      <c r="I214" s="14">
        <f t="shared" si="39"/>
        <v>403</v>
      </c>
      <c r="J214" s="14">
        <f t="shared" si="39"/>
        <v>0</v>
      </c>
      <c r="K214" s="14">
        <f t="shared" si="39"/>
        <v>0</v>
      </c>
      <c r="L214" s="14">
        <f t="shared" si="39"/>
        <v>1</v>
      </c>
      <c r="M214" s="14">
        <f t="shared" si="39"/>
        <v>565</v>
      </c>
      <c r="N214" s="14">
        <f t="shared" si="39"/>
        <v>1</v>
      </c>
    </row>
    <row r="215" spans="1:14" ht="17.25" customHeight="1">
      <c r="A215" s="5"/>
      <c r="B215" s="1">
        <v>61</v>
      </c>
      <c r="C215" s="4" t="s">
        <v>150</v>
      </c>
      <c r="D215" s="15">
        <v>4</v>
      </c>
      <c r="E215" s="15">
        <v>142</v>
      </c>
      <c r="F215" s="15">
        <v>1</v>
      </c>
      <c r="G215" s="15">
        <v>69</v>
      </c>
      <c r="H215" s="18" t="s">
        <v>164</v>
      </c>
      <c r="I215" s="18" t="s">
        <v>164</v>
      </c>
      <c r="J215" s="18" t="s">
        <v>164</v>
      </c>
      <c r="K215" s="18" t="s">
        <v>164</v>
      </c>
      <c r="L215" s="15">
        <v>1</v>
      </c>
      <c r="M215" s="15">
        <v>565</v>
      </c>
      <c r="N215" s="18" t="s">
        <v>164</v>
      </c>
    </row>
    <row r="216" spans="1:14" ht="17.25" customHeight="1">
      <c r="A216" s="5"/>
      <c r="B216" s="1">
        <v>62</v>
      </c>
      <c r="C216" s="4" t="s">
        <v>116</v>
      </c>
      <c r="D216" s="18" t="s">
        <v>164</v>
      </c>
      <c r="E216" s="18" t="s">
        <v>164</v>
      </c>
      <c r="F216" s="18" t="s">
        <v>164</v>
      </c>
      <c r="G216" s="18" t="s">
        <v>164</v>
      </c>
      <c r="H216" s="15">
        <v>3</v>
      </c>
      <c r="I216" s="15">
        <v>403</v>
      </c>
      <c r="J216" s="18" t="s">
        <v>164</v>
      </c>
      <c r="K216" s="18" t="s">
        <v>164</v>
      </c>
      <c r="L216" s="18" t="s">
        <v>164</v>
      </c>
      <c r="M216" s="18" t="s">
        <v>164</v>
      </c>
      <c r="N216" s="18" t="s">
        <v>164</v>
      </c>
    </row>
    <row r="217" spans="1:14" ht="17.25" customHeight="1">
      <c r="A217" s="5"/>
      <c r="B217" s="1">
        <v>63</v>
      </c>
      <c r="C217" s="4" t="s">
        <v>117</v>
      </c>
      <c r="D217" s="15">
        <v>1</v>
      </c>
      <c r="E217" s="15">
        <v>34</v>
      </c>
      <c r="F217" s="18" t="s">
        <v>164</v>
      </c>
      <c r="G217" s="18" t="s">
        <v>164</v>
      </c>
      <c r="H217" s="18" t="s">
        <v>164</v>
      </c>
      <c r="I217" s="18" t="s">
        <v>164</v>
      </c>
      <c r="J217" s="18" t="s">
        <v>164</v>
      </c>
      <c r="K217" s="18" t="s">
        <v>164</v>
      </c>
      <c r="L217" s="18" t="s">
        <v>164</v>
      </c>
      <c r="M217" s="18" t="s">
        <v>164</v>
      </c>
      <c r="N217" s="18" t="s">
        <v>164</v>
      </c>
    </row>
    <row r="218" spans="1:14" ht="17.25" customHeight="1">
      <c r="A218" s="5"/>
      <c r="B218" s="1">
        <v>64</v>
      </c>
      <c r="C218" s="7" t="s">
        <v>118</v>
      </c>
      <c r="D218" s="18" t="s">
        <v>164</v>
      </c>
      <c r="E218" s="18" t="s">
        <v>164</v>
      </c>
      <c r="F218" s="18" t="s">
        <v>164</v>
      </c>
      <c r="G218" s="18" t="s">
        <v>164</v>
      </c>
      <c r="H218" s="18" t="s">
        <v>164</v>
      </c>
      <c r="I218" s="18" t="s">
        <v>164</v>
      </c>
      <c r="J218" s="18" t="s">
        <v>164</v>
      </c>
      <c r="K218" s="18" t="s">
        <v>164</v>
      </c>
      <c r="L218" s="18" t="s">
        <v>164</v>
      </c>
      <c r="M218" s="18" t="s">
        <v>164</v>
      </c>
      <c r="N218" s="18" t="s">
        <v>164</v>
      </c>
    </row>
    <row r="219" spans="1:14" ht="17.25" customHeight="1">
      <c r="A219" s="6"/>
      <c r="B219" s="2">
        <v>65</v>
      </c>
      <c r="C219" s="7" t="s">
        <v>119</v>
      </c>
      <c r="D219" s="16">
        <v>1</v>
      </c>
      <c r="E219" s="16">
        <v>31</v>
      </c>
      <c r="F219" s="16">
        <v>1</v>
      </c>
      <c r="G219" s="16">
        <v>56</v>
      </c>
      <c r="H219" s="18" t="s">
        <v>164</v>
      </c>
      <c r="I219" s="18" t="s">
        <v>164</v>
      </c>
      <c r="J219" s="18" t="s">
        <v>164</v>
      </c>
      <c r="K219" s="18" t="s">
        <v>164</v>
      </c>
      <c r="L219" s="18" t="s">
        <v>164</v>
      </c>
      <c r="M219" s="18" t="s">
        <v>164</v>
      </c>
      <c r="N219" s="18" t="s">
        <v>164</v>
      </c>
    </row>
    <row r="220" spans="1:14" ht="17.25" customHeight="1">
      <c r="A220" s="6"/>
      <c r="B220" s="2">
        <v>66</v>
      </c>
      <c r="C220" s="4" t="s">
        <v>120</v>
      </c>
      <c r="D220" s="18" t="s">
        <v>164</v>
      </c>
      <c r="E220" s="18" t="s">
        <v>164</v>
      </c>
      <c r="F220" s="16">
        <v>1</v>
      </c>
      <c r="G220" s="16">
        <v>50</v>
      </c>
      <c r="H220" s="18" t="s">
        <v>164</v>
      </c>
      <c r="I220" s="18" t="s">
        <v>164</v>
      </c>
      <c r="J220" s="18" t="s">
        <v>164</v>
      </c>
      <c r="K220" s="18" t="s">
        <v>164</v>
      </c>
      <c r="L220" s="18" t="s">
        <v>164</v>
      </c>
      <c r="M220" s="18" t="s">
        <v>164</v>
      </c>
      <c r="N220" s="18" t="s">
        <v>164</v>
      </c>
    </row>
    <row r="221" spans="1:14" ht="17.25" customHeight="1">
      <c r="A221" s="5"/>
      <c r="B221" s="1">
        <v>67</v>
      </c>
      <c r="C221" s="4" t="s">
        <v>121</v>
      </c>
      <c r="D221" s="15">
        <v>10</v>
      </c>
      <c r="E221" s="15">
        <v>398</v>
      </c>
      <c r="F221" s="15">
        <v>6</v>
      </c>
      <c r="G221" s="15">
        <v>484</v>
      </c>
      <c r="H221" s="18" t="s">
        <v>164</v>
      </c>
      <c r="I221" s="18" t="s">
        <v>164</v>
      </c>
      <c r="J221" s="18" t="s">
        <v>164</v>
      </c>
      <c r="K221" s="18" t="s">
        <v>164</v>
      </c>
      <c r="L221" s="18" t="s">
        <v>164</v>
      </c>
      <c r="M221" s="18" t="s">
        <v>164</v>
      </c>
      <c r="N221" s="10">
        <v>1</v>
      </c>
    </row>
    <row r="222" spans="1:14" ht="17.25" customHeight="1">
      <c r="A222" s="20" t="s">
        <v>158</v>
      </c>
      <c r="B222" s="21"/>
      <c r="C222" s="4" t="s">
        <v>122</v>
      </c>
      <c r="D222" s="14">
        <f aca="true" t="shared" si="40" ref="D222:N222">SUM(D223:D224)</f>
        <v>3</v>
      </c>
      <c r="E222" s="14">
        <f t="shared" si="40"/>
        <v>102</v>
      </c>
      <c r="F222" s="14">
        <f t="shared" si="40"/>
        <v>3</v>
      </c>
      <c r="G222" s="14">
        <f t="shared" si="40"/>
        <v>223</v>
      </c>
      <c r="H222" s="14">
        <f t="shared" si="40"/>
        <v>0</v>
      </c>
      <c r="I222" s="14">
        <f t="shared" si="40"/>
        <v>0</v>
      </c>
      <c r="J222" s="14">
        <f t="shared" si="40"/>
        <v>0</v>
      </c>
      <c r="K222" s="14">
        <f t="shared" si="40"/>
        <v>0</v>
      </c>
      <c r="L222" s="14">
        <f t="shared" si="40"/>
        <v>0</v>
      </c>
      <c r="M222" s="14">
        <f t="shared" si="40"/>
        <v>0</v>
      </c>
      <c r="N222" s="14">
        <f t="shared" si="40"/>
        <v>0</v>
      </c>
    </row>
    <row r="223" spans="1:14" ht="17.25" customHeight="1">
      <c r="A223" s="5"/>
      <c r="B223" s="1">
        <v>68</v>
      </c>
      <c r="C223" s="4" t="s">
        <v>123</v>
      </c>
      <c r="D223" s="15">
        <v>2</v>
      </c>
      <c r="E223" s="15">
        <v>71</v>
      </c>
      <c r="F223" s="15">
        <v>2</v>
      </c>
      <c r="G223" s="15">
        <v>140</v>
      </c>
      <c r="H223" s="18" t="s">
        <v>164</v>
      </c>
      <c r="I223" s="18" t="s">
        <v>164</v>
      </c>
      <c r="J223" s="18" t="s">
        <v>164</v>
      </c>
      <c r="K223" s="18" t="s">
        <v>164</v>
      </c>
      <c r="L223" s="18" t="s">
        <v>164</v>
      </c>
      <c r="M223" s="18" t="s">
        <v>164</v>
      </c>
      <c r="N223" s="18" t="s">
        <v>164</v>
      </c>
    </row>
    <row r="224" spans="1:14" ht="17.25" customHeight="1">
      <c r="A224" s="5"/>
      <c r="B224" s="1">
        <v>69</v>
      </c>
      <c r="C224" s="4" t="s">
        <v>124</v>
      </c>
      <c r="D224" s="15">
        <v>1</v>
      </c>
      <c r="E224" s="15">
        <v>31</v>
      </c>
      <c r="F224" s="15">
        <v>1</v>
      </c>
      <c r="G224" s="15">
        <v>83</v>
      </c>
      <c r="H224" s="18" t="s">
        <v>164</v>
      </c>
      <c r="I224" s="18" t="s">
        <v>164</v>
      </c>
      <c r="J224" s="18" t="s">
        <v>164</v>
      </c>
      <c r="K224" s="18" t="s">
        <v>164</v>
      </c>
      <c r="L224" s="18" t="s">
        <v>164</v>
      </c>
      <c r="M224" s="18" t="s">
        <v>164</v>
      </c>
      <c r="N224" s="18" t="s">
        <v>164</v>
      </c>
    </row>
    <row r="225" spans="1:14" ht="17.25" customHeight="1">
      <c r="A225" s="20" t="s">
        <v>159</v>
      </c>
      <c r="B225" s="21"/>
      <c r="C225" s="4" t="s">
        <v>125</v>
      </c>
      <c r="D225" s="14">
        <f aca="true" t="shared" si="41" ref="D225:N225">SUM(D226:D228)</f>
        <v>41</v>
      </c>
      <c r="E225" s="14">
        <f t="shared" si="41"/>
        <v>1574</v>
      </c>
      <c r="F225" s="14">
        <f t="shared" si="41"/>
        <v>9</v>
      </c>
      <c r="G225" s="14">
        <f t="shared" si="41"/>
        <v>606</v>
      </c>
      <c r="H225" s="14">
        <f t="shared" si="41"/>
        <v>2</v>
      </c>
      <c r="I225" s="14">
        <f t="shared" si="41"/>
        <v>280</v>
      </c>
      <c r="J225" s="14">
        <f t="shared" si="41"/>
        <v>0</v>
      </c>
      <c r="K225" s="14">
        <f t="shared" si="41"/>
        <v>0</v>
      </c>
      <c r="L225" s="14">
        <f t="shared" si="41"/>
        <v>0</v>
      </c>
      <c r="M225" s="14">
        <f t="shared" si="41"/>
        <v>0</v>
      </c>
      <c r="N225" s="14">
        <f t="shared" si="41"/>
        <v>0</v>
      </c>
    </row>
    <row r="226" spans="1:14" ht="17.25" customHeight="1">
      <c r="A226" s="5"/>
      <c r="B226" s="1">
        <v>70</v>
      </c>
      <c r="C226" s="4" t="s">
        <v>126</v>
      </c>
      <c r="D226" s="15">
        <v>32</v>
      </c>
      <c r="E226" s="15">
        <v>1232</v>
      </c>
      <c r="F226" s="15">
        <v>5</v>
      </c>
      <c r="G226" s="15">
        <v>321</v>
      </c>
      <c r="H226" s="18" t="s">
        <v>164</v>
      </c>
      <c r="I226" s="18" t="s">
        <v>164</v>
      </c>
      <c r="J226" s="18" t="s">
        <v>164</v>
      </c>
      <c r="K226" s="18" t="s">
        <v>164</v>
      </c>
      <c r="L226" s="18" t="s">
        <v>164</v>
      </c>
      <c r="M226" s="18" t="s">
        <v>164</v>
      </c>
      <c r="N226" s="18" t="s">
        <v>164</v>
      </c>
    </row>
    <row r="227" spans="1:14" ht="17.25" customHeight="1">
      <c r="A227" s="5"/>
      <c r="B227" s="1">
        <v>71</v>
      </c>
      <c r="C227" s="4" t="s">
        <v>127</v>
      </c>
      <c r="D227" s="15">
        <v>4</v>
      </c>
      <c r="E227" s="15">
        <v>148</v>
      </c>
      <c r="F227" s="18" t="s">
        <v>164</v>
      </c>
      <c r="G227" s="18" t="s">
        <v>164</v>
      </c>
      <c r="H227" s="18" t="s">
        <v>164</v>
      </c>
      <c r="I227" s="18" t="s">
        <v>164</v>
      </c>
      <c r="J227" s="18" t="s">
        <v>164</v>
      </c>
      <c r="K227" s="18" t="s">
        <v>164</v>
      </c>
      <c r="L227" s="18" t="s">
        <v>164</v>
      </c>
      <c r="M227" s="18" t="s">
        <v>164</v>
      </c>
      <c r="N227" s="18" t="s">
        <v>164</v>
      </c>
    </row>
    <row r="228" spans="1:14" ht="17.25" customHeight="1">
      <c r="A228" s="5"/>
      <c r="B228" s="1">
        <v>72</v>
      </c>
      <c r="C228" s="4" t="s">
        <v>151</v>
      </c>
      <c r="D228" s="15">
        <v>5</v>
      </c>
      <c r="E228" s="15">
        <v>194</v>
      </c>
      <c r="F228" s="15">
        <v>4</v>
      </c>
      <c r="G228" s="15">
        <v>285</v>
      </c>
      <c r="H228" s="15">
        <v>2</v>
      </c>
      <c r="I228" s="15">
        <v>280</v>
      </c>
      <c r="J228" s="18" t="s">
        <v>164</v>
      </c>
      <c r="K228" s="18" t="s">
        <v>164</v>
      </c>
      <c r="L228" s="18" t="s">
        <v>164</v>
      </c>
      <c r="M228" s="18" t="s">
        <v>164</v>
      </c>
      <c r="N228" s="18" t="s">
        <v>164</v>
      </c>
    </row>
    <row r="229" spans="1:14" ht="17.25" customHeight="1">
      <c r="A229" s="20" t="s">
        <v>160</v>
      </c>
      <c r="B229" s="21"/>
      <c r="C229" s="4" t="s">
        <v>128</v>
      </c>
      <c r="D229" s="14">
        <f aca="true" t="shared" si="42" ref="D229:N229">SUM(D230:D232)</f>
        <v>23</v>
      </c>
      <c r="E229" s="14">
        <f t="shared" si="42"/>
        <v>818</v>
      </c>
      <c r="F229" s="14">
        <f t="shared" si="42"/>
        <v>22</v>
      </c>
      <c r="G229" s="14">
        <f t="shared" si="42"/>
        <v>1350</v>
      </c>
      <c r="H229" s="14">
        <f t="shared" si="42"/>
        <v>6</v>
      </c>
      <c r="I229" s="14">
        <f t="shared" si="42"/>
        <v>894</v>
      </c>
      <c r="J229" s="14">
        <f t="shared" si="42"/>
        <v>3</v>
      </c>
      <c r="K229" s="14">
        <f t="shared" si="42"/>
        <v>692</v>
      </c>
      <c r="L229" s="14">
        <f t="shared" si="42"/>
        <v>4</v>
      </c>
      <c r="M229" s="14">
        <f t="shared" si="42"/>
        <v>1469</v>
      </c>
      <c r="N229" s="14">
        <f t="shared" si="42"/>
        <v>0</v>
      </c>
    </row>
    <row r="230" spans="1:14" ht="17.25" customHeight="1">
      <c r="A230" s="5"/>
      <c r="B230" s="1">
        <v>73</v>
      </c>
      <c r="C230" s="4" t="s">
        <v>152</v>
      </c>
      <c r="D230" s="15">
        <v>9</v>
      </c>
      <c r="E230" s="15">
        <v>316</v>
      </c>
      <c r="F230" s="15">
        <v>1</v>
      </c>
      <c r="G230" s="15">
        <v>55</v>
      </c>
      <c r="H230" s="15">
        <v>5</v>
      </c>
      <c r="I230" s="15">
        <v>744</v>
      </c>
      <c r="J230" s="15">
        <v>2</v>
      </c>
      <c r="K230" s="15">
        <v>473</v>
      </c>
      <c r="L230" s="15">
        <v>4</v>
      </c>
      <c r="M230" s="15">
        <v>1469</v>
      </c>
      <c r="N230" s="18" t="s">
        <v>164</v>
      </c>
    </row>
    <row r="231" spans="1:14" ht="17.25" customHeight="1">
      <c r="A231" s="5"/>
      <c r="B231" s="1">
        <v>74</v>
      </c>
      <c r="C231" s="4" t="s">
        <v>129</v>
      </c>
      <c r="D231" s="18" t="s">
        <v>164</v>
      </c>
      <c r="E231" s="18" t="s">
        <v>164</v>
      </c>
      <c r="F231" s="18" t="s">
        <v>164</v>
      </c>
      <c r="G231" s="18" t="s">
        <v>164</v>
      </c>
      <c r="H231" s="18" t="s">
        <v>164</v>
      </c>
      <c r="I231" s="18" t="s">
        <v>164</v>
      </c>
      <c r="J231" s="15">
        <v>1</v>
      </c>
      <c r="K231" s="15">
        <v>219</v>
      </c>
      <c r="L231" s="18" t="s">
        <v>164</v>
      </c>
      <c r="M231" s="18" t="s">
        <v>164</v>
      </c>
      <c r="N231" s="18" t="s">
        <v>164</v>
      </c>
    </row>
    <row r="232" spans="1:14" ht="17.25" customHeight="1">
      <c r="A232" s="5"/>
      <c r="B232" s="1">
        <v>75</v>
      </c>
      <c r="C232" s="4" t="s">
        <v>130</v>
      </c>
      <c r="D232" s="15">
        <v>14</v>
      </c>
      <c r="E232" s="15">
        <v>502</v>
      </c>
      <c r="F232" s="15">
        <v>21</v>
      </c>
      <c r="G232" s="15">
        <v>1295</v>
      </c>
      <c r="H232" s="15">
        <v>1</v>
      </c>
      <c r="I232" s="15">
        <v>150</v>
      </c>
      <c r="J232" s="18" t="s">
        <v>164</v>
      </c>
      <c r="K232" s="18" t="s">
        <v>164</v>
      </c>
      <c r="L232" s="18" t="s">
        <v>164</v>
      </c>
      <c r="M232" s="18" t="s">
        <v>164</v>
      </c>
      <c r="N232" s="18" t="s">
        <v>164</v>
      </c>
    </row>
    <row r="233" spans="1:14" ht="17.25" customHeight="1">
      <c r="A233" s="20" t="s">
        <v>161</v>
      </c>
      <c r="B233" s="21"/>
      <c r="C233" s="4" t="s">
        <v>131</v>
      </c>
      <c r="D233" s="14">
        <f aca="true" t="shared" si="43" ref="D233:N233">SUM(D234:D235)</f>
        <v>12</v>
      </c>
      <c r="E233" s="14">
        <f t="shared" si="43"/>
        <v>441</v>
      </c>
      <c r="F233" s="14">
        <f t="shared" si="43"/>
        <v>10</v>
      </c>
      <c r="G233" s="14">
        <f t="shared" si="43"/>
        <v>727</v>
      </c>
      <c r="H233" s="14">
        <f t="shared" si="43"/>
        <v>1</v>
      </c>
      <c r="I233" s="14">
        <f t="shared" si="43"/>
        <v>165</v>
      </c>
      <c r="J233" s="14">
        <f t="shared" si="43"/>
        <v>0</v>
      </c>
      <c r="K233" s="14">
        <f t="shared" si="43"/>
        <v>0</v>
      </c>
      <c r="L233" s="14">
        <f t="shared" si="43"/>
        <v>2</v>
      </c>
      <c r="M233" s="14">
        <f t="shared" si="43"/>
        <v>1160</v>
      </c>
      <c r="N233" s="14">
        <f t="shared" si="43"/>
        <v>2</v>
      </c>
    </row>
    <row r="234" spans="1:14" ht="17.25" customHeight="1">
      <c r="A234" s="5"/>
      <c r="B234" s="1">
        <v>76</v>
      </c>
      <c r="C234" s="4" t="s">
        <v>132</v>
      </c>
      <c r="D234" s="15">
        <v>7</v>
      </c>
      <c r="E234" s="15">
        <v>256</v>
      </c>
      <c r="F234" s="15">
        <v>7</v>
      </c>
      <c r="G234" s="15">
        <v>508</v>
      </c>
      <c r="H234" s="15">
        <v>1</v>
      </c>
      <c r="I234" s="15">
        <v>165</v>
      </c>
      <c r="J234" s="18" t="s">
        <v>164</v>
      </c>
      <c r="K234" s="18" t="s">
        <v>164</v>
      </c>
      <c r="L234" s="15">
        <v>2</v>
      </c>
      <c r="M234" s="15">
        <v>1160</v>
      </c>
      <c r="N234" s="15" t="s">
        <v>164</v>
      </c>
    </row>
    <row r="235" spans="1:14" ht="17.25" customHeight="1">
      <c r="A235" s="5"/>
      <c r="B235" s="1">
        <v>77</v>
      </c>
      <c r="C235" s="4" t="s">
        <v>133</v>
      </c>
      <c r="D235" s="15">
        <v>5</v>
      </c>
      <c r="E235" s="15">
        <v>185</v>
      </c>
      <c r="F235" s="15">
        <v>3</v>
      </c>
      <c r="G235" s="15">
        <v>219</v>
      </c>
      <c r="H235" s="18" t="s">
        <v>164</v>
      </c>
      <c r="I235" s="18" t="s">
        <v>164</v>
      </c>
      <c r="J235" s="18" t="s">
        <v>164</v>
      </c>
      <c r="K235" s="18" t="s">
        <v>164</v>
      </c>
      <c r="L235" s="18" t="s">
        <v>164</v>
      </c>
      <c r="M235" s="18" t="s">
        <v>164</v>
      </c>
      <c r="N235" s="15">
        <v>2</v>
      </c>
    </row>
    <row r="236" spans="1:14" ht="17.25" customHeight="1">
      <c r="A236" s="20" t="s">
        <v>162</v>
      </c>
      <c r="B236" s="21"/>
      <c r="C236" s="4" t="s">
        <v>134</v>
      </c>
      <c r="D236" s="14">
        <f aca="true" t="shared" si="44" ref="D236:N236">SUM(D237:D238)</f>
        <v>1</v>
      </c>
      <c r="E236" s="14">
        <f t="shared" si="44"/>
        <v>34</v>
      </c>
      <c r="F236" s="14">
        <f t="shared" si="44"/>
        <v>3</v>
      </c>
      <c r="G236" s="14">
        <f t="shared" si="44"/>
        <v>190</v>
      </c>
      <c r="H236" s="14">
        <f t="shared" si="44"/>
        <v>0</v>
      </c>
      <c r="I236" s="14">
        <f t="shared" si="44"/>
        <v>0</v>
      </c>
      <c r="J236" s="14">
        <f t="shared" si="44"/>
        <v>0</v>
      </c>
      <c r="K236" s="14">
        <f t="shared" si="44"/>
        <v>0</v>
      </c>
      <c r="L236" s="14">
        <f t="shared" si="44"/>
        <v>0</v>
      </c>
      <c r="M236" s="14">
        <f t="shared" si="44"/>
        <v>0</v>
      </c>
      <c r="N236" s="14">
        <f t="shared" si="44"/>
        <v>0</v>
      </c>
    </row>
    <row r="237" spans="1:14" ht="17.25" customHeight="1">
      <c r="A237" s="5"/>
      <c r="B237" s="1">
        <v>78</v>
      </c>
      <c r="C237" s="4" t="s">
        <v>135</v>
      </c>
      <c r="D237" s="15" t="s">
        <v>164</v>
      </c>
      <c r="E237" s="15" t="s">
        <v>164</v>
      </c>
      <c r="F237" s="15" t="s">
        <v>164</v>
      </c>
      <c r="G237" s="15" t="s">
        <v>164</v>
      </c>
      <c r="H237" s="15" t="s">
        <v>164</v>
      </c>
      <c r="I237" s="15" t="s">
        <v>164</v>
      </c>
      <c r="J237" s="15" t="s">
        <v>164</v>
      </c>
      <c r="K237" s="15" t="s">
        <v>164</v>
      </c>
      <c r="L237" s="15" t="s">
        <v>164</v>
      </c>
      <c r="M237" s="15" t="s">
        <v>164</v>
      </c>
      <c r="N237" s="15" t="s">
        <v>164</v>
      </c>
    </row>
    <row r="238" spans="1:14" ht="17.25" customHeight="1">
      <c r="A238" s="5"/>
      <c r="B238" s="1">
        <v>79</v>
      </c>
      <c r="C238" s="4" t="s">
        <v>136</v>
      </c>
      <c r="D238" s="15">
        <v>1</v>
      </c>
      <c r="E238" s="15">
        <v>34</v>
      </c>
      <c r="F238" s="15">
        <v>3</v>
      </c>
      <c r="G238" s="15">
        <v>190</v>
      </c>
      <c r="H238" s="15" t="s">
        <v>164</v>
      </c>
      <c r="I238" s="15" t="s">
        <v>164</v>
      </c>
      <c r="J238" s="15" t="s">
        <v>164</v>
      </c>
      <c r="K238" s="15" t="s">
        <v>164</v>
      </c>
      <c r="L238" s="15" t="s">
        <v>164</v>
      </c>
      <c r="M238" s="15" t="s">
        <v>164</v>
      </c>
      <c r="N238" s="15" t="s">
        <v>164</v>
      </c>
    </row>
    <row r="239" spans="1:14" ht="17.25" customHeight="1">
      <c r="A239" s="20" t="s">
        <v>163</v>
      </c>
      <c r="B239" s="21"/>
      <c r="C239" s="4" t="s">
        <v>137</v>
      </c>
      <c r="D239" s="14">
        <f aca="true" t="shared" si="45" ref="D239:N239">SUM(D240:D253)</f>
        <v>43</v>
      </c>
      <c r="E239" s="14">
        <f t="shared" si="45"/>
        <v>1605</v>
      </c>
      <c r="F239" s="14">
        <f t="shared" si="45"/>
        <v>29</v>
      </c>
      <c r="G239" s="14">
        <f t="shared" si="45"/>
        <v>2009</v>
      </c>
      <c r="H239" s="14">
        <f t="shared" si="45"/>
        <v>14</v>
      </c>
      <c r="I239" s="14">
        <f t="shared" si="45"/>
        <v>2059</v>
      </c>
      <c r="J239" s="14">
        <f t="shared" si="45"/>
        <v>4</v>
      </c>
      <c r="K239" s="14">
        <f t="shared" si="45"/>
        <v>1036</v>
      </c>
      <c r="L239" s="14">
        <f t="shared" si="45"/>
        <v>8</v>
      </c>
      <c r="M239" s="14">
        <f t="shared" si="45"/>
        <v>4700</v>
      </c>
      <c r="N239" s="14">
        <f t="shared" si="45"/>
        <v>2</v>
      </c>
    </row>
    <row r="240" spans="1:14" ht="17.25" customHeight="1">
      <c r="A240" s="5"/>
      <c r="B240" s="1">
        <v>80</v>
      </c>
      <c r="C240" s="4" t="s">
        <v>138</v>
      </c>
      <c r="D240" s="15">
        <v>1</v>
      </c>
      <c r="E240" s="15">
        <v>32</v>
      </c>
      <c r="F240" s="15">
        <v>2</v>
      </c>
      <c r="G240" s="15">
        <v>128</v>
      </c>
      <c r="H240" s="15" t="s">
        <v>164</v>
      </c>
      <c r="I240" s="15" t="s">
        <v>164</v>
      </c>
      <c r="J240" s="15" t="s">
        <v>164</v>
      </c>
      <c r="K240" s="15" t="s">
        <v>164</v>
      </c>
      <c r="L240" s="15" t="s">
        <v>164</v>
      </c>
      <c r="M240" s="15" t="s">
        <v>164</v>
      </c>
      <c r="N240" s="15" t="s">
        <v>164</v>
      </c>
    </row>
    <row r="241" spans="1:14" ht="17.25" customHeight="1">
      <c r="A241" s="5"/>
      <c r="B241" s="1">
        <v>81</v>
      </c>
      <c r="C241" s="7" t="s">
        <v>139</v>
      </c>
      <c r="D241" s="15" t="s">
        <v>164</v>
      </c>
      <c r="E241" s="15" t="s">
        <v>164</v>
      </c>
      <c r="F241" s="15" t="s">
        <v>164</v>
      </c>
      <c r="G241" s="15" t="s">
        <v>164</v>
      </c>
      <c r="H241" s="15" t="s">
        <v>164</v>
      </c>
      <c r="I241" s="15" t="s">
        <v>164</v>
      </c>
      <c r="J241" s="15" t="s">
        <v>164</v>
      </c>
      <c r="K241" s="15" t="s">
        <v>164</v>
      </c>
      <c r="L241" s="15" t="s">
        <v>164</v>
      </c>
      <c r="M241" s="15" t="s">
        <v>164</v>
      </c>
      <c r="N241" s="15" t="s">
        <v>164</v>
      </c>
    </row>
    <row r="242" spans="1:14" ht="17.25" customHeight="1">
      <c r="A242" s="6"/>
      <c r="B242" s="2">
        <v>82</v>
      </c>
      <c r="C242" s="4" t="s">
        <v>140</v>
      </c>
      <c r="D242" s="16">
        <v>1</v>
      </c>
      <c r="E242" s="17">
        <v>45</v>
      </c>
      <c r="F242" s="17">
        <v>1</v>
      </c>
      <c r="G242" s="17">
        <v>82</v>
      </c>
      <c r="H242" s="15" t="s">
        <v>164</v>
      </c>
      <c r="I242" s="15" t="s">
        <v>164</v>
      </c>
      <c r="J242" s="15" t="s">
        <v>164</v>
      </c>
      <c r="K242" s="15" t="s">
        <v>164</v>
      </c>
      <c r="L242" s="15" t="s">
        <v>164</v>
      </c>
      <c r="M242" s="15" t="s">
        <v>164</v>
      </c>
      <c r="N242" s="15" t="s">
        <v>164</v>
      </c>
    </row>
    <row r="243" spans="1:14" ht="17.25" customHeight="1">
      <c r="A243" s="5"/>
      <c r="B243" s="1">
        <v>83</v>
      </c>
      <c r="C243" s="4" t="s">
        <v>141</v>
      </c>
      <c r="D243" s="15">
        <v>2</v>
      </c>
      <c r="E243" s="15">
        <v>62</v>
      </c>
      <c r="F243" s="15">
        <v>2</v>
      </c>
      <c r="G243" s="15">
        <v>142</v>
      </c>
      <c r="H243" s="15" t="s">
        <v>164</v>
      </c>
      <c r="I243" s="15" t="s">
        <v>164</v>
      </c>
      <c r="J243" s="15" t="s">
        <v>164</v>
      </c>
      <c r="K243" s="15" t="s">
        <v>164</v>
      </c>
      <c r="L243" s="15" t="s">
        <v>164</v>
      </c>
      <c r="M243" s="15" t="s">
        <v>164</v>
      </c>
      <c r="N243" s="15" t="s">
        <v>164</v>
      </c>
    </row>
    <row r="244" spans="1:14" ht="17.25" customHeight="1">
      <c r="A244" s="5"/>
      <c r="B244" s="1">
        <v>84</v>
      </c>
      <c r="C244" s="4" t="s">
        <v>153</v>
      </c>
      <c r="D244" s="15">
        <v>13</v>
      </c>
      <c r="E244" s="15">
        <v>482</v>
      </c>
      <c r="F244" s="15" t="s">
        <v>164</v>
      </c>
      <c r="G244" s="15" t="s">
        <v>164</v>
      </c>
      <c r="H244" s="15" t="s">
        <v>164</v>
      </c>
      <c r="I244" s="15" t="s">
        <v>164</v>
      </c>
      <c r="J244" s="15" t="s">
        <v>164</v>
      </c>
      <c r="K244" s="15" t="s">
        <v>164</v>
      </c>
      <c r="L244" s="15" t="s">
        <v>164</v>
      </c>
      <c r="M244" s="15" t="s">
        <v>164</v>
      </c>
      <c r="N244" s="15" t="s">
        <v>164</v>
      </c>
    </row>
    <row r="245" spans="1:14" ht="17.25" customHeight="1">
      <c r="A245" s="5"/>
      <c r="B245" s="1">
        <v>85</v>
      </c>
      <c r="C245" s="4" t="s">
        <v>142</v>
      </c>
      <c r="D245" s="15" t="s">
        <v>164</v>
      </c>
      <c r="E245" s="15" t="s">
        <v>164</v>
      </c>
      <c r="F245" s="15" t="s">
        <v>164</v>
      </c>
      <c r="G245" s="15" t="s">
        <v>164</v>
      </c>
      <c r="H245" s="15" t="s">
        <v>164</v>
      </c>
      <c r="I245" s="15" t="s">
        <v>164</v>
      </c>
      <c r="J245" s="15" t="s">
        <v>164</v>
      </c>
      <c r="K245" s="15" t="s">
        <v>164</v>
      </c>
      <c r="L245" s="15" t="s">
        <v>164</v>
      </c>
      <c r="M245" s="15" t="s">
        <v>164</v>
      </c>
      <c r="N245" s="15" t="s">
        <v>164</v>
      </c>
    </row>
    <row r="246" spans="1:14" ht="17.25" customHeight="1">
      <c r="A246" s="5"/>
      <c r="B246" s="1">
        <v>86</v>
      </c>
      <c r="C246" s="4" t="s">
        <v>143</v>
      </c>
      <c r="D246" s="15">
        <v>2</v>
      </c>
      <c r="E246" s="15">
        <v>63</v>
      </c>
      <c r="F246" s="15" t="s">
        <v>164</v>
      </c>
      <c r="G246" s="15" t="s">
        <v>164</v>
      </c>
      <c r="H246" s="15" t="s">
        <v>164</v>
      </c>
      <c r="I246" s="15" t="s">
        <v>164</v>
      </c>
      <c r="J246" s="15" t="s">
        <v>164</v>
      </c>
      <c r="K246" s="15" t="s">
        <v>164</v>
      </c>
      <c r="L246" s="15" t="s">
        <v>164</v>
      </c>
      <c r="M246" s="15" t="s">
        <v>164</v>
      </c>
      <c r="N246" s="15" t="s">
        <v>164</v>
      </c>
    </row>
    <row r="247" spans="1:14" ht="17.25" customHeight="1">
      <c r="A247" s="5"/>
      <c r="B247" s="1">
        <v>87</v>
      </c>
      <c r="C247" s="4" t="s">
        <v>144</v>
      </c>
      <c r="D247" s="15">
        <v>1</v>
      </c>
      <c r="E247" s="15">
        <v>31</v>
      </c>
      <c r="F247" s="15" t="s">
        <v>164</v>
      </c>
      <c r="G247" s="15" t="s">
        <v>164</v>
      </c>
      <c r="H247" s="15" t="s">
        <v>164</v>
      </c>
      <c r="I247" s="15" t="s">
        <v>164</v>
      </c>
      <c r="J247" s="15" t="s">
        <v>164</v>
      </c>
      <c r="K247" s="15" t="s">
        <v>164</v>
      </c>
      <c r="L247" s="18">
        <v>1</v>
      </c>
      <c r="M247" s="18">
        <v>876</v>
      </c>
      <c r="N247" s="15" t="s">
        <v>164</v>
      </c>
    </row>
    <row r="248" spans="1:14" ht="17.25" customHeight="1">
      <c r="A248" s="5"/>
      <c r="B248" s="1">
        <v>88</v>
      </c>
      <c r="C248" s="4" t="s">
        <v>145</v>
      </c>
      <c r="D248" s="15">
        <v>2</v>
      </c>
      <c r="E248" s="15">
        <v>68</v>
      </c>
      <c r="F248" s="15" t="s">
        <v>164</v>
      </c>
      <c r="G248" s="15" t="s">
        <v>164</v>
      </c>
      <c r="H248" s="15" t="s">
        <v>164</v>
      </c>
      <c r="I248" s="15" t="s">
        <v>164</v>
      </c>
      <c r="J248" s="15" t="s">
        <v>164</v>
      </c>
      <c r="K248" s="15" t="s">
        <v>164</v>
      </c>
      <c r="L248" s="15" t="s">
        <v>164</v>
      </c>
      <c r="M248" s="15" t="s">
        <v>164</v>
      </c>
      <c r="N248" s="15" t="s">
        <v>164</v>
      </c>
    </row>
    <row r="249" spans="1:14" ht="17.25" customHeight="1">
      <c r="A249" s="5"/>
      <c r="B249" s="1">
        <v>89</v>
      </c>
      <c r="C249" s="4" t="s">
        <v>155</v>
      </c>
      <c r="D249" s="15" t="s">
        <v>164</v>
      </c>
      <c r="E249" s="15" t="s">
        <v>164</v>
      </c>
      <c r="F249" s="15">
        <v>1</v>
      </c>
      <c r="G249" s="15">
        <v>60</v>
      </c>
      <c r="H249" s="15" t="s">
        <v>164</v>
      </c>
      <c r="I249" s="15" t="s">
        <v>164</v>
      </c>
      <c r="J249" s="15" t="s">
        <v>164</v>
      </c>
      <c r="K249" s="15" t="s">
        <v>164</v>
      </c>
      <c r="L249" s="15" t="s">
        <v>164</v>
      </c>
      <c r="M249" s="15" t="s">
        <v>164</v>
      </c>
      <c r="N249" s="15" t="s">
        <v>164</v>
      </c>
    </row>
    <row r="250" spans="1:14" ht="17.25" customHeight="1">
      <c r="A250" s="5"/>
      <c r="B250" s="1">
        <v>90</v>
      </c>
      <c r="C250" s="4" t="s">
        <v>146</v>
      </c>
      <c r="D250" s="15">
        <v>16</v>
      </c>
      <c r="E250" s="15">
        <v>629</v>
      </c>
      <c r="F250" s="15">
        <v>22</v>
      </c>
      <c r="G250" s="15">
        <v>1540</v>
      </c>
      <c r="H250" s="15">
        <v>14</v>
      </c>
      <c r="I250" s="15">
        <v>2059</v>
      </c>
      <c r="J250" s="18">
        <v>4</v>
      </c>
      <c r="K250" s="18">
        <v>1036</v>
      </c>
      <c r="L250" s="15">
        <v>7</v>
      </c>
      <c r="M250" s="15">
        <v>3824</v>
      </c>
      <c r="N250" s="10">
        <v>1</v>
      </c>
    </row>
    <row r="251" spans="1:14" ht="17.25" customHeight="1">
      <c r="A251" s="5"/>
      <c r="B251" s="1">
        <v>91</v>
      </c>
      <c r="C251" s="4" t="s">
        <v>147</v>
      </c>
      <c r="D251" s="15">
        <v>5</v>
      </c>
      <c r="E251" s="15">
        <v>193</v>
      </c>
      <c r="F251" s="15">
        <v>1</v>
      </c>
      <c r="G251" s="15">
        <v>57</v>
      </c>
      <c r="H251" s="15" t="s">
        <v>164</v>
      </c>
      <c r="I251" s="15" t="s">
        <v>164</v>
      </c>
      <c r="J251" s="15" t="s">
        <v>164</v>
      </c>
      <c r="K251" s="15" t="s">
        <v>164</v>
      </c>
      <c r="L251" s="15" t="s">
        <v>164</v>
      </c>
      <c r="M251" s="15" t="s">
        <v>164</v>
      </c>
      <c r="N251" s="15" t="s">
        <v>164</v>
      </c>
    </row>
    <row r="252" spans="1:14" ht="17.25" customHeight="1">
      <c r="A252" s="5"/>
      <c r="B252" s="1">
        <v>92</v>
      </c>
      <c r="C252" s="4" t="s">
        <v>154</v>
      </c>
      <c r="D252" s="15" t="s">
        <v>164</v>
      </c>
      <c r="E252" s="15" t="s">
        <v>164</v>
      </c>
      <c r="F252" s="15" t="s">
        <v>164</v>
      </c>
      <c r="G252" s="15" t="s">
        <v>164</v>
      </c>
      <c r="H252" s="15" t="s">
        <v>164</v>
      </c>
      <c r="I252" s="15" t="s">
        <v>164</v>
      </c>
      <c r="J252" s="15" t="s">
        <v>164</v>
      </c>
      <c r="K252" s="15" t="s">
        <v>164</v>
      </c>
      <c r="L252" s="15" t="s">
        <v>164</v>
      </c>
      <c r="M252" s="15" t="s">
        <v>164</v>
      </c>
      <c r="N252" s="10">
        <v>1</v>
      </c>
    </row>
    <row r="253" spans="1:14" ht="17.25" customHeight="1">
      <c r="A253" s="5"/>
      <c r="B253" s="1">
        <v>93</v>
      </c>
      <c r="C253" s="4" t="s">
        <v>148</v>
      </c>
      <c r="D253" s="18" t="s">
        <v>164</v>
      </c>
      <c r="E253" s="18" t="s">
        <v>164</v>
      </c>
      <c r="F253" s="18" t="s">
        <v>164</v>
      </c>
      <c r="G253" s="18" t="s">
        <v>164</v>
      </c>
      <c r="H253" s="18" t="s">
        <v>164</v>
      </c>
      <c r="I253" s="18" t="s">
        <v>164</v>
      </c>
      <c r="J253" s="18" t="s">
        <v>164</v>
      </c>
      <c r="K253" s="18" t="s">
        <v>164</v>
      </c>
      <c r="L253" s="18" t="s">
        <v>164</v>
      </c>
      <c r="M253" s="18" t="s">
        <v>164</v>
      </c>
      <c r="N253" s="18" t="s">
        <v>164</v>
      </c>
    </row>
    <row r="254" spans="1:14" ht="17.25" customHeight="1">
      <c r="A254" s="22" t="s">
        <v>170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1:14" ht="17.25" customHeight="1">
      <c r="A255" s="23" t="s">
        <v>174</v>
      </c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</row>
    <row r="256" ht="17.25" customHeight="1">
      <c r="N256" s="19"/>
    </row>
  </sheetData>
  <sheetProtection sheet="1" objects="1" scenarios="1" formatCells="0" formatColumns="0" formatRows="0" insertColumns="0" insertRows="0"/>
  <mergeCells count="73">
    <mergeCell ref="A76:B76"/>
    <mergeCell ref="A130:M130"/>
    <mergeCell ref="F132:G132"/>
    <mergeCell ref="H132:I132"/>
    <mergeCell ref="J132:K132"/>
    <mergeCell ref="A131:M131"/>
    <mergeCell ref="L132:M132"/>
    <mergeCell ref="A88:B88"/>
    <mergeCell ref="A225:B225"/>
    <mergeCell ref="A229:B229"/>
    <mergeCell ref="J194:K194"/>
    <mergeCell ref="L194:M194"/>
    <mergeCell ref="A132:C136"/>
    <mergeCell ref="D132:E132"/>
    <mergeCell ref="F194:G194"/>
    <mergeCell ref="H194:I194"/>
    <mergeCell ref="D194:E194"/>
    <mergeCell ref="A193:M193"/>
    <mergeCell ref="A192:M192"/>
    <mergeCell ref="A194:C198"/>
    <mergeCell ref="A201:B201"/>
    <mergeCell ref="A214:B214"/>
    <mergeCell ref="A222:B222"/>
    <mergeCell ref="J67:K67"/>
    <mergeCell ref="L67:M67"/>
    <mergeCell ref="A113:B113"/>
    <mergeCell ref="A72:B72"/>
    <mergeCell ref="A73:B73"/>
    <mergeCell ref="A66:M66"/>
    <mergeCell ref="A65:M65"/>
    <mergeCell ref="A67:C71"/>
    <mergeCell ref="H67:I67"/>
    <mergeCell ref="D67:E67"/>
    <mergeCell ref="F67:G67"/>
    <mergeCell ref="D2:E2"/>
    <mergeCell ref="F2:G2"/>
    <mergeCell ref="A1:M1"/>
    <mergeCell ref="J2:K2"/>
    <mergeCell ref="A2:C6"/>
    <mergeCell ref="L2:M2"/>
    <mergeCell ref="H2:I2"/>
    <mergeCell ref="A7:B7"/>
    <mergeCell ref="A8:B8"/>
    <mergeCell ref="A9:B9"/>
    <mergeCell ref="A11:B11"/>
    <mergeCell ref="A13:B13"/>
    <mergeCell ref="A16:B16"/>
    <mergeCell ref="A17:B17"/>
    <mergeCell ref="A19:B19"/>
    <mergeCell ref="A23:B23"/>
    <mergeCell ref="A48:B48"/>
    <mergeCell ref="A53:B53"/>
    <mergeCell ref="A59:B59"/>
    <mergeCell ref="A74:B74"/>
    <mergeCell ref="A167:B167"/>
    <mergeCell ref="A163:B163"/>
    <mergeCell ref="A160:B160"/>
    <mergeCell ref="A152:B152"/>
    <mergeCell ref="A139:B139"/>
    <mergeCell ref="A78:B78"/>
    <mergeCell ref="A81:B81"/>
    <mergeCell ref="A82:B82"/>
    <mergeCell ref="A84:B84"/>
    <mergeCell ref="A233:B233"/>
    <mergeCell ref="A236:B236"/>
    <mergeCell ref="A239:B239"/>
    <mergeCell ref="A254:N254"/>
    <mergeCell ref="A255:N255"/>
    <mergeCell ref="A118:B118"/>
    <mergeCell ref="A124:B124"/>
    <mergeCell ref="A177:B177"/>
    <mergeCell ref="A174:B174"/>
    <mergeCell ref="A171:B171"/>
  </mergeCells>
  <printOptions/>
  <pageMargins left="0.7874015748031497" right="0.7874015748031497" top="0.7874015748031497" bottom="0.7874015748031497" header="0.5118110236220472" footer="0.5118110236220472"/>
  <pageSetup firstPageNumber="61" useFirstPageNumber="1" horizontalDpi="240" verticalDpi="240" orientation="portrait" paperSize="9" scale="65" r:id="rId1"/>
  <headerFooter scaleWithDoc="0" alignWithMargins="0">
    <oddFooter>&amp;C&amp;P</oddFooter>
  </headerFooter>
  <rowBreaks count="3" manualBreakCount="3">
    <brk id="65" max="255" man="1"/>
    <brk id="130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2010-02-18T05:25:32Z</cp:lastPrinted>
  <dcterms:created xsi:type="dcterms:W3CDTF">2000-03-23T05:41:56Z</dcterms:created>
  <dcterms:modified xsi:type="dcterms:W3CDTF">2010-04-01T02:32:15Z</dcterms:modified>
  <cp:category/>
  <cp:version/>
  <cp:contentType/>
  <cp:contentStatus/>
</cp:coreProperties>
</file>