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540" windowWidth="15300" windowHeight="9375" activeTab="0"/>
  </bookViews>
  <sheets>
    <sheet name="04-16" sheetId="1" r:id="rId1"/>
  </sheets>
  <definedNames>
    <definedName name="_xlnm.Print_Area" localSheetId="0">'04-16'!$A$1:$L$57</definedName>
  </definedNames>
  <calcPr fullCalcOnLoad="1"/>
</workbook>
</file>

<file path=xl/sharedStrings.xml><?xml version="1.0" encoding="utf-8"?>
<sst xmlns="http://schemas.openxmlformats.org/spreadsheetml/2006/main" count="146" uniqueCount="44">
  <si>
    <t>構成比</t>
  </si>
  <si>
    <t>前回対比</t>
  </si>
  <si>
    <t>店</t>
  </si>
  <si>
    <t>単位</t>
  </si>
  <si>
    <t>人</t>
  </si>
  <si>
    <t>万円</t>
  </si>
  <si>
    <t>従業者数</t>
  </si>
  <si>
    <t>区　分 ／ 市　別</t>
  </si>
  <si>
    <t>％</t>
  </si>
  <si>
    <t>％</t>
  </si>
  <si>
    <t>％</t>
  </si>
  <si>
    <t>事業所数</t>
  </si>
  <si>
    <t>1事業所　当たり</t>
  </si>
  <si>
    <t>平成28年</t>
  </si>
  <si>
    <t>H28年</t>
  </si>
  <si>
    <t>16　市・郡別事業所数、従業者数及び年間商品販売額（卸・小売業）</t>
  </si>
  <si>
    <t>甲府市</t>
  </si>
  <si>
    <t>都留市</t>
  </si>
  <si>
    <t>山梨市</t>
  </si>
  <si>
    <t>富士
吉田市</t>
  </si>
  <si>
    <t>南アル
プス市</t>
  </si>
  <si>
    <t>従業者
1人当たり</t>
  </si>
  <si>
    <t>1事業所
当たり</t>
  </si>
  <si>
    <t>年間商品
販売額</t>
  </si>
  <si>
    <t>中央市</t>
  </si>
  <si>
    <t>県 計</t>
  </si>
  <si>
    <t>市 計</t>
  </si>
  <si>
    <t>郡 計</t>
  </si>
  <si>
    <t>実数</t>
  </si>
  <si>
    <t>令和3年</t>
  </si>
  <si>
    <t>R3年</t>
  </si>
  <si>
    <t>平成28年</t>
  </si>
  <si>
    <t>大月市</t>
  </si>
  <si>
    <t>韮崎市</t>
  </si>
  <si>
    <t>北杜市</t>
  </si>
  <si>
    <t>甲斐市</t>
  </si>
  <si>
    <t>笛吹市</t>
  </si>
  <si>
    <t>上野原
市</t>
  </si>
  <si>
    <t>甲州市</t>
  </si>
  <si>
    <t>※年間商品販売額は十万円単位で四捨五入し、百万円単位で表示している。</t>
  </si>
  <si>
    <t>※実数（店舗数、人数）を除いて、各項目について四捨五入されているため、本表の計と内訳の合計は</t>
  </si>
  <si>
    <t xml:space="preserve">  必ずしも一致しない。</t>
  </si>
  <si>
    <t>（資料） 総務省統計局・経済産業省 平成28年「経済センサス-活動調査結果報告」</t>
  </si>
  <si>
    <t>　　      総務省統計局・経済産業省 令和3年「経済センサス-活動調査結果報告」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</si>
</sst>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"/>
    <numFmt numFmtId="180" formatCode="#,##0.00_ "/>
    <numFmt numFmtId="181" formatCode="0_);[Red]\(0\)"/>
    <numFmt numFmtId="182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vertical="center" shrinkToFit="1"/>
      <protection/>
    </xf>
    <xf numFmtId="176" fontId="3" fillId="0" borderId="10" xfId="0" applyNumberFormat="1" applyFont="1" applyFill="1" applyBorder="1" applyAlignment="1" applyProtection="1">
      <alignment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0" xfId="0" applyNumberFormat="1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82" fontId="3" fillId="0" borderId="10" xfId="0" applyNumberFormat="1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40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125" style="54" customWidth="1"/>
    <col min="2" max="2" width="8.75390625" style="54" customWidth="1"/>
    <col min="3" max="3" width="8.125" style="54" customWidth="1"/>
    <col min="4" max="4" width="5.00390625" style="54" customWidth="1"/>
    <col min="5" max="12" width="7.125" style="54" customWidth="1"/>
    <col min="13" max="14" width="8.625" style="54" customWidth="1"/>
    <col min="15" max="16384" width="9.00390625" style="54" customWidth="1"/>
  </cols>
  <sheetData>
    <row r="1" spans="1:11" s="32" customFormat="1" ht="15" customHeight="1">
      <c r="A1" s="31" t="s">
        <v>15</v>
      </c>
      <c r="B1" s="31"/>
      <c r="C1" s="31"/>
      <c r="D1" s="31"/>
      <c r="E1" s="31"/>
      <c r="F1" s="31"/>
      <c r="G1" s="31"/>
      <c r="H1" s="31"/>
      <c r="I1" s="13"/>
      <c r="J1" s="13"/>
      <c r="K1" s="31"/>
    </row>
    <row r="2" spans="1:14" s="32" customFormat="1" ht="27" customHeight="1">
      <c r="A2" s="33" t="s">
        <v>7</v>
      </c>
      <c r="B2" s="34"/>
      <c r="C2" s="35"/>
      <c r="D2" s="3" t="s">
        <v>3</v>
      </c>
      <c r="E2" s="36" t="s">
        <v>25</v>
      </c>
      <c r="F2" s="36" t="s">
        <v>26</v>
      </c>
      <c r="G2" s="1" t="s">
        <v>27</v>
      </c>
      <c r="H2" s="1" t="s">
        <v>16</v>
      </c>
      <c r="I2" s="37" t="s">
        <v>19</v>
      </c>
      <c r="J2" s="1" t="s">
        <v>24</v>
      </c>
      <c r="K2" s="1" t="s">
        <v>17</v>
      </c>
      <c r="L2" s="1" t="s">
        <v>18</v>
      </c>
      <c r="M2" s="29"/>
      <c r="N2" s="29"/>
    </row>
    <row r="3" spans="1:14" s="32" customFormat="1" ht="13.5" customHeight="1">
      <c r="A3" s="38" t="s">
        <v>11</v>
      </c>
      <c r="B3" s="38" t="s">
        <v>13</v>
      </c>
      <c r="C3" s="1" t="s">
        <v>28</v>
      </c>
      <c r="D3" s="3" t="s">
        <v>2</v>
      </c>
      <c r="E3" s="39">
        <v>8512</v>
      </c>
      <c r="F3" s="39">
        <v>7070</v>
      </c>
      <c r="G3" s="40">
        <v>1442</v>
      </c>
      <c r="H3" s="40">
        <v>2442</v>
      </c>
      <c r="I3" s="41">
        <v>622</v>
      </c>
      <c r="J3" s="40">
        <v>311</v>
      </c>
      <c r="K3" s="40">
        <v>336</v>
      </c>
      <c r="L3" s="40">
        <v>286</v>
      </c>
      <c r="M3" s="29"/>
      <c r="N3" s="29"/>
    </row>
    <row r="4" spans="1:14" s="32" customFormat="1" ht="13.5" customHeight="1">
      <c r="A4" s="42"/>
      <c r="B4" s="43"/>
      <c r="C4" s="1" t="s">
        <v>0</v>
      </c>
      <c r="D4" s="3" t="s">
        <v>8</v>
      </c>
      <c r="E4" s="7">
        <v>100</v>
      </c>
      <c r="F4" s="7">
        <f>ROUND(F3/$E$3*100,1)</f>
        <v>83.1</v>
      </c>
      <c r="G4" s="7">
        <f aca="true" t="shared" si="0" ref="G4:L4">ROUND(G3/$E$3*100,1)</f>
        <v>16.9</v>
      </c>
      <c r="H4" s="7">
        <f t="shared" si="0"/>
        <v>28.7</v>
      </c>
      <c r="I4" s="7">
        <f t="shared" si="0"/>
        <v>7.3</v>
      </c>
      <c r="J4" s="7">
        <f t="shared" si="0"/>
        <v>3.7</v>
      </c>
      <c r="K4" s="7">
        <f t="shared" si="0"/>
        <v>3.9</v>
      </c>
      <c r="L4" s="7">
        <f t="shared" si="0"/>
        <v>3.4</v>
      </c>
      <c r="M4" s="29"/>
      <c r="N4" s="29"/>
    </row>
    <row r="5" spans="1:14" s="32" customFormat="1" ht="13.5" customHeight="1">
      <c r="A5" s="42"/>
      <c r="B5" s="23" t="s">
        <v>29</v>
      </c>
      <c r="C5" s="1" t="s">
        <v>28</v>
      </c>
      <c r="D5" s="3" t="s">
        <v>2</v>
      </c>
      <c r="E5" s="4">
        <f>SUM(F5:G5)</f>
        <v>5224</v>
      </c>
      <c r="F5" s="4">
        <f>SUM(H5:L5,E30:L30)</f>
        <v>3805.9999999999995</v>
      </c>
      <c r="G5" s="5">
        <v>1418</v>
      </c>
      <c r="H5" s="5">
        <v>2288</v>
      </c>
      <c r="I5" s="5">
        <v>601</v>
      </c>
      <c r="J5" s="6">
        <v>276</v>
      </c>
      <c r="K5" s="5">
        <v>313</v>
      </c>
      <c r="L5" s="5">
        <v>292</v>
      </c>
      <c r="M5" s="29"/>
      <c r="N5" s="29"/>
    </row>
    <row r="6" spans="1:14" s="32" customFormat="1" ht="13.5" customHeight="1">
      <c r="A6" s="42"/>
      <c r="B6" s="24"/>
      <c r="C6" s="1" t="s">
        <v>0</v>
      </c>
      <c r="D6" s="3" t="s">
        <v>8</v>
      </c>
      <c r="E6" s="7">
        <v>100</v>
      </c>
      <c r="F6" s="7">
        <f>ROUND(F5/$E$5*100,1)</f>
        <v>72.9</v>
      </c>
      <c r="G6" s="7">
        <f aca="true" t="shared" si="1" ref="G6:L6">ROUND(G5/$E$5*100,1)</f>
        <v>27.1</v>
      </c>
      <c r="H6" s="7">
        <f t="shared" si="1"/>
        <v>43.8</v>
      </c>
      <c r="I6" s="7">
        <f t="shared" si="1"/>
        <v>11.5</v>
      </c>
      <c r="J6" s="7">
        <f t="shared" si="1"/>
        <v>5.3</v>
      </c>
      <c r="K6" s="7">
        <f t="shared" si="1"/>
        <v>6</v>
      </c>
      <c r="L6" s="7">
        <f t="shared" si="1"/>
        <v>5.6</v>
      </c>
      <c r="M6" s="29"/>
      <c r="N6" s="29"/>
    </row>
    <row r="7" spans="1:14" s="32" customFormat="1" ht="13.5" customHeight="1">
      <c r="A7" s="43"/>
      <c r="B7" s="25"/>
      <c r="C7" s="8" t="s">
        <v>1</v>
      </c>
      <c r="D7" s="3" t="s">
        <v>8</v>
      </c>
      <c r="E7" s="7">
        <f>ROUND(E5/E3*100,1)</f>
        <v>61.4</v>
      </c>
      <c r="F7" s="7">
        <f>ROUND(F5/F3*100,1)</f>
        <v>53.8</v>
      </c>
      <c r="G7" s="7">
        <f aca="true" t="shared" si="2" ref="G7:L7">ROUND(G5/G3*100,1)</f>
        <v>98.3</v>
      </c>
      <c r="H7" s="7">
        <f t="shared" si="2"/>
        <v>93.7</v>
      </c>
      <c r="I7" s="7">
        <f t="shared" si="2"/>
        <v>96.6</v>
      </c>
      <c r="J7" s="7">
        <f t="shared" si="2"/>
        <v>88.7</v>
      </c>
      <c r="K7" s="7">
        <f t="shared" si="2"/>
        <v>93.2</v>
      </c>
      <c r="L7" s="7">
        <f t="shared" si="2"/>
        <v>102.1</v>
      </c>
      <c r="M7" s="29"/>
      <c r="N7" s="29"/>
    </row>
    <row r="8" spans="1:14" s="32" customFormat="1" ht="13.5" customHeight="1">
      <c r="A8" s="44" t="s">
        <v>6</v>
      </c>
      <c r="B8" s="23" t="s">
        <v>13</v>
      </c>
      <c r="C8" s="1" t="s">
        <v>28</v>
      </c>
      <c r="D8" s="3" t="s">
        <v>4</v>
      </c>
      <c r="E8" s="9">
        <v>59078</v>
      </c>
      <c r="F8" s="9">
        <v>49757</v>
      </c>
      <c r="G8" s="9">
        <v>9321</v>
      </c>
      <c r="H8" s="9">
        <v>17377</v>
      </c>
      <c r="I8" s="9">
        <v>3634</v>
      </c>
      <c r="J8" s="9">
        <v>3459</v>
      </c>
      <c r="K8" s="9">
        <v>2339</v>
      </c>
      <c r="L8" s="9">
        <v>1855</v>
      </c>
      <c r="M8" s="29"/>
      <c r="N8" s="29"/>
    </row>
    <row r="9" spans="1:14" s="32" customFormat="1" ht="13.5" customHeight="1">
      <c r="A9" s="45"/>
      <c r="B9" s="25"/>
      <c r="C9" s="1" t="s">
        <v>0</v>
      </c>
      <c r="D9" s="3" t="s">
        <v>8</v>
      </c>
      <c r="E9" s="7">
        <v>100</v>
      </c>
      <c r="F9" s="7">
        <f aca="true" t="shared" si="3" ref="F9:L9">ROUND(F8/$E$8*100,1)</f>
        <v>84.2</v>
      </c>
      <c r="G9" s="7">
        <f t="shared" si="3"/>
        <v>15.8</v>
      </c>
      <c r="H9" s="7">
        <f t="shared" si="3"/>
        <v>29.4</v>
      </c>
      <c r="I9" s="7">
        <f t="shared" si="3"/>
        <v>6.2</v>
      </c>
      <c r="J9" s="7">
        <f t="shared" si="3"/>
        <v>5.9</v>
      </c>
      <c r="K9" s="7">
        <f t="shared" si="3"/>
        <v>4</v>
      </c>
      <c r="L9" s="7">
        <f t="shared" si="3"/>
        <v>3.1</v>
      </c>
      <c r="M9" s="29"/>
      <c r="N9" s="29"/>
    </row>
    <row r="10" spans="1:14" s="32" customFormat="1" ht="13.5" customHeight="1">
      <c r="A10" s="45"/>
      <c r="B10" s="23" t="s">
        <v>29</v>
      </c>
      <c r="C10" s="1" t="s">
        <v>28</v>
      </c>
      <c r="D10" s="3" t="s">
        <v>4</v>
      </c>
      <c r="E10" s="4">
        <f>SUM(F10:G10)</f>
        <v>59160</v>
      </c>
      <c r="F10" s="4">
        <f>SUM(H10:L10,E34:L34)</f>
        <v>50046</v>
      </c>
      <c r="G10" s="5">
        <v>9114</v>
      </c>
      <c r="H10" s="5">
        <v>17760</v>
      </c>
      <c r="I10" s="5">
        <v>3582</v>
      </c>
      <c r="J10" s="6">
        <v>3372</v>
      </c>
      <c r="K10" s="5">
        <v>2353</v>
      </c>
      <c r="L10" s="5">
        <v>1886</v>
      </c>
      <c r="M10" s="29"/>
      <c r="N10" s="29"/>
    </row>
    <row r="11" spans="1:14" s="32" customFormat="1" ht="13.5" customHeight="1">
      <c r="A11" s="45"/>
      <c r="B11" s="24"/>
      <c r="C11" s="1" t="s">
        <v>0</v>
      </c>
      <c r="D11" s="3" t="s">
        <v>9</v>
      </c>
      <c r="E11" s="7">
        <v>100</v>
      </c>
      <c r="F11" s="7">
        <f aca="true" t="shared" si="4" ref="F11:L11">ROUND(F10/$E$10*100,1)</f>
        <v>84.6</v>
      </c>
      <c r="G11" s="7">
        <f t="shared" si="4"/>
        <v>15.4</v>
      </c>
      <c r="H11" s="7">
        <f t="shared" si="4"/>
        <v>30</v>
      </c>
      <c r="I11" s="7">
        <f t="shared" si="4"/>
        <v>6.1</v>
      </c>
      <c r="J11" s="7">
        <f t="shared" si="4"/>
        <v>5.7</v>
      </c>
      <c r="K11" s="7">
        <f t="shared" si="4"/>
        <v>4</v>
      </c>
      <c r="L11" s="7">
        <f t="shared" si="4"/>
        <v>3.2</v>
      </c>
      <c r="M11" s="29"/>
      <c r="N11" s="29"/>
    </row>
    <row r="12" spans="1:14" s="32" customFormat="1" ht="13.5" customHeight="1">
      <c r="A12" s="45"/>
      <c r="B12" s="25"/>
      <c r="C12" s="8" t="s">
        <v>1</v>
      </c>
      <c r="D12" s="3" t="s">
        <v>9</v>
      </c>
      <c r="E12" s="7">
        <f>ROUND(E10/E8*100,1)</f>
        <v>100.1</v>
      </c>
      <c r="F12" s="7">
        <f aca="true" t="shared" si="5" ref="F12:L12">ROUND(F10/F8*100,1)</f>
        <v>100.6</v>
      </c>
      <c r="G12" s="7">
        <f t="shared" si="5"/>
        <v>97.8</v>
      </c>
      <c r="H12" s="7">
        <f t="shared" si="5"/>
        <v>102.2</v>
      </c>
      <c r="I12" s="7">
        <f t="shared" si="5"/>
        <v>98.6</v>
      </c>
      <c r="J12" s="7">
        <f t="shared" si="5"/>
        <v>97.5</v>
      </c>
      <c r="K12" s="7">
        <f t="shared" si="5"/>
        <v>100.6</v>
      </c>
      <c r="L12" s="7">
        <f t="shared" si="5"/>
        <v>101.7</v>
      </c>
      <c r="M12" s="29"/>
      <c r="N12" s="29"/>
    </row>
    <row r="13" spans="1:14" s="32" customFormat="1" ht="13.5" customHeight="1">
      <c r="A13" s="45"/>
      <c r="B13" s="26" t="s">
        <v>12</v>
      </c>
      <c r="C13" s="1" t="s">
        <v>14</v>
      </c>
      <c r="D13" s="3" t="s">
        <v>4</v>
      </c>
      <c r="E13" s="7">
        <f>ROUND(E8/E3,1)</f>
        <v>6.9</v>
      </c>
      <c r="F13" s="7">
        <f aca="true" t="shared" si="6" ref="F13:L13">ROUND(F8/F3,1)</f>
        <v>7</v>
      </c>
      <c r="G13" s="7">
        <f t="shared" si="6"/>
        <v>6.5</v>
      </c>
      <c r="H13" s="7">
        <f t="shared" si="6"/>
        <v>7.1</v>
      </c>
      <c r="I13" s="7">
        <f t="shared" si="6"/>
        <v>5.8</v>
      </c>
      <c r="J13" s="7">
        <f t="shared" si="6"/>
        <v>11.1</v>
      </c>
      <c r="K13" s="7">
        <f t="shared" si="6"/>
        <v>7</v>
      </c>
      <c r="L13" s="7">
        <f t="shared" si="6"/>
        <v>6.5</v>
      </c>
      <c r="M13" s="29"/>
      <c r="N13" s="29"/>
    </row>
    <row r="14" spans="1:14" s="32" customFormat="1" ht="13.5" customHeight="1">
      <c r="A14" s="45"/>
      <c r="B14" s="27"/>
      <c r="C14" s="1" t="s">
        <v>30</v>
      </c>
      <c r="D14" s="3" t="s">
        <v>4</v>
      </c>
      <c r="E14" s="7">
        <f>ROUND(E10/E5,1)</f>
        <v>11.3</v>
      </c>
      <c r="F14" s="7">
        <f>ROUND(F10/F5,1)</f>
        <v>13.1</v>
      </c>
      <c r="G14" s="7">
        <f aca="true" t="shared" si="7" ref="G14:L14">ROUND(G10/G5,1)</f>
        <v>6.4</v>
      </c>
      <c r="H14" s="7">
        <f t="shared" si="7"/>
        <v>7.8</v>
      </c>
      <c r="I14" s="7">
        <f t="shared" si="7"/>
        <v>6</v>
      </c>
      <c r="J14" s="7">
        <f t="shared" si="7"/>
        <v>12.2</v>
      </c>
      <c r="K14" s="7">
        <f t="shared" si="7"/>
        <v>7.5</v>
      </c>
      <c r="L14" s="7">
        <f t="shared" si="7"/>
        <v>6.5</v>
      </c>
      <c r="M14" s="29"/>
      <c r="N14" s="29"/>
    </row>
    <row r="15" spans="1:14" s="32" customFormat="1" ht="13.5" customHeight="1">
      <c r="A15" s="46"/>
      <c r="B15" s="28"/>
      <c r="C15" s="8" t="s">
        <v>1</v>
      </c>
      <c r="D15" s="3" t="s">
        <v>9</v>
      </c>
      <c r="E15" s="7">
        <f>ROUND(E14/E13*100,1)</f>
        <v>163.8</v>
      </c>
      <c r="F15" s="7">
        <f>ROUND(F14/F13*100,1)</f>
        <v>187.1</v>
      </c>
      <c r="G15" s="7">
        <f aca="true" t="shared" si="8" ref="G15:L15">ROUND(G14/G13*100,1)</f>
        <v>98.5</v>
      </c>
      <c r="H15" s="7">
        <f t="shared" si="8"/>
        <v>109.9</v>
      </c>
      <c r="I15" s="7">
        <f t="shared" si="8"/>
        <v>103.4</v>
      </c>
      <c r="J15" s="7">
        <f t="shared" si="8"/>
        <v>109.9</v>
      </c>
      <c r="K15" s="7">
        <f t="shared" si="8"/>
        <v>107.1</v>
      </c>
      <c r="L15" s="7">
        <f t="shared" si="8"/>
        <v>100</v>
      </c>
      <c r="M15" s="29"/>
      <c r="N15" s="29"/>
    </row>
    <row r="16" spans="1:14" s="32" customFormat="1" ht="13.5" customHeight="1">
      <c r="A16" s="20" t="s">
        <v>23</v>
      </c>
      <c r="B16" s="18" t="s">
        <v>31</v>
      </c>
      <c r="C16" s="1" t="s">
        <v>28</v>
      </c>
      <c r="D16" s="3" t="s">
        <v>5</v>
      </c>
      <c r="E16" s="4">
        <v>188270100</v>
      </c>
      <c r="F16" s="4">
        <v>165272900</v>
      </c>
      <c r="G16" s="5">
        <v>22997200</v>
      </c>
      <c r="H16" s="5">
        <v>69999000</v>
      </c>
      <c r="I16" s="5">
        <v>9108900</v>
      </c>
      <c r="J16" s="6">
        <v>15224400</v>
      </c>
      <c r="K16" s="5">
        <v>4490300</v>
      </c>
      <c r="L16" s="5">
        <v>3519500</v>
      </c>
      <c r="M16" s="29"/>
      <c r="N16" s="29"/>
    </row>
    <row r="17" spans="1:14" s="32" customFormat="1" ht="13.5" customHeight="1">
      <c r="A17" s="21"/>
      <c r="B17" s="19"/>
      <c r="C17" s="1" t="s">
        <v>0</v>
      </c>
      <c r="D17" s="3" t="s">
        <v>8</v>
      </c>
      <c r="E17" s="4">
        <v>100</v>
      </c>
      <c r="F17" s="7">
        <f>ROUND(F16/$E$16*100,1)</f>
        <v>87.8</v>
      </c>
      <c r="G17" s="7">
        <f aca="true" t="shared" si="9" ref="G17:L17">ROUND(G16/$E$16*100,1)</f>
        <v>12.2</v>
      </c>
      <c r="H17" s="7">
        <f t="shared" si="9"/>
        <v>37.2</v>
      </c>
      <c r="I17" s="7">
        <f t="shared" si="9"/>
        <v>4.8</v>
      </c>
      <c r="J17" s="7">
        <f t="shared" si="9"/>
        <v>8.1</v>
      </c>
      <c r="K17" s="7">
        <f t="shared" si="9"/>
        <v>2.4</v>
      </c>
      <c r="L17" s="7">
        <f t="shared" si="9"/>
        <v>1.9</v>
      </c>
      <c r="M17" s="29"/>
      <c r="N17" s="29"/>
    </row>
    <row r="18" spans="1:14" s="32" customFormat="1" ht="13.5" customHeight="1">
      <c r="A18" s="21"/>
      <c r="B18" s="23" t="s">
        <v>29</v>
      </c>
      <c r="C18" s="1" t="s">
        <v>28</v>
      </c>
      <c r="D18" s="3" t="s">
        <v>5</v>
      </c>
      <c r="E18" s="4">
        <f>SUM(G18:K18,D43:K43)</f>
        <v>117281530.3</v>
      </c>
      <c r="F18" s="4">
        <f>SUM(H18:L18,E43:L43)</f>
        <v>98433532.3</v>
      </c>
      <c r="G18" s="5">
        <v>21776000</v>
      </c>
      <c r="H18" s="5">
        <v>67186900</v>
      </c>
      <c r="I18" s="5">
        <v>8787400</v>
      </c>
      <c r="J18" s="6">
        <v>15104300</v>
      </c>
      <c r="K18" s="5">
        <v>4426800</v>
      </c>
      <c r="L18" s="5">
        <v>2928000</v>
      </c>
      <c r="M18" s="29"/>
      <c r="N18" s="29"/>
    </row>
    <row r="19" spans="1:14" s="32" customFormat="1" ht="13.5" customHeight="1">
      <c r="A19" s="21"/>
      <c r="B19" s="24"/>
      <c r="C19" s="1" t="s">
        <v>0</v>
      </c>
      <c r="D19" s="3" t="s">
        <v>10</v>
      </c>
      <c r="E19" s="7">
        <v>100</v>
      </c>
      <c r="F19" s="7">
        <f aca="true" t="shared" si="10" ref="F19:L19">ROUND(F18/$E$18*100,1)</f>
        <v>83.9</v>
      </c>
      <c r="G19" s="7">
        <f t="shared" si="10"/>
        <v>18.6</v>
      </c>
      <c r="H19" s="7">
        <f t="shared" si="10"/>
        <v>57.3</v>
      </c>
      <c r="I19" s="7">
        <f t="shared" si="10"/>
        <v>7.5</v>
      </c>
      <c r="J19" s="7">
        <f t="shared" si="10"/>
        <v>12.9</v>
      </c>
      <c r="K19" s="7">
        <f t="shared" si="10"/>
        <v>3.8</v>
      </c>
      <c r="L19" s="7">
        <f t="shared" si="10"/>
        <v>2.5</v>
      </c>
      <c r="M19" s="29"/>
      <c r="N19" s="29"/>
    </row>
    <row r="20" spans="1:14" s="32" customFormat="1" ht="13.5" customHeight="1">
      <c r="A20" s="21"/>
      <c r="B20" s="25"/>
      <c r="C20" s="8" t="s">
        <v>1</v>
      </c>
      <c r="D20" s="3" t="s">
        <v>10</v>
      </c>
      <c r="E20" s="7">
        <f>ROUND(E18/E16*100,1)</f>
        <v>62.3</v>
      </c>
      <c r="F20" s="7">
        <f aca="true" t="shared" si="11" ref="F20:L20">ROUND(F18/F16*100,1)</f>
        <v>59.6</v>
      </c>
      <c r="G20" s="7">
        <f t="shared" si="11"/>
        <v>94.7</v>
      </c>
      <c r="H20" s="7">
        <f t="shared" si="11"/>
        <v>96</v>
      </c>
      <c r="I20" s="7">
        <f t="shared" si="11"/>
        <v>96.5</v>
      </c>
      <c r="J20" s="7">
        <f t="shared" si="11"/>
        <v>99.2</v>
      </c>
      <c r="K20" s="7">
        <f t="shared" si="11"/>
        <v>98.6</v>
      </c>
      <c r="L20" s="7">
        <f t="shared" si="11"/>
        <v>83.2</v>
      </c>
      <c r="M20" s="29"/>
      <c r="N20" s="29"/>
    </row>
    <row r="21" spans="1:14" s="32" customFormat="1" ht="13.5" customHeight="1">
      <c r="A21" s="21"/>
      <c r="B21" s="26" t="s">
        <v>22</v>
      </c>
      <c r="C21" s="1" t="s">
        <v>14</v>
      </c>
      <c r="D21" s="3" t="s">
        <v>5</v>
      </c>
      <c r="E21" s="4">
        <f>ROUND(E16/E3,0)</f>
        <v>22118</v>
      </c>
      <c r="F21" s="4">
        <f aca="true" t="shared" si="12" ref="F21:L21">ROUND(F16/F3,0)</f>
        <v>23377</v>
      </c>
      <c r="G21" s="4">
        <f t="shared" si="12"/>
        <v>15948</v>
      </c>
      <c r="H21" s="4">
        <f t="shared" si="12"/>
        <v>28665</v>
      </c>
      <c r="I21" s="4">
        <f t="shared" si="12"/>
        <v>14645</v>
      </c>
      <c r="J21" s="4">
        <f t="shared" si="12"/>
        <v>48953</v>
      </c>
      <c r="K21" s="4">
        <f t="shared" si="12"/>
        <v>13364</v>
      </c>
      <c r="L21" s="4">
        <f t="shared" si="12"/>
        <v>12306</v>
      </c>
      <c r="M21" s="29"/>
      <c r="N21" s="29"/>
    </row>
    <row r="22" spans="1:14" s="32" customFormat="1" ht="13.5" customHeight="1">
      <c r="A22" s="21"/>
      <c r="B22" s="27"/>
      <c r="C22" s="1" t="s">
        <v>30</v>
      </c>
      <c r="D22" s="3" t="s">
        <v>5</v>
      </c>
      <c r="E22" s="4">
        <f>ROUND(E18/E5,0)</f>
        <v>22451</v>
      </c>
      <c r="F22" s="4">
        <f aca="true" t="shared" si="13" ref="F22:L22">ROUND(F18/F5,0)</f>
        <v>25863</v>
      </c>
      <c r="G22" s="4">
        <f>ROUND(G18/G5,0)</f>
        <v>15357</v>
      </c>
      <c r="H22" s="4">
        <f t="shared" si="13"/>
        <v>29365</v>
      </c>
      <c r="I22" s="4">
        <f t="shared" si="13"/>
        <v>14621</v>
      </c>
      <c r="J22" s="4">
        <f t="shared" si="13"/>
        <v>54726</v>
      </c>
      <c r="K22" s="4">
        <f t="shared" si="13"/>
        <v>14143</v>
      </c>
      <c r="L22" s="4">
        <f t="shared" si="13"/>
        <v>10027</v>
      </c>
      <c r="M22" s="29"/>
      <c r="N22" s="29"/>
    </row>
    <row r="23" spans="1:14" s="32" customFormat="1" ht="13.5" customHeight="1">
      <c r="A23" s="21"/>
      <c r="B23" s="28"/>
      <c r="C23" s="8" t="s">
        <v>1</v>
      </c>
      <c r="D23" s="3" t="s">
        <v>10</v>
      </c>
      <c r="E23" s="7">
        <f>ROUND(E22/E21*100,1)</f>
        <v>101.5</v>
      </c>
      <c r="F23" s="7">
        <f aca="true" t="shared" si="14" ref="F23:L23">ROUND(F22/F21*100,1)</f>
        <v>110.6</v>
      </c>
      <c r="G23" s="7">
        <f t="shared" si="14"/>
        <v>96.3</v>
      </c>
      <c r="H23" s="7">
        <f t="shared" si="14"/>
        <v>102.4</v>
      </c>
      <c r="I23" s="7">
        <f t="shared" si="14"/>
        <v>99.8</v>
      </c>
      <c r="J23" s="7">
        <f t="shared" si="14"/>
        <v>111.8</v>
      </c>
      <c r="K23" s="7">
        <f t="shared" si="14"/>
        <v>105.8</v>
      </c>
      <c r="L23" s="7">
        <f t="shared" si="14"/>
        <v>81.5</v>
      </c>
      <c r="M23" s="29"/>
      <c r="N23" s="29"/>
    </row>
    <row r="24" spans="1:14" s="32" customFormat="1" ht="13.5" customHeight="1">
      <c r="A24" s="21"/>
      <c r="B24" s="15" t="s">
        <v>21</v>
      </c>
      <c r="C24" s="1" t="s">
        <v>14</v>
      </c>
      <c r="D24" s="3" t="s">
        <v>5</v>
      </c>
      <c r="E24" s="4">
        <f>ROUND(E16/E8,0)</f>
        <v>3187</v>
      </c>
      <c r="F24" s="4">
        <f aca="true" t="shared" si="15" ref="F24:L24">ROUND(F16/F8,0)</f>
        <v>3322</v>
      </c>
      <c r="G24" s="4">
        <f t="shared" si="15"/>
        <v>2467</v>
      </c>
      <c r="H24" s="4">
        <f t="shared" si="15"/>
        <v>4028</v>
      </c>
      <c r="I24" s="4">
        <f t="shared" si="15"/>
        <v>2507</v>
      </c>
      <c r="J24" s="4">
        <f t="shared" si="15"/>
        <v>4401</v>
      </c>
      <c r="K24" s="4">
        <f t="shared" si="15"/>
        <v>1920</v>
      </c>
      <c r="L24" s="4">
        <f t="shared" si="15"/>
        <v>1897</v>
      </c>
      <c r="M24" s="29"/>
      <c r="N24" s="29"/>
    </row>
    <row r="25" spans="1:14" s="32" customFormat="1" ht="13.5" customHeight="1">
      <c r="A25" s="21"/>
      <c r="B25" s="16"/>
      <c r="C25" s="1" t="s">
        <v>30</v>
      </c>
      <c r="D25" s="3" t="s">
        <v>5</v>
      </c>
      <c r="E25" s="4">
        <f>ROUND(E18/E10,0)</f>
        <v>1982</v>
      </c>
      <c r="F25" s="4">
        <f aca="true" t="shared" si="16" ref="F25:L25">ROUND(F18/F10,0)</f>
        <v>1967</v>
      </c>
      <c r="G25" s="4">
        <f t="shared" si="16"/>
        <v>2389</v>
      </c>
      <c r="H25" s="4">
        <f t="shared" si="16"/>
        <v>3783</v>
      </c>
      <c r="I25" s="4">
        <f t="shared" si="16"/>
        <v>2453</v>
      </c>
      <c r="J25" s="4">
        <f t="shared" si="16"/>
        <v>4479</v>
      </c>
      <c r="K25" s="4">
        <f t="shared" si="16"/>
        <v>1881</v>
      </c>
      <c r="L25" s="4">
        <f t="shared" si="16"/>
        <v>1552</v>
      </c>
      <c r="M25" s="29"/>
      <c r="N25" s="29"/>
    </row>
    <row r="26" spans="1:14" s="32" customFormat="1" ht="13.5" customHeight="1">
      <c r="A26" s="22"/>
      <c r="B26" s="17"/>
      <c r="C26" s="8" t="s">
        <v>1</v>
      </c>
      <c r="D26" s="3" t="s">
        <v>10</v>
      </c>
      <c r="E26" s="7">
        <f>ROUND(E25/E24*100,1)</f>
        <v>62.2</v>
      </c>
      <c r="F26" s="7">
        <f aca="true" t="shared" si="17" ref="F26:L26">ROUND(F25/F24*100,1)</f>
        <v>59.2</v>
      </c>
      <c r="G26" s="7">
        <f t="shared" si="17"/>
        <v>96.8</v>
      </c>
      <c r="H26" s="7">
        <f t="shared" si="17"/>
        <v>93.9</v>
      </c>
      <c r="I26" s="7">
        <f t="shared" si="17"/>
        <v>97.8</v>
      </c>
      <c r="J26" s="7">
        <f t="shared" si="17"/>
        <v>101.8</v>
      </c>
      <c r="K26" s="7">
        <f t="shared" si="17"/>
        <v>98</v>
      </c>
      <c r="L26" s="7">
        <f t="shared" si="17"/>
        <v>81.8</v>
      </c>
      <c r="M26" s="29"/>
      <c r="N26" s="29"/>
    </row>
    <row r="27" spans="1:11" s="48" customFormat="1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3" s="32" customFormat="1" ht="27" customHeight="1">
      <c r="A28" s="33" t="s">
        <v>7</v>
      </c>
      <c r="B28" s="34"/>
      <c r="C28" s="35"/>
      <c r="D28" s="3" t="s">
        <v>3</v>
      </c>
      <c r="E28" s="36" t="s">
        <v>32</v>
      </c>
      <c r="F28" s="36" t="s">
        <v>33</v>
      </c>
      <c r="G28" s="37" t="s">
        <v>20</v>
      </c>
      <c r="H28" s="1" t="s">
        <v>34</v>
      </c>
      <c r="I28" s="37" t="s">
        <v>35</v>
      </c>
      <c r="J28" s="1" t="s">
        <v>36</v>
      </c>
      <c r="K28" s="37" t="s">
        <v>37</v>
      </c>
      <c r="L28" s="1" t="s">
        <v>38</v>
      </c>
      <c r="M28" s="29"/>
    </row>
    <row r="29" spans="1:13" s="32" customFormat="1" ht="13.5" customHeight="1">
      <c r="A29" s="38" t="s">
        <v>11</v>
      </c>
      <c r="B29" s="38" t="s">
        <v>13</v>
      </c>
      <c r="C29" s="1" t="s">
        <v>28</v>
      </c>
      <c r="D29" s="3" t="s">
        <v>2</v>
      </c>
      <c r="E29" s="39">
        <v>233</v>
      </c>
      <c r="F29" s="39">
        <v>274</v>
      </c>
      <c r="G29" s="40">
        <v>508</v>
      </c>
      <c r="H29" s="40">
        <v>446</v>
      </c>
      <c r="I29" s="41">
        <v>544</v>
      </c>
      <c r="J29" s="40">
        <v>595</v>
      </c>
      <c r="K29" s="40">
        <v>189</v>
      </c>
      <c r="L29" s="40">
        <v>284</v>
      </c>
      <c r="M29" s="29"/>
    </row>
    <row r="30" spans="1:13" s="32" customFormat="1" ht="13.5" customHeight="1">
      <c r="A30" s="42"/>
      <c r="B30" s="43"/>
      <c r="C30" s="1" t="s">
        <v>0</v>
      </c>
      <c r="D30" s="3" t="s">
        <v>8</v>
      </c>
      <c r="E30" s="7">
        <f>ROUND(E29/$E$3*100,1)</f>
        <v>2.7</v>
      </c>
      <c r="F30" s="7">
        <f>ROUND(F29/$E$3*100,1)</f>
        <v>3.2</v>
      </c>
      <c r="G30" s="7">
        <f aca="true" t="shared" si="18" ref="G30:L30">ROUND(G29/$E$3*100,1)</f>
        <v>6</v>
      </c>
      <c r="H30" s="7">
        <f t="shared" si="18"/>
        <v>5.2</v>
      </c>
      <c r="I30" s="7">
        <f t="shared" si="18"/>
        <v>6.4</v>
      </c>
      <c r="J30" s="7">
        <f t="shared" si="18"/>
        <v>7</v>
      </c>
      <c r="K30" s="7">
        <f t="shared" si="18"/>
        <v>2.2</v>
      </c>
      <c r="L30" s="7">
        <f t="shared" si="18"/>
        <v>3.3</v>
      </c>
      <c r="M30" s="29"/>
    </row>
    <row r="31" spans="1:13" s="32" customFormat="1" ht="13.5" customHeight="1">
      <c r="A31" s="42"/>
      <c r="B31" s="23" t="s">
        <v>29</v>
      </c>
      <c r="C31" s="1" t="s">
        <v>28</v>
      </c>
      <c r="D31" s="3" t="s">
        <v>2</v>
      </c>
      <c r="E31" s="4">
        <v>196</v>
      </c>
      <c r="F31" s="4">
        <v>269</v>
      </c>
      <c r="G31" s="5">
        <v>493</v>
      </c>
      <c r="H31" s="5">
        <v>432</v>
      </c>
      <c r="I31" s="5">
        <v>557</v>
      </c>
      <c r="J31" s="6">
        <v>519</v>
      </c>
      <c r="K31" s="5">
        <v>176</v>
      </c>
      <c r="L31" s="5">
        <v>265</v>
      </c>
      <c r="M31" s="29"/>
    </row>
    <row r="32" spans="1:13" s="32" customFormat="1" ht="13.5" customHeight="1">
      <c r="A32" s="42"/>
      <c r="B32" s="24"/>
      <c r="C32" s="1" t="s">
        <v>0</v>
      </c>
      <c r="D32" s="3" t="s">
        <v>8</v>
      </c>
      <c r="E32" s="7">
        <f>ROUND(E31/$E$5*100,1)</f>
        <v>3.8</v>
      </c>
      <c r="F32" s="7">
        <f>ROUND(F31/$E$5*100,1)</f>
        <v>5.1</v>
      </c>
      <c r="G32" s="7">
        <f aca="true" t="shared" si="19" ref="G32:L32">ROUND(G31/$E$5*100,1)</f>
        <v>9.4</v>
      </c>
      <c r="H32" s="7">
        <f t="shared" si="19"/>
        <v>8.3</v>
      </c>
      <c r="I32" s="7">
        <f t="shared" si="19"/>
        <v>10.7</v>
      </c>
      <c r="J32" s="7">
        <f t="shared" si="19"/>
        <v>9.9</v>
      </c>
      <c r="K32" s="7">
        <f t="shared" si="19"/>
        <v>3.4</v>
      </c>
      <c r="L32" s="7">
        <f t="shared" si="19"/>
        <v>5.1</v>
      </c>
      <c r="M32" s="29"/>
    </row>
    <row r="33" spans="1:13" s="32" customFormat="1" ht="13.5" customHeight="1">
      <c r="A33" s="43"/>
      <c r="B33" s="25"/>
      <c r="C33" s="8" t="s">
        <v>1</v>
      </c>
      <c r="D33" s="3" t="s">
        <v>8</v>
      </c>
      <c r="E33" s="7">
        <f>ROUND(E31/E29*100,1)</f>
        <v>84.1</v>
      </c>
      <c r="F33" s="7">
        <f>ROUND(F31/F29*100,1)</f>
        <v>98.2</v>
      </c>
      <c r="G33" s="7">
        <f aca="true" t="shared" si="20" ref="G33:L33">ROUND(G31/G29*100,1)</f>
        <v>97</v>
      </c>
      <c r="H33" s="7">
        <f t="shared" si="20"/>
        <v>96.9</v>
      </c>
      <c r="I33" s="7">
        <f t="shared" si="20"/>
        <v>102.4</v>
      </c>
      <c r="J33" s="7">
        <f t="shared" si="20"/>
        <v>87.2</v>
      </c>
      <c r="K33" s="7">
        <f t="shared" si="20"/>
        <v>93.1</v>
      </c>
      <c r="L33" s="7">
        <f t="shared" si="20"/>
        <v>93.3</v>
      </c>
      <c r="M33" s="29"/>
    </row>
    <row r="34" spans="1:13" s="32" customFormat="1" ht="13.5" customHeight="1">
      <c r="A34" s="44" t="s">
        <v>6</v>
      </c>
      <c r="B34" s="23" t="s">
        <v>13</v>
      </c>
      <c r="C34" s="1" t="s">
        <v>28</v>
      </c>
      <c r="D34" s="3" t="s">
        <v>4</v>
      </c>
      <c r="E34" s="9">
        <v>1042</v>
      </c>
      <c r="F34" s="9">
        <v>1878</v>
      </c>
      <c r="G34" s="9">
        <v>3546</v>
      </c>
      <c r="H34" s="9">
        <v>2521</v>
      </c>
      <c r="I34" s="9">
        <v>4620</v>
      </c>
      <c r="J34" s="9">
        <v>4500</v>
      </c>
      <c r="K34" s="9">
        <v>1310</v>
      </c>
      <c r="L34" s="9">
        <v>1676</v>
      </c>
      <c r="M34" s="29"/>
    </row>
    <row r="35" spans="1:13" s="32" customFormat="1" ht="13.5" customHeight="1">
      <c r="A35" s="45"/>
      <c r="B35" s="25"/>
      <c r="C35" s="1" t="s">
        <v>0</v>
      </c>
      <c r="D35" s="3" t="s">
        <v>8</v>
      </c>
      <c r="E35" s="7">
        <f aca="true" t="shared" si="21" ref="E35:L35">ROUND(E34/$E$8*100,1)</f>
        <v>1.8</v>
      </c>
      <c r="F35" s="7">
        <f t="shared" si="21"/>
        <v>3.2</v>
      </c>
      <c r="G35" s="7">
        <f t="shared" si="21"/>
        <v>6</v>
      </c>
      <c r="H35" s="7">
        <f t="shared" si="21"/>
        <v>4.3</v>
      </c>
      <c r="I35" s="7">
        <f t="shared" si="21"/>
        <v>7.8</v>
      </c>
      <c r="J35" s="7">
        <f t="shared" si="21"/>
        <v>7.6</v>
      </c>
      <c r="K35" s="7">
        <f t="shared" si="21"/>
        <v>2.2</v>
      </c>
      <c r="L35" s="7">
        <f t="shared" si="21"/>
        <v>2.8</v>
      </c>
      <c r="M35" s="29"/>
    </row>
    <row r="36" spans="1:13" s="32" customFormat="1" ht="13.5" customHeight="1">
      <c r="A36" s="45"/>
      <c r="B36" s="23" t="s">
        <v>29</v>
      </c>
      <c r="C36" s="1" t="s">
        <v>28</v>
      </c>
      <c r="D36" s="3" t="s">
        <v>4</v>
      </c>
      <c r="E36" s="4">
        <v>943</v>
      </c>
      <c r="F36" s="4">
        <v>1797</v>
      </c>
      <c r="G36" s="5">
        <v>3739</v>
      </c>
      <c r="H36" s="5">
        <v>2574</v>
      </c>
      <c r="I36" s="5">
        <v>5151</v>
      </c>
      <c r="J36" s="6">
        <v>3997</v>
      </c>
      <c r="K36" s="5">
        <v>1438</v>
      </c>
      <c r="L36" s="5">
        <v>1791</v>
      </c>
      <c r="M36" s="29"/>
    </row>
    <row r="37" spans="1:13" s="32" customFormat="1" ht="13.5" customHeight="1">
      <c r="A37" s="45"/>
      <c r="B37" s="24"/>
      <c r="C37" s="1" t="s">
        <v>0</v>
      </c>
      <c r="D37" s="3" t="s">
        <v>8</v>
      </c>
      <c r="E37" s="7">
        <f aca="true" t="shared" si="22" ref="E37:L37">ROUND(E36/$E$10*100,1)</f>
        <v>1.6</v>
      </c>
      <c r="F37" s="7">
        <f t="shared" si="22"/>
        <v>3</v>
      </c>
      <c r="G37" s="7">
        <f t="shared" si="22"/>
        <v>6.3</v>
      </c>
      <c r="H37" s="7">
        <f t="shared" si="22"/>
        <v>4.4</v>
      </c>
      <c r="I37" s="7">
        <f t="shared" si="22"/>
        <v>8.7</v>
      </c>
      <c r="J37" s="7">
        <f t="shared" si="22"/>
        <v>6.8</v>
      </c>
      <c r="K37" s="7">
        <f t="shared" si="22"/>
        <v>2.4</v>
      </c>
      <c r="L37" s="7">
        <f t="shared" si="22"/>
        <v>3</v>
      </c>
      <c r="M37" s="29"/>
    </row>
    <row r="38" spans="1:13" s="32" customFormat="1" ht="13.5" customHeight="1">
      <c r="A38" s="45"/>
      <c r="B38" s="25"/>
      <c r="C38" s="8" t="s">
        <v>1</v>
      </c>
      <c r="D38" s="3" t="s">
        <v>8</v>
      </c>
      <c r="E38" s="7">
        <f>ROUND(E36/E34*100,1)</f>
        <v>90.5</v>
      </c>
      <c r="F38" s="7">
        <f aca="true" t="shared" si="23" ref="F38:L38">ROUND(F36/F34*100,1)</f>
        <v>95.7</v>
      </c>
      <c r="G38" s="7">
        <f t="shared" si="23"/>
        <v>105.4</v>
      </c>
      <c r="H38" s="7">
        <f t="shared" si="23"/>
        <v>102.1</v>
      </c>
      <c r="I38" s="7">
        <f t="shared" si="23"/>
        <v>111.5</v>
      </c>
      <c r="J38" s="7">
        <f t="shared" si="23"/>
        <v>88.8</v>
      </c>
      <c r="K38" s="7">
        <f t="shared" si="23"/>
        <v>109.8</v>
      </c>
      <c r="L38" s="7">
        <f t="shared" si="23"/>
        <v>106.9</v>
      </c>
      <c r="M38" s="29"/>
    </row>
    <row r="39" spans="1:13" s="32" customFormat="1" ht="13.5" customHeight="1">
      <c r="A39" s="45"/>
      <c r="B39" s="26" t="s">
        <v>12</v>
      </c>
      <c r="C39" s="1" t="s">
        <v>14</v>
      </c>
      <c r="D39" s="3" t="s">
        <v>4</v>
      </c>
      <c r="E39" s="7">
        <f>ROUND(E34/E29,1)</f>
        <v>4.5</v>
      </c>
      <c r="F39" s="7">
        <f aca="true" t="shared" si="24" ref="F39:L39">ROUND(F34/F29,1)</f>
        <v>6.9</v>
      </c>
      <c r="G39" s="7">
        <f t="shared" si="24"/>
        <v>7</v>
      </c>
      <c r="H39" s="7">
        <f t="shared" si="24"/>
        <v>5.7</v>
      </c>
      <c r="I39" s="7">
        <f t="shared" si="24"/>
        <v>8.5</v>
      </c>
      <c r="J39" s="7">
        <f t="shared" si="24"/>
        <v>7.6</v>
      </c>
      <c r="K39" s="7">
        <f t="shared" si="24"/>
        <v>6.9</v>
      </c>
      <c r="L39" s="7">
        <f t="shared" si="24"/>
        <v>5.9</v>
      </c>
      <c r="M39" s="29"/>
    </row>
    <row r="40" spans="1:13" s="32" customFormat="1" ht="13.5" customHeight="1">
      <c r="A40" s="45"/>
      <c r="B40" s="27"/>
      <c r="C40" s="1" t="s">
        <v>30</v>
      </c>
      <c r="D40" s="3" t="s">
        <v>4</v>
      </c>
      <c r="E40" s="7">
        <f>ROUND(E36/E31,1)</f>
        <v>4.8</v>
      </c>
      <c r="F40" s="7">
        <f>ROUND(F36/F31,1)</f>
        <v>6.7</v>
      </c>
      <c r="G40" s="7">
        <f aca="true" t="shared" si="25" ref="G40:L40">ROUND(G36/G31,1)</f>
        <v>7.6</v>
      </c>
      <c r="H40" s="7">
        <f t="shared" si="25"/>
        <v>6</v>
      </c>
      <c r="I40" s="7">
        <f t="shared" si="25"/>
        <v>9.2</v>
      </c>
      <c r="J40" s="7">
        <f t="shared" si="25"/>
        <v>7.7</v>
      </c>
      <c r="K40" s="7">
        <f>ROUND(K36/K31,1)</f>
        <v>8.2</v>
      </c>
      <c r="L40" s="7">
        <f t="shared" si="25"/>
        <v>6.8</v>
      </c>
      <c r="M40" s="29"/>
    </row>
    <row r="41" spans="1:13" s="32" customFormat="1" ht="13.5" customHeight="1">
      <c r="A41" s="46"/>
      <c r="B41" s="28"/>
      <c r="C41" s="8" t="s">
        <v>1</v>
      </c>
      <c r="D41" s="3" t="s">
        <v>8</v>
      </c>
      <c r="E41" s="7">
        <f>ROUND(E40/E39*100,1)</f>
        <v>106.7</v>
      </c>
      <c r="F41" s="7">
        <f>ROUND(F40/F39*100,1)</f>
        <v>97.1</v>
      </c>
      <c r="G41" s="7">
        <f aca="true" t="shared" si="26" ref="G41:L41">ROUND(G40/G39*100,1)</f>
        <v>108.6</v>
      </c>
      <c r="H41" s="7">
        <f t="shared" si="26"/>
        <v>105.3</v>
      </c>
      <c r="I41" s="7">
        <f t="shared" si="26"/>
        <v>108.2</v>
      </c>
      <c r="J41" s="7">
        <f t="shared" si="26"/>
        <v>101.3</v>
      </c>
      <c r="K41" s="7">
        <f t="shared" si="26"/>
        <v>118.8</v>
      </c>
      <c r="L41" s="7">
        <f t="shared" si="26"/>
        <v>115.3</v>
      </c>
      <c r="M41" s="29"/>
    </row>
    <row r="42" spans="1:13" s="32" customFormat="1" ht="13.5" customHeight="1">
      <c r="A42" s="20" t="s">
        <v>23</v>
      </c>
      <c r="B42" s="18" t="s">
        <v>31</v>
      </c>
      <c r="C42" s="1" t="s">
        <v>28</v>
      </c>
      <c r="D42" s="3" t="s">
        <v>5</v>
      </c>
      <c r="E42" s="4">
        <v>2077800</v>
      </c>
      <c r="F42" s="4">
        <v>5007900</v>
      </c>
      <c r="G42" s="5">
        <v>19902500</v>
      </c>
      <c r="H42" s="5">
        <v>4597200</v>
      </c>
      <c r="I42" s="5">
        <v>12418000</v>
      </c>
      <c r="J42" s="6">
        <v>12171200</v>
      </c>
      <c r="K42" s="5">
        <v>2913100</v>
      </c>
      <c r="L42" s="5">
        <v>3843200</v>
      </c>
      <c r="M42" s="29"/>
    </row>
    <row r="43" spans="1:13" s="32" customFormat="1" ht="13.5" customHeight="1">
      <c r="A43" s="21"/>
      <c r="B43" s="19"/>
      <c r="C43" s="1" t="s">
        <v>0</v>
      </c>
      <c r="D43" s="3" t="s">
        <v>8</v>
      </c>
      <c r="E43" s="4">
        <v>100</v>
      </c>
      <c r="F43" s="7">
        <f aca="true" t="shared" si="27" ref="F43:L43">ROUND(F42/$E$16*100,1)</f>
        <v>2.7</v>
      </c>
      <c r="G43" s="7">
        <f t="shared" si="27"/>
        <v>10.6</v>
      </c>
      <c r="H43" s="7">
        <f t="shared" si="27"/>
        <v>2.4</v>
      </c>
      <c r="I43" s="7">
        <f t="shared" si="27"/>
        <v>6.6</v>
      </c>
      <c r="J43" s="7">
        <f t="shared" si="27"/>
        <v>6.5</v>
      </c>
      <c r="K43" s="7">
        <f t="shared" si="27"/>
        <v>1.5</v>
      </c>
      <c r="L43" s="7">
        <f t="shared" si="27"/>
        <v>2</v>
      </c>
      <c r="M43" s="29"/>
    </row>
    <row r="44" spans="1:13" s="32" customFormat="1" ht="13.5" customHeight="1">
      <c r="A44" s="21"/>
      <c r="B44" s="23" t="s">
        <v>29</v>
      </c>
      <c r="C44" s="1" t="s">
        <v>28</v>
      </c>
      <c r="D44" s="3" t="s">
        <v>5</v>
      </c>
      <c r="E44" s="4">
        <v>1283100</v>
      </c>
      <c r="F44" s="4">
        <v>4708400</v>
      </c>
      <c r="G44" s="5">
        <v>10021000</v>
      </c>
      <c r="H44" s="5">
        <v>3707200</v>
      </c>
      <c r="I44" s="5">
        <v>13674100</v>
      </c>
      <c r="J44" s="6">
        <v>9461400</v>
      </c>
      <c r="K44" s="5">
        <v>2819300</v>
      </c>
      <c r="L44" s="5">
        <v>3860800</v>
      </c>
      <c r="M44" s="29"/>
    </row>
    <row r="45" spans="1:13" s="32" customFormat="1" ht="13.5" customHeight="1">
      <c r="A45" s="21"/>
      <c r="B45" s="24"/>
      <c r="C45" s="1" t="s">
        <v>0</v>
      </c>
      <c r="D45" s="3" t="s">
        <v>8</v>
      </c>
      <c r="E45" s="7">
        <v>100</v>
      </c>
      <c r="F45" s="7">
        <f aca="true" t="shared" si="28" ref="F45:L45">ROUND(F44/$E$18*100,1)</f>
        <v>4</v>
      </c>
      <c r="G45" s="7">
        <f t="shared" si="28"/>
        <v>8.5</v>
      </c>
      <c r="H45" s="7">
        <f t="shared" si="28"/>
        <v>3.2</v>
      </c>
      <c r="I45" s="7">
        <f t="shared" si="28"/>
        <v>11.7</v>
      </c>
      <c r="J45" s="7">
        <f t="shared" si="28"/>
        <v>8.1</v>
      </c>
      <c r="K45" s="7">
        <f t="shared" si="28"/>
        <v>2.4</v>
      </c>
      <c r="L45" s="7">
        <f t="shared" si="28"/>
        <v>3.3</v>
      </c>
      <c r="M45" s="29"/>
    </row>
    <row r="46" spans="1:13" s="32" customFormat="1" ht="13.5" customHeight="1">
      <c r="A46" s="21"/>
      <c r="B46" s="25"/>
      <c r="C46" s="8" t="s">
        <v>1</v>
      </c>
      <c r="D46" s="3" t="s">
        <v>8</v>
      </c>
      <c r="E46" s="7">
        <f>ROUND(E44/E42*100,1)</f>
        <v>61.8</v>
      </c>
      <c r="F46" s="7">
        <f aca="true" t="shared" si="29" ref="F46:L46">ROUND(F44/F42*100,1)</f>
        <v>94</v>
      </c>
      <c r="G46" s="7">
        <f t="shared" si="29"/>
        <v>50.4</v>
      </c>
      <c r="H46" s="7">
        <f t="shared" si="29"/>
        <v>80.6</v>
      </c>
      <c r="I46" s="7">
        <f t="shared" si="29"/>
        <v>110.1</v>
      </c>
      <c r="J46" s="7">
        <f t="shared" si="29"/>
        <v>77.7</v>
      </c>
      <c r="K46" s="7">
        <f t="shared" si="29"/>
        <v>96.8</v>
      </c>
      <c r="L46" s="7">
        <f t="shared" si="29"/>
        <v>100.5</v>
      </c>
      <c r="M46" s="29"/>
    </row>
    <row r="47" spans="1:13" s="32" customFormat="1" ht="13.5" customHeight="1">
      <c r="A47" s="21"/>
      <c r="B47" s="26" t="s">
        <v>22</v>
      </c>
      <c r="C47" s="1" t="s">
        <v>14</v>
      </c>
      <c r="D47" s="3" t="s">
        <v>5</v>
      </c>
      <c r="E47" s="4">
        <f>ROUND(E42/E29,0)</f>
        <v>8918</v>
      </c>
      <c r="F47" s="4">
        <f aca="true" t="shared" si="30" ref="F47:L47">ROUND(F42/F29,0)</f>
        <v>18277</v>
      </c>
      <c r="G47" s="4">
        <f t="shared" si="30"/>
        <v>39178</v>
      </c>
      <c r="H47" s="4">
        <f t="shared" si="30"/>
        <v>10308</v>
      </c>
      <c r="I47" s="4">
        <f t="shared" si="30"/>
        <v>22827</v>
      </c>
      <c r="J47" s="4">
        <f t="shared" si="30"/>
        <v>20456</v>
      </c>
      <c r="K47" s="4">
        <f t="shared" si="30"/>
        <v>15413</v>
      </c>
      <c r="L47" s="4">
        <f t="shared" si="30"/>
        <v>13532</v>
      </c>
      <c r="M47" s="29"/>
    </row>
    <row r="48" spans="1:13" s="32" customFormat="1" ht="13.5" customHeight="1">
      <c r="A48" s="21"/>
      <c r="B48" s="27"/>
      <c r="C48" s="1" t="s">
        <v>30</v>
      </c>
      <c r="D48" s="3" t="s">
        <v>5</v>
      </c>
      <c r="E48" s="4">
        <f aca="true" t="shared" si="31" ref="E48:L48">ROUND(E44/E31,0)</f>
        <v>6546</v>
      </c>
      <c r="F48" s="4">
        <f t="shared" si="31"/>
        <v>17503</v>
      </c>
      <c r="G48" s="4">
        <f t="shared" si="31"/>
        <v>20327</v>
      </c>
      <c r="H48" s="4">
        <f t="shared" si="31"/>
        <v>8581</v>
      </c>
      <c r="I48" s="4">
        <f t="shared" si="31"/>
        <v>24550</v>
      </c>
      <c r="J48" s="4">
        <f t="shared" si="31"/>
        <v>18230</v>
      </c>
      <c r="K48" s="4">
        <f t="shared" si="31"/>
        <v>16019</v>
      </c>
      <c r="L48" s="4">
        <f t="shared" si="31"/>
        <v>14569</v>
      </c>
      <c r="M48" s="29"/>
    </row>
    <row r="49" spans="1:13" s="32" customFormat="1" ht="13.5" customHeight="1">
      <c r="A49" s="21"/>
      <c r="B49" s="28"/>
      <c r="C49" s="8" t="s">
        <v>1</v>
      </c>
      <c r="D49" s="3" t="s">
        <v>8</v>
      </c>
      <c r="E49" s="7">
        <f aca="true" t="shared" si="32" ref="E49:L49">ROUND(E48/E47*100,1)</f>
        <v>73.4</v>
      </c>
      <c r="F49" s="7">
        <f t="shared" si="32"/>
        <v>95.8</v>
      </c>
      <c r="G49" s="7">
        <f t="shared" si="32"/>
        <v>51.9</v>
      </c>
      <c r="H49" s="7">
        <f t="shared" si="32"/>
        <v>83.2</v>
      </c>
      <c r="I49" s="7">
        <f t="shared" si="32"/>
        <v>107.5</v>
      </c>
      <c r="J49" s="7">
        <f t="shared" si="32"/>
        <v>89.1</v>
      </c>
      <c r="K49" s="7">
        <f t="shared" si="32"/>
        <v>103.9</v>
      </c>
      <c r="L49" s="7">
        <f t="shared" si="32"/>
        <v>107.7</v>
      </c>
      <c r="M49" s="29"/>
    </row>
    <row r="50" spans="1:13" s="32" customFormat="1" ht="13.5" customHeight="1">
      <c r="A50" s="21"/>
      <c r="B50" s="15" t="s">
        <v>21</v>
      </c>
      <c r="C50" s="1" t="s">
        <v>14</v>
      </c>
      <c r="D50" s="3" t="s">
        <v>5</v>
      </c>
      <c r="E50" s="4">
        <f>ROUND(E42/E34,0)</f>
        <v>1994</v>
      </c>
      <c r="F50" s="4">
        <f aca="true" t="shared" si="33" ref="F50:L50">ROUND(F42/F34,0)</f>
        <v>2667</v>
      </c>
      <c r="G50" s="4">
        <f t="shared" si="33"/>
        <v>5613</v>
      </c>
      <c r="H50" s="4">
        <f t="shared" si="33"/>
        <v>1824</v>
      </c>
      <c r="I50" s="4">
        <f t="shared" si="33"/>
        <v>2688</v>
      </c>
      <c r="J50" s="4">
        <f t="shared" si="33"/>
        <v>2705</v>
      </c>
      <c r="K50" s="4">
        <f t="shared" si="33"/>
        <v>2224</v>
      </c>
      <c r="L50" s="4">
        <f t="shared" si="33"/>
        <v>2293</v>
      </c>
      <c r="M50" s="29"/>
    </row>
    <row r="51" spans="1:13" s="32" customFormat="1" ht="13.5" customHeight="1">
      <c r="A51" s="21"/>
      <c r="B51" s="16"/>
      <c r="C51" s="1" t="s">
        <v>30</v>
      </c>
      <c r="D51" s="3" t="s">
        <v>5</v>
      </c>
      <c r="E51" s="4">
        <f>ROUND(E44/E36,0)</f>
        <v>1361</v>
      </c>
      <c r="F51" s="4">
        <f aca="true" t="shared" si="34" ref="F51:L51">ROUND(F44/F36,0)</f>
        <v>2620</v>
      </c>
      <c r="G51" s="4">
        <f t="shared" si="34"/>
        <v>2680</v>
      </c>
      <c r="H51" s="4">
        <f t="shared" si="34"/>
        <v>1440</v>
      </c>
      <c r="I51" s="4">
        <f t="shared" si="34"/>
        <v>2655</v>
      </c>
      <c r="J51" s="4">
        <f t="shared" si="34"/>
        <v>2367</v>
      </c>
      <c r="K51" s="4">
        <f t="shared" si="34"/>
        <v>1961</v>
      </c>
      <c r="L51" s="4">
        <f t="shared" si="34"/>
        <v>2156</v>
      </c>
      <c r="M51" s="29"/>
    </row>
    <row r="52" spans="1:13" s="32" customFormat="1" ht="13.5" customHeight="1">
      <c r="A52" s="22"/>
      <c r="B52" s="17"/>
      <c r="C52" s="8" t="s">
        <v>1</v>
      </c>
      <c r="D52" s="3" t="s">
        <v>8</v>
      </c>
      <c r="E52" s="7">
        <f>ROUND(E51/E50*100,1)</f>
        <v>68.3</v>
      </c>
      <c r="F52" s="7">
        <f aca="true" t="shared" si="35" ref="F52:L52">ROUND(F51/F50*100,1)</f>
        <v>98.2</v>
      </c>
      <c r="G52" s="7">
        <f t="shared" si="35"/>
        <v>47.7</v>
      </c>
      <c r="H52" s="7">
        <f t="shared" si="35"/>
        <v>78.9</v>
      </c>
      <c r="I52" s="7">
        <f t="shared" si="35"/>
        <v>98.8</v>
      </c>
      <c r="J52" s="7">
        <f t="shared" si="35"/>
        <v>87.5</v>
      </c>
      <c r="K52" s="7">
        <f t="shared" si="35"/>
        <v>88.2</v>
      </c>
      <c r="L52" s="7">
        <f t="shared" si="35"/>
        <v>94</v>
      </c>
      <c r="M52" s="29"/>
    </row>
    <row r="53" spans="1:13" s="32" customFormat="1" ht="15" customHeight="1">
      <c r="A53" s="13" t="s">
        <v>39</v>
      </c>
      <c r="B53" s="11"/>
      <c r="C53" s="11"/>
      <c r="D53" s="12"/>
      <c r="E53" s="30"/>
      <c r="F53" s="30"/>
      <c r="G53" s="30"/>
      <c r="H53" s="30"/>
      <c r="I53" s="30"/>
      <c r="J53" s="30"/>
      <c r="K53" s="30"/>
      <c r="L53" s="30"/>
      <c r="M53" s="29"/>
    </row>
    <row r="54" spans="1:13" s="32" customFormat="1" ht="15" customHeight="1">
      <c r="A54" s="13" t="s">
        <v>40</v>
      </c>
      <c r="B54" s="10"/>
      <c r="C54" s="11"/>
      <c r="D54" s="12"/>
      <c r="E54" s="30"/>
      <c r="F54" s="30"/>
      <c r="G54" s="30"/>
      <c r="H54" s="30"/>
      <c r="I54" s="30"/>
      <c r="J54" s="30"/>
      <c r="K54" s="30"/>
      <c r="L54" s="30"/>
      <c r="M54" s="29"/>
    </row>
    <row r="55" spans="1:13" s="32" customFormat="1" ht="15" customHeight="1">
      <c r="A55" s="13" t="s">
        <v>41</v>
      </c>
      <c r="B55" s="14"/>
      <c r="C55" s="14"/>
      <c r="D55" s="12"/>
      <c r="E55" s="30"/>
      <c r="F55" s="30"/>
      <c r="G55" s="30"/>
      <c r="H55" s="30"/>
      <c r="I55" s="30"/>
      <c r="J55" s="30"/>
      <c r="K55" s="30"/>
      <c r="L55" s="30"/>
      <c r="M55" s="29"/>
    </row>
    <row r="56" spans="1:13" s="32" customFormat="1" ht="15" customHeight="1">
      <c r="A56" s="49" t="s">
        <v>42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2"/>
      <c r="M56" s="29"/>
    </row>
    <row r="57" spans="1:12" s="32" customFormat="1" ht="15" customHeight="1">
      <c r="A57" s="49" t="s">
        <v>43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3" s="52" customFormat="1" ht="1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2"/>
      <c r="M58" s="51"/>
    </row>
    <row r="59" s="51" customFormat="1" ht="15" customHeight="1"/>
    <row r="60" s="51" customFormat="1" ht="15" customHeight="1"/>
    <row r="61" s="51" customFormat="1" ht="15" customHeight="1"/>
    <row r="62" s="51" customFormat="1" ht="15" customHeight="1"/>
    <row r="63" spans="1:10" s="51" customFormat="1" ht="1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</row>
    <row r="64" spans="1:10" s="51" customFormat="1" ht="1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</row>
    <row r="65" spans="1:10" s="51" customFormat="1" ht="1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</row>
    <row r="66" spans="1:10" s="51" customFormat="1" ht="1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</row>
    <row r="67" spans="1:10" s="52" customFormat="1" ht="1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s="52" customFormat="1" ht="1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s="52" customFormat="1" ht="1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s="52" customFormat="1" ht="1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 s="52" customFormat="1" ht="1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</row>
    <row r="72" spans="1:10" s="52" customFormat="1" ht="1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 s="52" customFormat="1" ht="1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spans="1:10" s="52" customFormat="1" ht="1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</row>
    <row r="75" spans="1:10" s="52" customFormat="1" ht="1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 s="52" customFormat="1" ht="1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 s="52" customFormat="1" ht="1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s="52" customFormat="1" ht="1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s="52" customFormat="1" ht="1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 s="52" customFormat="1" ht="1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 s="52" customFormat="1" ht="1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 s="52" customFormat="1" ht="1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s="52" customFormat="1" ht="1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 s="52" customFormat="1" ht="1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s="52" customFormat="1" ht="1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</row>
    <row r="86" spans="1:10" s="52" customFormat="1" ht="1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</row>
    <row r="87" spans="1:10" s="52" customFormat="1" ht="1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 s="52" customFormat="1" ht="1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</row>
    <row r="89" spans="1:10" s="52" customFormat="1" ht="1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s="52" customFormat="1" ht="1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</row>
    <row r="91" spans="1:10" s="52" customFormat="1" ht="1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</row>
    <row r="92" spans="1:10" s="52" customFormat="1" ht="1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</row>
    <row r="93" spans="1:10" s="52" customFormat="1" ht="1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 s="52" customFormat="1" ht="1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</row>
    <row r="95" spans="1:10" s="52" customFormat="1" ht="1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</row>
    <row r="96" spans="1:10" s="52" customFormat="1" ht="1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</row>
    <row r="97" spans="1:10" s="52" customFormat="1" ht="1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10" s="52" customFormat="1" ht="1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</row>
    <row r="99" spans="1:10" s="52" customFormat="1" ht="1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</row>
    <row r="100" spans="1:10" s="52" customFormat="1" ht="1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s="52" customFormat="1" ht="1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s="52" customFormat="1" ht="1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s="52" customFormat="1" ht="1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s="52" customFormat="1" ht="1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s="52" customFormat="1" ht="1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s="52" customFormat="1" ht="1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s="52" customFormat="1" ht="1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s="52" customFormat="1" ht="1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s="52" customFormat="1" ht="1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s="52" customFormat="1" ht="1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s="52" customFormat="1" ht="1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s="52" customFormat="1" ht="1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0" s="52" customFormat="1" ht="1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 s="52" customFormat="1" ht="1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1:10" s="52" customFormat="1" ht="1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s="52" customFormat="1" ht="1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1:10" s="52" customFormat="1" ht="1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s="52" customFormat="1" ht="1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 s="52" customFormat="1" ht="1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s="52" customFormat="1" ht="1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s="52" customFormat="1" ht="1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s="52" customFormat="1" ht="1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1:10" s="52" customFormat="1" ht="1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1:10" s="52" customFormat="1" ht="1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1:10" s="52" customFormat="1" ht="1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s="52" customFormat="1" ht="1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1:10" s="52" customFormat="1" ht="1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s="52" customFormat="1" ht="1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</row>
    <row r="129" spans="1:10" ht="1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</row>
    <row r="130" spans="1:10" ht="1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0" ht="1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10" ht="1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</row>
    <row r="133" spans="1:10" ht="1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</row>
    <row r="134" spans="1:10" ht="1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</row>
    <row r="135" spans="1:10" ht="1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1:10" ht="1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 ht="1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</row>
    <row r="138" spans="1:10" ht="1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</row>
    <row r="139" spans="1:10" ht="1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</row>
    <row r="140" spans="1:10" ht="1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1:10" ht="1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</row>
    <row r="142" spans="1:10" ht="1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</row>
    <row r="143" spans="1:10" ht="1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 ht="1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 ht="1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 ht="1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 ht="1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 ht="1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1:10" ht="1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</row>
    <row r="150" spans="1:10" ht="1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</row>
    <row r="151" spans="1:10" ht="1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</row>
    <row r="152" spans="1:10" ht="1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</row>
    <row r="153" spans="1:10" ht="1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</row>
    <row r="154" spans="1:10" ht="1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</row>
    <row r="155" spans="1:10" ht="1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</row>
    <row r="156" spans="1:10" ht="1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1:10" ht="1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</row>
    <row r="158" spans="1:10" ht="1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</row>
    <row r="159" spans="1:10" ht="1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</row>
    <row r="160" spans="1:10" ht="1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</row>
    <row r="161" spans="1:10" ht="1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</row>
    <row r="162" spans="1:10" ht="1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</row>
    <row r="163" spans="1:10" ht="1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</row>
    <row r="164" spans="1:10" ht="1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</row>
    <row r="165" spans="1:10" ht="1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</row>
    <row r="166" spans="1:10" ht="1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</row>
    <row r="167" spans="1:10" ht="1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 ht="1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</row>
    <row r="169" spans="1:10" ht="1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</row>
    <row r="170" spans="1:10" ht="1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</row>
    <row r="171" spans="1:10" ht="1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</row>
    <row r="172" spans="1:10" ht="1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</row>
    <row r="173" spans="1:10" ht="13.5">
      <c r="A173" s="53"/>
      <c r="B173" s="53"/>
      <c r="C173" s="53"/>
      <c r="D173" s="53"/>
      <c r="E173" s="53"/>
      <c r="F173" s="53"/>
      <c r="G173" s="53"/>
      <c r="H173" s="53"/>
      <c r="I173" s="53"/>
      <c r="J173" s="53"/>
    </row>
    <row r="174" spans="1:10" ht="13.5">
      <c r="A174" s="53"/>
      <c r="B174" s="53"/>
      <c r="C174" s="53"/>
      <c r="D174" s="53"/>
      <c r="E174" s="53"/>
      <c r="F174" s="53"/>
      <c r="G174" s="53"/>
      <c r="H174" s="53"/>
      <c r="I174" s="53"/>
      <c r="J174" s="53"/>
    </row>
    <row r="175" spans="1:10" ht="13.5">
      <c r="A175" s="53"/>
      <c r="B175" s="53"/>
      <c r="C175" s="53"/>
      <c r="D175" s="53"/>
      <c r="E175" s="53"/>
      <c r="F175" s="53"/>
      <c r="G175" s="53"/>
      <c r="H175" s="53"/>
      <c r="I175" s="53"/>
      <c r="J175" s="53"/>
    </row>
    <row r="176" spans="1:10" ht="13.5">
      <c r="A176" s="53"/>
      <c r="B176" s="53"/>
      <c r="C176" s="53"/>
      <c r="D176" s="53"/>
      <c r="E176" s="53"/>
      <c r="F176" s="53"/>
      <c r="G176" s="53"/>
      <c r="H176" s="53"/>
      <c r="I176" s="53"/>
      <c r="J176" s="53"/>
    </row>
    <row r="177" spans="1:10" ht="13.5">
      <c r="A177" s="53"/>
      <c r="B177" s="53"/>
      <c r="C177" s="53"/>
      <c r="D177" s="53"/>
      <c r="E177" s="53"/>
      <c r="F177" s="53"/>
      <c r="G177" s="53"/>
      <c r="H177" s="53"/>
      <c r="I177" s="53"/>
      <c r="J177" s="53"/>
    </row>
    <row r="178" spans="1:10" ht="13.5">
      <c r="A178" s="53"/>
      <c r="B178" s="53"/>
      <c r="C178" s="53"/>
      <c r="D178" s="53"/>
      <c r="E178" s="53"/>
      <c r="F178" s="53"/>
      <c r="G178" s="53"/>
      <c r="H178" s="53"/>
      <c r="I178" s="53"/>
      <c r="J178" s="53"/>
    </row>
    <row r="179" spans="1:10" ht="13.5">
      <c r="A179" s="53"/>
      <c r="B179" s="53"/>
      <c r="C179" s="53"/>
      <c r="D179" s="53"/>
      <c r="E179" s="53"/>
      <c r="F179" s="53"/>
      <c r="G179" s="53"/>
      <c r="H179" s="53"/>
      <c r="I179" s="53"/>
      <c r="J179" s="53"/>
    </row>
    <row r="180" spans="1:10" ht="13.5">
      <c r="A180" s="53"/>
      <c r="B180" s="53"/>
      <c r="C180" s="53"/>
      <c r="D180" s="53"/>
      <c r="E180" s="53"/>
      <c r="F180" s="53"/>
      <c r="G180" s="53"/>
      <c r="H180" s="53"/>
      <c r="I180" s="53"/>
      <c r="J180" s="53"/>
    </row>
    <row r="181" spans="1:10" ht="13.5">
      <c r="A181" s="53"/>
      <c r="B181" s="53"/>
      <c r="C181" s="53"/>
      <c r="D181" s="53"/>
      <c r="E181" s="53"/>
      <c r="F181" s="53"/>
      <c r="G181" s="53"/>
      <c r="H181" s="53"/>
      <c r="I181" s="53"/>
      <c r="J181" s="53"/>
    </row>
    <row r="182" spans="1:10" ht="13.5">
      <c r="A182" s="53"/>
      <c r="B182" s="53"/>
      <c r="C182" s="53"/>
      <c r="D182" s="53"/>
      <c r="E182" s="53"/>
      <c r="F182" s="53"/>
      <c r="G182" s="53"/>
      <c r="H182" s="53"/>
      <c r="I182" s="53"/>
      <c r="J182" s="53"/>
    </row>
    <row r="183" spans="1:10" ht="13.5">
      <c r="A183" s="53"/>
      <c r="B183" s="53"/>
      <c r="C183" s="53"/>
      <c r="D183" s="53"/>
      <c r="E183" s="53"/>
      <c r="F183" s="53"/>
      <c r="G183" s="53"/>
      <c r="H183" s="53"/>
      <c r="I183" s="53"/>
      <c r="J183" s="53"/>
    </row>
    <row r="184" spans="1:10" ht="13.5">
      <c r="A184" s="53"/>
      <c r="B184" s="53"/>
      <c r="C184" s="53"/>
      <c r="D184" s="53"/>
      <c r="E184" s="53"/>
      <c r="F184" s="53"/>
      <c r="G184" s="53"/>
      <c r="H184" s="53"/>
      <c r="I184" s="53"/>
      <c r="J184" s="53"/>
    </row>
    <row r="185" spans="1:10" ht="13.5">
      <c r="A185" s="53"/>
      <c r="B185" s="53"/>
      <c r="C185" s="53"/>
      <c r="D185" s="53"/>
      <c r="E185" s="53"/>
      <c r="F185" s="53"/>
      <c r="G185" s="53"/>
      <c r="H185" s="53"/>
      <c r="I185" s="53"/>
      <c r="J185" s="53"/>
    </row>
    <row r="186" spans="1:10" ht="13.5">
      <c r="A186" s="53"/>
      <c r="B186" s="53"/>
      <c r="C186" s="53"/>
      <c r="D186" s="53"/>
      <c r="E186" s="53"/>
      <c r="F186" s="53"/>
      <c r="G186" s="53"/>
      <c r="H186" s="53"/>
      <c r="I186" s="53"/>
      <c r="J186" s="53"/>
    </row>
    <row r="187" spans="1:10" ht="13.5">
      <c r="A187" s="53"/>
      <c r="B187" s="53"/>
      <c r="C187" s="53"/>
      <c r="D187" s="53"/>
      <c r="E187" s="53"/>
      <c r="F187" s="53"/>
      <c r="G187" s="53"/>
      <c r="H187" s="53"/>
      <c r="I187" s="53"/>
      <c r="J187" s="53"/>
    </row>
    <row r="188" spans="1:10" ht="13.5">
      <c r="A188" s="53"/>
      <c r="B188" s="53"/>
      <c r="C188" s="53"/>
      <c r="D188" s="53"/>
      <c r="E188" s="53"/>
      <c r="F188" s="53"/>
      <c r="G188" s="53"/>
      <c r="H188" s="53"/>
      <c r="I188" s="53"/>
      <c r="J188" s="53"/>
    </row>
    <row r="189" spans="1:10" ht="13.5">
      <c r="A189" s="53"/>
      <c r="B189" s="53"/>
      <c r="C189" s="53"/>
      <c r="D189" s="53"/>
      <c r="E189" s="53"/>
      <c r="F189" s="53"/>
      <c r="G189" s="53"/>
      <c r="H189" s="53"/>
      <c r="I189" s="53"/>
      <c r="J189" s="53"/>
    </row>
    <row r="190" spans="1:10" ht="13.5">
      <c r="A190" s="53"/>
      <c r="B190" s="53"/>
      <c r="C190" s="53"/>
      <c r="D190" s="53"/>
      <c r="E190" s="53"/>
      <c r="F190" s="53"/>
      <c r="G190" s="53"/>
      <c r="H190" s="53"/>
      <c r="I190" s="53"/>
      <c r="J190" s="53"/>
    </row>
    <row r="191" spans="1:10" ht="13.5">
      <c r="A191" s="53"/>
      <c r="B191" s="53"/>
      <c r="C191" s="53"/>
      <c r="D191" s="53"/>
      <c r="E191" s="53"/>
      <c r="F191" s="53"/>
      <c r="G191" s="53"/>
      <c r="H191" s="53"/>
      <c r="I191" s="53"/>
      <c r="J191" s="53"/>
    </row>
    <row r="192" spans="1:10" ht="13.5">
      <c r="A192" s="53"/>
      <c r="B192" s="53"/>
      <c r="C192" s="53"/>
      <c r="D192" s="53"/>
      <c r="E192" s="53"/>
      <c r="F192" s="53"/>
      <c r="G192" s="53"/>
      <c r="H192" s="53"/>
      <c r="I192" s="53"/>
      <c r="J192" s="53"/>
    </row>
    <row r="193" spans="1:10" ht="13.5">
      <c r="A193" s="53"/>
      <c r="B193" s="53"/>
      <c r="C193" s="53"/>
      <c r="D193" s="53"/>
      <c r="E193" s="53"/>
      <c r="F193" s="53"/>
      <c r="G193" s="53"/>
      <c r="H193" s="53"/>
      <c r="I193" s="53"/>
      <c r="J193" s="53"/>
    </row>
    <row r="194" spans="1:10" ht="13.5">
      <c r="A194" s="53"/>
      <c r="B194" s="53"/>
      <c r="C194" s="53"/>
      <c r="D194" s="53"/>
      <c r="E194" s="53"/>
      <c r="F194" s="53"/>
      <c r="G194" s="53"/>
      <c r="H194" s="53"/>
      <c r="I194" s="53"/>
      <c r="J194" s="53"/>
    </row>
    <row r="195" spans="1:10" ht="13.5">
      <c r="A195" s="53"/>
      <c r="B195" s="53"/>
      <c r="C195" s="53"/>
      <c r="D195" s="53"/>
      <c r="E195" s="53"/>
      <c r="F195" s="53"/>
      <c r="G195" s="53"/>
      <c r="H195" s="53"/>
      <c r="I195" s="53"/>
      <c r="J195" s="53"/>
    </row>
    <row r="196" spans="1:10" ht="13.5">
      <c r="A196" s="53"/>
      <c r="B196" s="53"/>
      <c r="C196" s="53"/>
      <c r="D196" s="53"/>
      <c r="E196" s="53"/>
      <c r="F196" s="53"/>
      <c r="G196" s="53"/>
      <c r="H196" s="53"/>
      <c r="I196" s="53"/>
      <c r="J196" s="53"/>
    </row>
    <row r="197" spans="1:10" ht="13.5">
      <c r="A197" s="53"/>
      <c r="B197" s="53"/>
      <c r="C197" s="53"/>
      <c r="D197" s="53"/>
      <c r="E197" s="53"/>
      <c r="F197" s="53"/>
      <c r="G197" s="53"/>
      <c r="H197" s="53"/>
      <c r="I197" s="53"/>
      <c r="J197" s="53"/>
    </row>
    <row r="198" spans="1:10" ht="13.5">
      <c r="A198" s="53"/>
      <c r="B198" s="53"/>
      <c r="C198" s="53"/>
      <c r="D198" s="53"/>
      <c r="E198" s="53"/>
      <c r="F198" s="53"/>
      <c r="G198" s="53"/>
      <c r="H198" s="53"/>
      <c r="I198" s="53"/>
      <c r="J198" s="53"/>
    </row>
    <row r="199" spans="1:10" ht="13.5">
      <c r="A199" s="53"/>
      <c r="B199" s="53"/>
      <c r="C199" s="53"/>
      <c r="D199" s="53"/>
      <c r="E199" s="53"/>
      <c r="F199" s="53"/>
      <c r="G199" s="53"/>
      <c r="H199" s="53"/>
      <c r="I199" s="53"/>
      <c r="J199" s="53"/>
    </row>
    <row r="200" spans="1:10" ht="13.5">
      <c r="A200" s="53"/>
      <c r="B200" s="53"/>
      <c r="C200" s="53"/>
      <c r="D200" s="53"/>
      <c r="E200" s="53"/>
      <c r="F200" s="53"/>
      <c r="G200" s="53"/>
      <c r="H200" s="53"/>
      <c r="I200" s="53"/>
      <c r="J200" s="53"/>
    </row>
    <row r="201" spans="1:10" ht="13.5">
      <c r="A201" s="53"/>
      <c r="B201" s="53"/>
      <c r="C201" s="53"/>
      <c r="D201" s="53"/>
      <c r="E201" s="53"/>
      <c r="F201" s="53"/>
      <c r="G201" s="53"/>
      <c r="H201" s="53"/>
      <c r="I201" s="53"/>
      <c r="J201" s="53"/>
    </row>
    <row r="202" spans="1:10" ht="13.5">
      <c r="A202" s="53"/>
      <c r="B202" s="53"/>
      <c r="C202" s="53"/>
      <c r="D202" s="53"/>
      <c r="E202" s="53"/>
      <c r="F202" s="53"/>
      <c r="G202" s="53"/>
      <c r="H202" s="53"/>
      <c r="I202" s="53"/>
      <c r="J202" s="53"/>
    </row>
    <row r="203" spans="1:10" ht="13.5">
      <c r="A203" s="53"/>
      <c r="B203" s="53"/>
      <c r="C203" s="53"/>
      <c r="D203" s="53"/>
      <c r="E203" s="53"/>
      <c r="F203" s="53"/>
      <c r="G203" s="53"/>
      <c r="H203" s="53"/>
      <c r="I203" s="53"/>
      <c r="J203" s="53"/>
    </row>
    <row r="204" spans="1:10" ht="13.5">
      <c r="A204" s="53"/>
      <c r="B204" s="53"/>
      <c r="C204" s="53"/>
      <c r="D204" s="53"/>
      <c r="E204" s="53"/>
      <c r="F204" s="53"/>
      <c r="G204" s="53"/>
      <c r="H204" s="53"/>
      <c r="I204" s="53"/>
      <c r="J204" s="53"/>
    </row>
    <row r="205" spans="1:10" ht="13.5">
      <c r="A205" s="53"/>
      <c r="B205" s="53"/>
      <c r="C205" s="53"/>
      <c r="D205" s="53"/>
      <c r="E205" s="53"/>
      <c r="F205" s="53"/>
      <c r="G205" s="53"/>
      <c r="H205" s="53"/>
      <c r="I205" s="53"/>
      <c r="J205" s="53"/>
    </row>
    <row r="206" spans="1:10" ht="13.5">
      <c r="A206" s="53"/>
      <c r="B206" s="53"/>
      <c r="C206" s="53"/>
      <c r="D206" s="53"/>
      <c r="E206" s="53"/>
      <c r="F206" s="53"/>
      <c r="G206" s="53"/>
      <c r="H206" s="53"/>
      <c r="I206" s="53"/>
      <c r="J206" s="53"/>
    </row>
    <row r="207" spans="1:10" ht="13.5">
      <c r="A207" s="53"/>
      <c r="B207" s="53"/>
      <c r="C207" s="53"/>
      <c r="D207" s="53"/>
      <c r="E207" s="53"/>
      <c r="F207" s="53"/>
      <c r="G207" s="53"/>
      <c r="H207" s="53"/>
      <c r="I207" s="53"/>
      <c r="J207" s="53"/>
    </row>
    <row r="208" spans="1:10" ht="13.5">
      <c r="A208" s="53"/>
      <c r="B208" s="53"/>
      <c r="C208" s="53"/>
      <c r="D208" s="53"/>
      <c r="E208" s="53"/>
      <c r="F208" s="53"/>
      <c r="G208" s="53"/>
      <c r="H208" s="53"/>
      <c r="I208" s="53"/>
      <c r="J208" s="53"/>
    </row>
    <row r="209" spans="1:10" ht="13.5">
      <c r="A209" s="53"/>
      <c r="B209" s="53"/>
      <c r="C209" s="53"/>
      <c r="D209" s="53"/>
      <c r="E209" s="53"/>
      <c r="F209" s="53"/>
      <c r="G209" s="53"/>
      <c r="H209" s="53"/>
      <c r="I209" s="53"/>
      <c r="J209" s="53"/>
    </row>
    <row r="210" spans="1:10" ht="13.5">
      <c r="A210" s="53"/>
      <c r="B210" s="53"/>
      <c r="C210" s="53"/>
      <c r="D210" s="53"/>
      <c r="E210" s="53"/>
      <c r="F210" s="53"/>
      <c r="G210" s="53"/>
      <c r="H210" s="53"/>
      <c r="I210" s="53"/>
      <c r="J210" s="53"/>
    </row>
    <row r="211" spans="1:10" ht="13.5">
      <c r="A211" s="53"/>
      <c r="B211" s="53"/>
      <c r="C211" s="53"/>
      <c r="D211" s="53"/>
      <c r="E211" s="53"/>
      <c r="F211" s="53"/>
      <c r="G211" s="53"/>
      <c r="H211" s="53"/>
      <c r="I211" s="53"/>
      <c r="J211" s="53"/>
    </row>
    <row r="212" spans="1:10" ht="13.5">
      <c r="A212" s="53"/>
      <c r="B212" s="53"/>
      <c r="C212" s="53"/>
      <c r="D212" s="53"/>
      <c r="E212" s="53"/>
      <c r="F212" s="53"/>
      <c r="G212" s="53"/>
      <c r="H212" s="53"/>
      <c r="I212" s="53"/>
      <c r="J212" s="53"/>
    </row>
    <row r="213" spans="1:10" ht="13.5">
      <c r="A213" s="53"/>
      <c r="B213" s="53"/>
      <c r="C213" s="53"/>
      <c r="D213" s="53"/>
      <c r="E213" s="53"/>
      <c r="F213" s="53"/>
      <c r="G213" s="53"/>
      <c r="H213" s="53"/>
      <c r="I213" s="53"/>
      <c r="J213" s="53"/>
    </row>
    <row r="214" spans="1:10" ht="13.5">
      <c r="A214" s="53"/>
      <c r="B214" s="53"/>
      <c r="C214" s="53"/>
      <c r="D214" s="53"/>
      <c r="E214" s="53"/>
      <c r="F214" s="53"/>
      <c r="G214" s="53"/>
      <c r="H214" s="53"/>
      <c r="I214" s="53"/>
      <c r="J214" s="53"/>
    </row>
    <row r="215" spans="1:10" ht="13.5">
      <c r="A215" s="53"/>
      <c r="B215" s="53"/>
      <c r="C215" s="53"/>
      <c r="D215" s="53"/>
      <c r="E215" s="53"/>
      <c r="F215" s="53"/>
      <c r="G215" s="53"/>
      <c r="H215" s="53"/>
      <c r="I215" s="53"/>
      <c r="J215" s="53"/>
    </row>
    <row r="216" spans="1:10" ht="13.5">
      <c r="A216" s="53"/>
      <c r="B216" s="53"/>
      <c r="C216" s="53"/>
      <c r="D216" s="53"/>
      <c r="E216" s="53"/>
      <c r="F216" s="53"/>
      <c r="G216" s="53"/>
      <c r="H216" s="53"/>
      <c r="I216" s="53"/>
      <c r="J216" s="53"/>
    </row>
    <row r="217" spans="1:10" ht="13.5">
      <c r="A217" s="53"/>
      <c r="B217" s="53"/>
      <c r="C217" s="53"/>
      <c r="D217" s="53"/>
      <c r="E217" s="53"/>
      <c r="F217" s="53"/>
      <c r="G217" s="53"/>
      <c r="H217" s="53"/>
      <c r="I217" s="53"/>
      <c r="J217" s="53"/>
    </row>
    <row r="218" spans="1:10" ht="13.5">
      <c r="A218" s="53"/>
      <c r="B218" s="53"/>
      <c r="C218" s="53"/>
      <c r="D218" s="53"/>
      <c r="E218" s="53"/>
      <c r="F218" s="53"/>
      <c r="G218" s="53"/>
      <c r="H218" s="53"/>
      <c r="I218" s="53"/>
      <c r="J218" s="53"/>
    </row>
    <row r="219" spans="1:10" ht="13.5">
      <c r="A219" s="53"/>
      <c r="B219" s="53"/>
      <c r="C219" s="53"/>
      <c r="D219" s="53"/>
      <c r="E219" s="53"/>
      <c r="F219" s="53"/>
      <c r="G219" s="53"/>
      <c r="H219" s="53"/>
      <c r="I219" s="53"/>
      <c r="J219" s="53"/>
    </row>
    <row r="220" spans="1:10" ht="13.5">
      <c r="A220" s="53"/>
      <c r="B220" s="53"/>
      <c r="C220" s="53"/>
      <c r="D220" s="53"/>
      <c r="E220" s="53"/>
      <c r="F220" s="53"/>
      <c r="G220" s="53"/>
      <c r="H220" s="53"/>
      <c r="I220" s="53"/>
      <c r="J220" s="53"/>
    </row>
    <row r="221" spans="1:10" ht="13.5">
      <c r="A221" s="53"/>
      <c r="B221" s="53"/>
      <c r="C221" s="53"/>
      <c r="D221" s="53"/>
      <c r="E221" s="53"/>
      <c r="F221" s="53"/>
      <c r="G221" s="53"/>
      <c r="H221" s="53"/>
      <c r="I221" s="53"/>
      <c r="J221" s="53"/>
    </row>
    <row r="222" spans="1:10" ht="13.5">
      <c r="A222" s="53"/>
      <c r="B222" s="53"/>
      <c r="C222" s="53"/>
      <c r="D222" s="53"/>
      <c r="E222" s="53"/>
      <c r="F222" s="53"/>
      <c r="G222" s="53"/>
      <c r="H222" s="53"/>
      <c r="I222" s="53"/>
      <c r="J222" s="53"/>
    </row>
    <row r="223" spans="1:10" ht="13.5">
      <c r="A223" s="53"/>
      <c r="B223" s="53"/>
      <c r="C223" s="53"/>
      <c r="D223" s="53"/>
      <c r="E223" s="53"/>
      <c r="F223" s="53"/>
      <c r="G223" s="53"/>
      <c r="H223" s="53"/>
      <c r="I223" s="53"/>
      <c r="J223" s="53"/>
    </row>
    <row r="224" spans="1:10" ht="13.5">
      <c r="A224" s="53"/>
      <c r="B224" s="53"/>
      <c r="C224" s="53"/>
      <c r="D224" s="53"/>
      <c r="E224" s="53"/>
      <c r="F224" s="53"/>
      <c r="G224" s="53"/>
      <c r="H224" s="53"/>
      <c r="I224" s="53"/>
      <c r="J224" s="53"/>
    </row>
    <row r="225" spans="1:10" ht="13.5">
      <c r="A225" s="53"/>
      <c r="B225" s="53"/>
      <c r="C225" s="53"/>
      <c r="D225" s="53"/>
      <c r="E225" s="53"/>
      <c r="F225" s="53"/>
      <c r="G225" s="53"/>
      <c r="H225" s="53"/>
      <c r="I225" s="53"/>
      <c r="J225" s="53"/>
    </row>
    <row r="226" spans="1:10" ht="13.5">
      <c r="A226" s="53"/>
      <c r="B226" s="53"/>
      <c r="C226" s="53"/>
      <c r="D226" s="53"/>
      <c r="E226" s="53"/>
      <c r="F226" s="53"/>
      <c r="G226" s="53"/>
      <c r="H226" s="53"/>
      <c r="I226" s="53"/>
      <c r="J226" s="53"/>
    </row>
    <row r="227" spans="1:10" ht="13.5">
      <c r="A227" s="53"/>
      <c r="B227" s="53"/>
      <c r="C227" s="53"/>
      <c r="D227" s="53"/>
      <c r="E227" s="53"/>
      <c r="F227" s="53"/>
      <c r="G227" s="53"/>
      <c r="H227" s="53"/>
      <c r="I227" s="53"/>
      <c r="J227" s="53"/>
    </row>
    <row r="228" spans="1:10" ht="13.5">
      <c r="A228" s="53"/>
      <c r="B228" s="53"/>
      <c r="C228" s="53"/>
      <c r="D228" s="53"/>
      <c r="E228" s="53"/>
      <c r="F228" s="53"/>
      <c r="G228" s="53"/>
      <c r="H228" s="53"/>
      <c r="I228" s="53"/>
      <c r="J228" s="53"/>
    </row>
    <row r="229" spans="1:10" ht="13.5">
      <c r="A229" s="53"/>
      <c r="B229" s="53"/>
      <c r="C229" s="53"/>
      <c r="D229" s="53"/>
      <c r="E229" s="53"/>
      <c r="F229" s="53"/>
      <c r="G229" s="53"/>
      <c r="H229" s="53"/>
      <c r="I229" s="53"/>
      <c r="J229" s="53"/>
    </row>
    <row r="230" spans="1:10" ht="13.5">
      <c r="A230" s="53"/>
      <c r="B230" s="53"/>
      <c r="C230" s="53"/>
      <c r="D230" s="53"/>
      <c r="E230" s="53"/>
      <c r="F230" s="53"/>
      <c r="G230" s="53"/>
      <c r="H230" s="53"/>
      <c r="I230" s="53"/>
      <c r="J230" s="53"/>
    </row>
    <row r="231" spans="1:10" ht="13.5">
      <c r="A231" s="53"/>
      <c r="B231" s="53"/>
      <c r="C231" s="53"/>
      <c r="D231" s="53"/>
      <c r="E231" s="53"/>
      <c r="F231" s="53"/>
      <c r="G231" s="53"/>
      <c r="H231" s="53"/>
      <c r="I231" s="53"/>
      <c r="J231" s="53"/>
    </row>
    <row r="232" spans="1:10" ht="13.5">
      <c r="A232" s="53"/>
      <c r="B232" s="53"/>
      <c r="C232" s="53"/>
      <c r="D232" s="53"/>
      <c r="E232" s="53"/>
      <c r="F232" s="53"/>
      <c r="G232" s="53"/>
      <c r="H232" s="53"/>
      <c r="I232" s="53"/>
      <c r="J232" s="53"/>
    </row>
    <row r="233" spans="1:10" ht="13.5">
      <c r="A233" s="53"/>
      <c r="B233" s="53"/>
      <c r="C233" s="53"/>
      <c r="D233" s="53"/>
      <c r="E233" s="53"/>
      <c r="F233" s="53"/>
      <c r="G233" s="53"/>
      <c r="H233" s="53"/>
      <c r="I233" s="53"/>
      <c r="J233" s="53"/>
    </row>
    <row r="234" spans="1:10" ht="13.5">
      <c r="A234" s="53"/>
      <c r="B234" s="53"/>
      <c r="C234" s="53"/>
      <c r="D234" s="53"/>
      <c r="E234" s="53"/>
      <c r="F234" s="53"/>
      <c r="G234" s="53"/>
      <c r="H234" s="53"/>
      <c r="I234" s="53"/>
      <c r="J234" s="53"/>
    </row>
    <row r="235" spans="1:10" ht="13.5">
      <c r="A235" s="53"/>
      <c r="B235" s="53"/>
      <c r="C235" s="53"/>
      <c r="D235" s="53"/>
      <c r="E235" s="53"/>
      <c r="F235" s="53"/>
      <c r="G235" s="53"/>
      <c r="H235" s="53"/>
      <c r="I235" s="53"/>
      <c r="J235" s="53"/>
    </row>
    <row r="236" spans="1:10" ht="13.5">
      <c r="A236" s="53"/>
      <c r="B236" s="53"/>
      <c r="C236" s="53"/>
      <c r="D236" s="53"/>
      <c r="E236" s="53"/>
      <c r="F236" s="53"/>
      <c r="G236" s="53"/>
      <c r="H236" s="53"/>
      <c r="I236" s="53"/>
      <c r="J236" s="53"/>
    </row>
    <row r="237" spans="1:10" ht="13.5">
      <c r="A237" s="53"/>
      <c r="B237" s="53"/>
      <c r="C237" s="53"/>
      <c r="D237" s="53"/>
      <c r="E237" s="53"/>
      <c r="F237" s="53"/>
      <c r="G237" s="53"/>
      <c r="H237" s="53"/>
      <c r="I237" s="53"/>
      <c r="J237" s="53"/>
    </row>
    <row r="238" spans="1:10" ht="13.5">
      <c r="A238" s="53"/>
      <c r="B238" s="53"/>
      <c r="C238" s="53"/>
      <c r="D238" s="53"/>
      <c r="E238" s="53"/>
      <c r="F238" s="53"/>
      <c r="G238" s="53"/>
      <c r="H238" s="53"/>
      <c r="I238" s="53"/>
      <c r="J238" s="53"/>
    </row>
    <row r="239" spans="1:10" ht="13.5">
      <c r="A239" s="53"/>
      <c r="B239" s="53"/>
      <c r="C239" s="53"/>
      <c r="D239" s="53"/>
      <c r="E239" s="53"/>
      <c r="F239" s="53"/>
      <c r="G239" s="53"/>
      <c r="H239" s="53"/>
      <c r="I239" s="53"/>
      <c r="J239" s="53"/>
    </row>
    <row r="240" spans="1:10" ht="13.5">
      <c r="A240" s="53"/>
      <c r="B240" s="53"/>
      <c r="C240" s="53"/>
      <c r="D240" s="53"/>
      <c r="E240" s="53"/>
      <c r="F240" s="53"/>
      <c r="G240" s="53"/>
      <c r="H240" s="53"/>
      <c r="I240" s="53"/>
      <c r="J240" s="53"/>
    </row>
  </sheetData>
  <sheetProtection formatCells="0" formatColumns="0" formatRows="0" insertColumns="0" insertRows="0"/>
  <mergeCells count="26">
    <mergeCell ref="A2:C2"/>
    <mergeCell ref="B13:B15"/>
    <mergeCell ref="A8:A15"/>
    <mergeCell ref="B47:B49"/>
    <mergeCell ref="B18:B20"/>
    <mergeCell ref="A42:A52"/>
    <mergeCell ref="B42:B43"/>
    <mergeCell ref="A3:A7"/>
    <mergeCell ref="B3:B4"/>
    <mergeCell ref="B8:B9"/>
    <mergeCell ref="B44:B46"/>
    <mergeCell ref="B5:B7"/>
    <mergeCell ref="A28:C28"/>
    <mergeCell ref="B24:B26"/>
    <mergeCell ref="B10:B12"/>
    <mergeCell ref="B21:B23"/>
    <mergeCell ref="B50:B52"/>
    <mergeCell ref="B16:B17"/>
    <mergeCell ref="A16:A26"/>
    <mergeCell ref="A29:A33"/>
    <mergeCell ref="B29:B30"/>
    <mergeCell ref="B31:B33"/>
    <mergeCell ref="A34:A41"/>
    <mergeCell ref="B34:B35"/>
    <mergeCell ref="B36:B38"/>
    <mergeCell ref="B39:B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&amp;C89</oddFooter>
  </headerFooter>
  <ignoredErrors>
    <ignoredError sqref="F19:H19 F10 G14:H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2023-04-07T08:04:20Z</cp:lastPrinted>
  <dcterms:created xsi:type="dcterms:W3CDTF">2000-04-04T02:35:55Z</dcterms:created>
  <dcterms:modified xsi:type="dcterms:W3CDTF">2023-04-07T08:04:29Z</dcterms:modified>
  <cp:category/>
  <cp:version/>
  <cp:contentType/>
  <cp:contentStatus/>
</cp:coreProperties>
</file>