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Storagesv\kf0302_財政課\KF0304_財政課\22照会回答\R7\01_県市町村課\済20250912【9.12〆切】令和５年度財政状況資料集（２回目）の\03.回答\"/>
    </mc:Choice>
  </mc:AlternateContent>
  <xr:revisionPtr revIDLastSave="0" documentId="13_ncr:1_{7638007C-20D6-4CB4-A4DC-480489B8809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U38" i="10"/>
  <c r="C38" i="10"/>
  <c r="CO37" i="10"/>
  <c r="BE37" i="10"/>
  <c r="C37" i="10"/>
  <c r="BE36" i="10"/>
  <c r="CO35" i="10"/>
  <c r="CO36" i="10" s="1"/>
  <c r="CO34" i="10"/>
  <c r="BW34" i="10"/>
  <c r="BW35" i="10" s="1"/>
  <c r="BW36" i="10" s="1"/>
  <c r="BW37" i="10" s="1"/>
  <c r="BW38" i="10" s="1"/>
  <c r="BW39" i="10" s="1"/>
  <c r="BW40" i="10" s="1"/>
  <c r="BW41" i="10" s="1"/>
  <c r="BW42" i="10" s="1"/>
  <c r="BW43" i="10" s="1"/>
  <c r="C34" i="10"/>
  <c r="C35" i="10" s="1"/>
  <c r="C36"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E34" i="10" l="1"/>
  <c r="BE35" i="10" s="1"/>
</calcChain>
</file>

<file path=xl/sharedStrings.xml><?xml version="1.0" encoding="utf-8"?>
<sst xmlns="http://schemas.openxmlformats.org/spreadsheetml/2006/main" count="1162" uniqueCount="600">
  <si>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</si>
  <si>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</si>
  <si>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</si>
  <si>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</si>
  <si>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</si>
  <si>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</si>
  <si>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</si>
  <si>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</si>
  <si>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</si>
  <si>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</si>
  <si>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</si>
  <si>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</si>
  <si>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</si>
  <si>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</si>
  <si>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</si>
  <si>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</si>
  <si>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</si>
  <si>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</si>
  <si>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</si>
  <si>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</si>
  <si>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</si>
  <si>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</si>
  <si>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</si>
  <si>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</si>
  <si>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</si>
  <si>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</si>
  <si>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</si>
  <si>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</si>
  <si>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</si>
  <si>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</si>
  <si>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</si>
  <si>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</si>
  <si>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</si>
  <si>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</si>
  <si>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</si>
  <si>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</si>
  <si>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</si>
  <si>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</si>
  <si>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</si>
  <si>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</si>
  <si>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</si>
  <si>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</si>
  <si>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</si>
  <si>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</si>
  <si>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</si>
  <si>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</si>
  <si>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</si>
  <si>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</si>
  <si>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</si>
  <si>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</si>
  <si>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</si>
  <si>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</si>
  <si>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</si>
  <si>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</si>
  <si>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</si>
  <si>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</si>
  <si>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</si>
  <si>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</si>
  <si>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</si>
  <si>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</si>
  <si>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</si>
  <si>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</si>
  <si>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</si>
  <si>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</si>
  <si>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</si>
  <si>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</si>
  <si>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</si>
  <si>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</si>
  <si>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</si>
  <si>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</si>
  <si>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</si>
  <si>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</si>
  <si>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</si>
  <si>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</si>
  <si>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</si>
  <si>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</si>
  <si>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</si>
  <si>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</si>
  <si>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</si>
  <si>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</si>
  <si>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</si>
  <si>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</si>
  <si>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</si>
  <si>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</si>
  <si>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</si>
  <si>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</si>
  <si>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</si>
  <si>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</si>
  <si>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</si>
  <si>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</si>
  <si>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</si>
  <si>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</si>
  <si>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</si>
  <si>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</si>
  <si>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甲府市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</si>
  <si>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</si>
  <si>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</si>
  <si>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</si>
  <si>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</si>
  <si>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</si>
  <si>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</si>
  <si>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</si>
  <si>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</si>
  <si>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</si>
  <si>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</si>
  <si>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</si>
  <si>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</si>
  <si>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</si>
  <si>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</si>
  <si>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</si>
  <si>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</si>
  <si>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</si>
  <si>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</si>
  <si>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</si>
  <si>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</si>
  <si>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</si>
  <si>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</si>
  <si>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</si>
  <si>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</si>
  <si>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</si>
  <si>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</si>
  <si>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</si>
  <si>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</si>
  <si>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</si>
  <si>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</si>
  <si>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</si>
  <si>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</si>
  <si>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</si>
  <si>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</si>
  <si>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</si>
  <si>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</si>
  <si>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</si>
  <si>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</si>
  <si>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</si>
  <si>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</si>
  <si>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</si>
  <si>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</si>
  <si>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</si>
  <si>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</si>
  <si>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</si>
  <si>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</si>
  <si>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</si>
  <si>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</si>
  <si>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</si>
  <si>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</si>
  <si>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</si>
  <si>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</si>
  <si>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</si>
  <si>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</si>
  <si>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</si>
  <si>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</si>
  <si>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</si>
  <si>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</si>
  <si>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</si>
  <si>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</si>
  <si>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</si>
  <si>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</si>
  <si>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</si>
  <si>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</si>
  <si>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</si>
  <si>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</si>
  <si>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</si>
  <si>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</si>
  <si>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</si>
  <si>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</si>
  <si>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</si>
  <si>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</si>
  <si>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</si>
  <si>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</si>
  <si>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</si>
  <si>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</si>
  <si>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</si>
  <si>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</si>
  <si>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</si>
  <si>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</si>
  <si>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</si>
  <si>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</si>
  <si>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</si>
  <si>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</si>
  <si>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</si>
  <si>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</si>
  <si>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</si>
  <si>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</si>
  <si>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</si>
  <si>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</si>
  <si>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</si>
  <si>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</si>
  <si>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</si>
  <si>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</si>
  <si>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</si>
  <si>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</si>
  <si>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</si>
  <si>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</si>
  <si>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</si>
  <si>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</si>
  <si>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</si>
  <si>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</si>
  <si>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</si>
  <si>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</si>
  <si>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</si>
  <si>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</si>
  <si>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</si>
  <si>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</si>
  <si>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山梨県甲府市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</si>
  <si>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</si>
  <si>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</si>
  <si>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</si>
  <si>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</si>
  <si>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</si>
  <si>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</si>
  <si>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</si>
  <si>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</si>
  <si>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</si>
  <si>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</si>
  <si>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</si>
  <si>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</si>
  <si>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</si>
  <si>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</si>
  <si>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</si>
  <si>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</si>
  <si>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</si>
  <si>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</si>
  <si>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</si>
  <si>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</si>
  <si>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</si>
  <si>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</si>
  <si>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</si>
  <si>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</si>
  <si>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</si>
  <si>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</si>
  <si>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</si>
  <si>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</si>
  <si>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</si>
  <si>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</si>
  <si>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</si>
  <si>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</si>
  <si>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</si>
  <si>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</si>
  <si>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</si>
  <si>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</si>
  <si>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</si>
  <si>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</si>
  <si>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</si>
  <si>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</si>
  <si>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</si>
  <si>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</si>
  <si>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</si>
  <si>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</si>
  <si>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</si>
  <si>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</si>
  <si>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</si>
  <si>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</si>
  <si>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</si>
  <si>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</si>
  <si>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</si>
  <si>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</si>
  <si>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</si>
  <si>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</si>
  <si>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</si>
  <si>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</si>
  <si>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</si>
  <si>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</si>
  <si>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</si>
  <si>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</si>
  <si>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</si>
  <si>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</si>
  <si>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</si>
  <si>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</si>
  <si>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</si>
  <si>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</si>
  <si>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</si>
  <si>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</si>
  <si>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</si>
  <si>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</si>
  <si>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</si>
  <si>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</si>
  <si>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</si>
  <si>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</si>
  <si>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</si>
  <si>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</si>
  <si>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</si>
  <si>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</si>
  <si>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</si>
  <si>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</si>
  <si>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</si>
  <si>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</si>
  <si>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</si>
  <si>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</si>
  <si>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</si>
  <si>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</si>
  <si>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</si>
  <si>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</si>
  <si>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</si>
  <si>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</si>
  <si>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</si>
  <si>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</si>
  <si>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</si>
  <si>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</si>
  <si>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</si>
  <si>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</si>
  <si>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</si>
  <si>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</si>
  <si>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</si>
  <si>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</si>
  <si>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</si>
  <si>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</si>
  <si>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</si>
  <si>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</si>
  <si>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</si>
  <si>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</si>
  <si>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</si>
  <si>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</si>
  <si>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</si>
  <si>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</si>
  <si>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</si>
  <si>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</si>
  <si>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</si>
  <si>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</si>
  <si>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</si>
  <si>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</si>
  <si>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</si>
  <si>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</si>
  <si>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</si>
  <si>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</si>
  <si>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</si>
  <si>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</si>
  <si>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</si>
  <si>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</si>
  <si>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</si>
  <si>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</si>
  <si>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</si>
  <si>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</si>
  <si>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</si>
  <si>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</si>
  <si>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</si>
  <si>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</si>
  <si>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</si>
  <si>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</si>
  <si>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</si>
  <si>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</si>
  <si>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</si>
  <si>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</si>
  <si>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</si>
  <si>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</si>
  <si>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</si>
  <si>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</si>
  <si>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</si>
  <si>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</si>
  <si>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</si>
  <si>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</si>
  <si>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</si>
  <si>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</si>
  <si>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</si>
  <si>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</si>
  <si>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山梨県甲府市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</si>
  <si>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</si>
  <si>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</si>
  <si>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</si>
  <si>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</si>
  <si>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</si>
  <si>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</si>
  <si>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</si>
  <si>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</si>
  <si>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</si>
  <si>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</si>
  <si>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</si>
  <si>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</si>
  <si>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</si>
  <si>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</si>
  <si>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</si>
  <si>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</si>
  <si>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</si>
  <si>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</si>
  <si>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</si>
  <si>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</si>
  <si>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</si>
  <si>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</si>
  <si>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</si>
  <si>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</si>
  <si>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</si>
  <si>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</si>
  <si>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</si>
  <si>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</si>
  <si>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</si>
  <si>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</si>
  <si>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</si>
  <si>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</si>
  <si>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</si>
  <si>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</si>
  <si>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</si>
  <si>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</si>
  <si>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</si>
  <si>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</si>
  <si>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交通災害共済事業特別会計</t>
    <phoneticPr fontId="5"/>
  </si>
  <si>
    <t>水道事業会計</t>
    <phoneticPr fontId="5"/>
  </si>
  <si>
    <t>法適用企業</t>
    <phoneticPr fontId="5"/>
  </si>
  <si>
    <t>病院事業会計</t>
    <phoneticPr fontId="5"/>
  </si>
  <si>
    <t>地方卸売市場事業会計</t>
    <phoneticPr fontId="5"/>
  </si>
  <si>
    <t>下水道事業会計</t>
    <phoneticPr fontId="5"/>
  </si>
  <si>
    <t>簡易水道等事業会計</t>
    <phoneticPr fontId="5"/>
  </si>
  <si>
    <t>農業集落排水事業特別会計</t>
    <phoneticPr fontId="5"/>
  </si>
  <si>
    <t>法非適用企業</t>
    <phoneticPr fontId="5"/>
  </si>
  <si>
    <t>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</si>
  <si>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</si>
  <si>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</si>
  <si>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</si>
  <si>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</si>
  <si>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</si>
  <si>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</si>
  <si>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</si>
  <si>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</si>
  <si>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</si>
  <si>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</si>
  <si>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</si>
  <si>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</si>
  <si>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</si>
  <si>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</si>
  <si>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</si>
  <si>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</si>
  <si>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</si>
  <si>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</si>
  <si>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</si>
  <si>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</si>
  <si>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</si>
  <si>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</si>
  <si>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</si>
  <si>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</si>
  <si>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</si>
  <si>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</si>
  <si>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</si>
  <si>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</si>
  <si>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</si>
  <si>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</si>
  <si>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</si>
  <si>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</si>
  <si>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</si>
  <si>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</si>
  <si>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</si>
  <si>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</si>
  <si>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</si>
  <si>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</si>
  <si>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</si>
  <si>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</si>
  <si>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</si>
  <si>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</si>
  <si>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</si>
  <si>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</si>
  <si>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</si>
  <si>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</si>
  <si>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</si>
  <si>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</si>
  <si>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</si>
  <si>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</si>
  <si>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</si>
  <si>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</si>
  <si>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</si>
  <si>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</si>
  <si>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</si>
  <si>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</si>
  <si>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</si>
  <si>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</si>
  <si>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</si>
  <si>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</si>
  <si>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</si>
  <si>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</si>
  <si>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</si>
  <si>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</si>
  <si>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</si>
  <si>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</si>
  <si>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</si>
  <si>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</si>
  <si>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</si>
  <si>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</si>
  <si>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</si>
  <si>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</si>
  <si>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</si>
  <si>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</si>
  <si>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</si>
  <si>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</si>
  <si>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</si>
  <si>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</si>
  <si>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</si>
  <si>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</si>
  <si>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</si>
  <si>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</si>
  <si>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</si>
  <si>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</si>
  <si>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</si>
  <si>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</si>
  <si>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</si>
  <si>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</si>
  <si>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</si>
  <si>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</si>
  <si>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</si>
  <si>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</si>
  <si>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</si>
  <si>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</si>
  <si>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</si>
  <si>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</si>
  <si>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</si>
  <si>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</si>
  <si>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</si>
  <si>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</si>
  <si>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</si>
  <si>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</si>
  <si>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</si>
  <si>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</si>
  <si>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</si>
  <si>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</si>
  <si>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</si>
  <si>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</si>
  <si>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</si>
  <si>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</si>
  <si>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</si>
  <si>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</si>
  <si>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</si>
  <si>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</si>
  <si>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</si>
  <si>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</si>
  <si>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</si>
  <si>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</si>
  <si>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</si>
  <si>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</si>
  <si>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</si>
  <si>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</si>
  <si>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</si>
  <si>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</si>
  <si>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</si>
  <si>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</si>
  <si>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</si>
  <si>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</si>
  <si>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</si>
  <si>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</si>
  <si>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</si>
  <si>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</si>
  <si>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</si>
  <si>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</si>
  <si>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</si>
  <si>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0.98</t>
  </si>
  <si>
    <t>▲ 4.17</t>
  </si>
  <si>
    <t>▲ 0.00</t>
  </si>
  <si>
    <t>水道事業会計</t>
  </si>
  <si>
    <t>下水道事業会計</t>
  </si>
  <si>
    <t>一般会計</t>
  </si>
  <si>
    <t>介護保険事業特別会計</t>
  </si>
  <si>
    <t>病院事業会計</t>
  </si>
  <si>
    <t>▲ 3.02</t>
  </si>
  <si>
    <t>▲ 1.32</t>
  </si>
  <si>
    <t>国民健康保険事業特別会計</t>
  </si>
  <si>
    <t>地方卸売市場事業会計</t>
  </si>
  <si>
    <t>簡易水道等事業会計</t>
  </si>
  <si>
    <t>その他会計（赤字）</t>
  </si>
  <si>
    <t>その他会計（黒字）</t>
  </si>
  <si>
    <t>R01</t>
    <phoneticPr fontId="5"/>
  </si>
  <si>
    <t>R02</t>
    <phoneticPr fontId="5"/>
  </si>
  <si>
    <t>R03</t>
    <phoneticPr fontId="5"/>
  </si>
  <si>
    <t>R04</t>
    <phoneticPr fontId="5"/>
  </si>
  <si>
    <t>R05</t>
    <phoneticPr fontId="5"/>
  </si>
  <si>
    <t>甲府地区広域行政事務組合
（一般会計）</t>
    <rPh sb="0" eb="2">
      <t>コウフ</t>
    </rPh>
    <rPh sb="2" eb="4">
      <t>チク</t>
    </rPh>
    <rPh sb="4" eb="6">
      <t>コウイキ</t>
    </rPh>
    <rPh sb="6" eb="8">
      <t>ギョウセイ</t>
    </rPh>
    <rPh sb="8" eb="10">
      <t>ジム</t>
    </rPh>
    <rPh sb="10" eb="12">
      <t>クミアイ</t>
    </rPh>
    <rPh sb="14" eb="16">
      <t>イッパン</t>
    </rPh>
    <rPh sb="16" eb="18">
      <t>カイケイ</t>
    </rPh>
    <phoneticPr fontId="5"/>
  </si>
  <si>
    <t>甲府地区広域行政事務組合
（ふるさと市町村圏事業特別会計）</t>
    <rPh sb="0" eb="2">
      <t>コウフ</t>
    </rPh>
    <rPh sb="2" eb="4">
      <t>チク</t>
    </rPh>
    <rPh sb="4" eb="6">
      <t>コウイキ</t>
    </rPh>
    <rPh sb="6" eb="8">
      <t>ギョウセイ</t>
    </rPh>
    <rPh sb="8" eb="10">
      <t>ジム</t>
    </rPh>
    <rPh sb="10" eb="12">
      <t>クミアイ</t>
    </rPh>
    <rPh sb="18" eb="21">
      <t>シチョウソン</t>
    </rPh>
    <rPh sb="21" eb="22">
      <t>ケン</t>
    </rPh>
    <rPh sb="22" eb="24">
      <t>ジギョウ</t>
    </rPh>
    <rPh sb="24" eb="26">
      <t>トクベツ</t>
    </rPh>
    <rPh sb="26" eb="27">
      <t>カイ</t>
    </rPh>
    <rPh sb="27" eb="28">
      <t>ケイ</t>
    </rPh>
    <phoneticPr fontId="5"/>
  </si>
  <si>
    <t>甲府地区広域行政事務組合
（消防事業特別会計）</t>
    <rPh sb="0" eb="2">
      <t>コウフ</t>
    </rPh>
    <rPh sb="2" eb="4">
      <t>チク</t>
    </rPh>
    <rPh sb="4" eb="6">
      <t>コウイキ</t>
    </rPh>
    <rPh sb="6" eb="8">
      <t>ギョウセイ</t>
    </rPh>
    <rPh sb="8" eb="10">
      <t>ジム</t>
    </rPh>
    <rPh sb="10" eb="12">
      <t>クミアイ</t>
    </rPh>
    <rPh sb="14" eb="16">
      <t>ショウボウ</t>
    </rPh>
    <rPh sb="16" eb="18">
      <t>ジギョウ</t>
    </rPh>
    <rPh sb="18" eb="20">
      <t>トクベツ</t>
    </rPh>
    <rPh sb="20" eb="21">
      <t>カイ</t>
    </rPh>
    <rPh sb="21" eb="22">
      <t>ケイ</t>
    </rPh>
    <phoneticPr fontId="5"/>
  </si>
  <si>
    <t>甲府地区広域行政事務組合
（視聴覚ライブラリー事業特別会計）</t>
    <rPh sb="0" eb="2">
      <t>コウフ</t>
    </rPh>
    <rPh sb="2" eb="4">
      <t>チク</t>
    </rPh>
    <rPh sb="4" eb="6">
      <t>コウイキ</t>
    </rPh>
    <rPh sb="6" eb="8">
      <t>ギョウセイ</t>
    </rPh>
    <rPh sb="8" eb="10">
      <t>ジム</t>
    </rPh>
    <rPh sb="10" eb="12">
      <t>クミアイ</t>
    </rPh>
    <rPh sb="14" eb="17">
      <t>シチョウカク</t>
    </rPh>
    <rPh sb="23" eb="25">
      <t>ジギョウ</t>
    </rPh>
    <rPh sb="25" eb="27">
      <t>トクベツ</t>
    </rPh>
    <rPh sb="27" eb="28">
      <t>カイ</t>
    </rPh>
    <rPh sb="28" eb="29">
      <t>ケイ</t>
    </rPh>
    <phoneticPr fontId="5"/>
  </si>
  <si>
    <t>甲府地区広域行政事務組合
（国母公園管理事業特別会計）</t>
    <rPh sb="0" eb="2">
      <t>コウフ</t>
    </rPh>
    <rPh sb="2" eb="4">
      <t>チク</t>
    </rPh>
    <rPh sb="4" eb="6">
      <t>コウイキ</t>
    </rPh>
    <rPh sb="6" eb="8">
      <t>ギョウセイ</t>
    </rPh>
    <rPh sb="8" eb="10">
      <t>ジム</t>
    </rPh>
    <rPh sb="10" eb="12">
      <t>クミアイ</t>
    </rPh>
    <rPh sb="14" eb="16">
      <t>コクボ</t>
    </rPh>
    <rPh sb="16" eb="18">
      <t>コウエン</t>
    </rPh>
    <rPh sb="18" eb="20">
      <t>カンリ</t>
    </rPh>
    <rPh sb="20" eb="22">
      <t>ジギョウ</t>
    </rPh>
    <rPh sb="22" eb="24">
      <t>トクベツ</t>
    </rPh>
    <rPh sb="24" eb="25">
      <t>カイ</t>
    </rPh>
    <rPh sb="25" eb="26">
      <t>ケイ</t>
    </rPh>
    <phoneticPr fontId="5"/>
  </si>
  <si>
    <t>中巨摩地区広域行政事務組合
（一般会計）</t>
    <rPh sb="0" eb="3">
      <t>ナカコマ</t>
    </rPh>
    <rPh sb="3" eb="5">
      <t>チク</t>
    </rPh>
    <rPh sb="5" eb="7">
      <t>コウイキ</t>
    </rPh>
    <rPh sb="7" eb="9">
      <t>ギョウセイ</t>
    </rPh>
    <rPh sb="9" eb="11">
      <t>ジム</t>
    </rPh>
    <rPh sb="11" eb="13">
      <t>クミアイ</t>
    </rPh>
    <rPh sb="15" eb="17">
      <t>イッパン</t>
    </rPh>
    <rPh sb="17" eb="19">
      <t>カイケイ</t>
    </rPh>
    <phoneticPr fontId="5"/>
  </si>
  <si>
    <t>中巨摩地区広域行政事務組合
（ごみ処理事業特別会計）</t>
    <rPh sb="0" eb="3">
      <t>ナカコマ</t>
    </rPh>
    <rPh sb="3" eb="5">
      <t>チク</t>
    </rPh>
    <rPh sb="5" eb="7">
      <t>コウイキ</t>
    </rPh>
    <rPh sb="7" eb="9">
      <t>ギョウセイ</t>
    </rPh>
    <rPh sb="9" eb="11">
      <t>ジム</t>
    </rPh>
    <rPh sb="11" eb="13">
      <t>クミアイ</t>
    </rPh>
    <rPh sb="17" eb="19">
      <t>ショリ</t>
    </rPh>
    <rPh sb="19" eb="21">
      <t>ジギョウ</t>
    </rPh>
    <rPh sb="21" eb="23">
      <t>トクベツ</t>
    </rPh>
    <rPh sb="23" eb="24">
      <t>カイ</t>
    </rPh>
    <rPh sb="24" eb="25">
      <t>ケイ</t>
    </rPh>
    <phoneticPr fontId="5"/>
  </si>
  <si>
    <t>中巨摩地区広域行政事務組合
（地区公園事業特別会計）</t>
    <rPh sb="0" eb="3">
      <t>ナカコマ</t>
    </rPh>
    <rPh sb="3" eb="5">
      <t>チク</t>
    </rPh>
    <rPh sb="5" eb="7">
      <t>コウイキ</t>
    </rPh>
    <rPh sb="7" eb="9">
      <t>ギョウセイ</t>
    </rPh>
    <rPh sb="9" eb="11">
      <t>ジム</t>
    </rPh>
    <rPh sb="11" eb="13">
      <t>クミアイ</t>
    </rPh>
    <rPh sb="15" eb="17">
      <t>チク</t>
    </rPh>
    <rPh sb="17" eb="19">
      <t>コウエン</t>
    </rPh>
    <rPh sb="19" eb="21">
      <t>ジギョウ</t>
    </rPh>
    <rPh sb="21" eb="23">
      <t>トクベツ</t>
    </rPh>
    <rPh sb="23" eb="24">
      <t>カイ</t>
    </rPh>
    <rPh sb="24" eb="25">
      <t>ケイ</t>
    </rPh>
    <phoneticPr fontId="5"/>
  </si>
  <si>
    <t>中巨摩地区広域行政事務組合
（老人福祉事業特別会計）</t>
    <rPh sb="0" eb="3">
      <t>ナカコマ</t>
    </rPh>
    <rPh sb="3" eb="5">
      <t>チク</t>
    </rPh>
    <rPh sb="5" eb="7">
      <t>コウイキ</t>
    </rPh>
    <rPh sb="7" eb="9">
      <t>ギョウセイ</t>
    </rPh>
    <rPh sb="9" eb="11">
      <t>ジム</t>
    </rPh>
    <rPh sb="11" eb="13">
      <t>クミアイ</t>
    </rPh>
    <rPh sb="15" eb="17">
      <t>ロウジン</t>
    </rPh>
    <rPh sb="17" eb="19">
      <t>フクシ</t>
    </rPh>
    <rPh sb="19" eb="21">
      <t>ジギョウ</t>
    </rPh>
    <rPh sb="21" eb="23">
      <t>トクベツ</t>
    </rPh>
    <rPh sb="23" eb="24">
      <t>カイ</t>
    </rPh>
    <rPh sb="24" eb="25">
      <t>ケイ</t>
    </rPh>
    <phoneticPr fontId="5"/>
  </si>
  <si>
    <t>中巨摩地区広域行政事務組合
（勤労青年センター事業特別会計）</t>
    <rPh sb="0" eb="3">
      <t>ナカコマ</t>
    </rPh>
    <rPh sb="3" eb="5">
      <t>チク</t>
    </rPh>
    <rPh sb="5" eb="7">
      <t>コウイキ</t>
    </rPh>
    <rPh sb="7" eb="9">
      <t>ギョウセイ</t>
    </rPh>
    <rPh sb="9" eb="11">
      <t>ジム</t>
    </rPh>
    <rPh sb="11" eb="13">
      <t>クミアイ</t>
    </rPh>
    <rPh sb="15" eb="17">
      <t>キンロウ</t>
    </rPh>
    <rPh sb="17" eb="19">
      <t>セイネン</t>
    </rPh>
    <rPh sb="23" eb="25">
      <t>ジギョウ</t>
    </rPh>
    <rPh sb="25" eb="27">
      <t>トクベツ</t>
    </rPh>
    <rPh sb="27" eb="28">
      <t>カイ</t>
    </rPh>
    <rPh sb="28" eb="29">
      <t>ケイ</t>
    </rPh>
    <phoneticPr fontId="5"/>
  </si>
  <si>
    <t>中巨摩地区広域行政事務組合
（し尿処理事業特別会計）</t>
    <rPh sb="0" eb="3">
      <t>ナカコマ</t>
    </rPh>
    <rPh sb="3" eb="5">
      <t>チク</t>
    </rPh>
    <rPh sb="5" eb="7">
      <t>コウイキ</t>
    </rPh>
    <rPh sb="7" eb="9">
      <t>ギョウセイ</t>
    </rPh>
    <rPh sb="9" eb="11">
      <t>ジム</t>
    </rPh>
    <rPh sb="11" eb="13">
      <t>クミアイ</t>
    </rPh>
    <rPh sb="16" eb="17">
      <t>ニョウ</t>
    </rPh>
    <rPh sb="17" eb="19">
      <t>ショリ</t>
    </rPh>
    <rPh sb="19" eb="21">
      <t>ジギョウ</t>
    </rPh>
    <rPh sb="21" eb="23">
      <t>トクベツ</t>
    </rPh>
    <rPh sb="23" eb="24">
      <t>カイ</t>
    </rPh>
    <rPh sb="24" eb="25">
      <t>ケイ</t>
    </rPh>
    <phoneticPr fontId="5"/>
  </si>
  <si>
    <t>東八代地区広域行政事務組合
（一般会計）</t>
    <rPh sb="0" eb="3">
      <t>ヒガシヤツシロ</t>
    </rPh>
    <rPh sb="3" eb="5">
      <t>チク</t>
    </rPh>
    <rPh sb="5" eb="7">
      <t>コウイキ</t>
    </rPh>
    <rPh sb="7" eb="9">
      <t>ギョウセイ</t>
    </rPh>
    <rPh sb="9" eb="11">
      <t>ジム</t>
    </rPh>
    <rPh sb="11" eb="13">
      <t>クミアイ</t>
    </rPh>
    <rPh sb="15" eb="17">
      <t>イッパン</t>
    </rPh>
    <rPh sb="17" eb="19">
      <t>カイケイ</t>
    </rPh>
    <phoneticPr fontId="5"/>
  </si>
  <si>
    <t>山梨県後期高齢者医療広域連合
（一般会計）</t>
    <rPh sb="0" eb="3">
      <t>ヤマナシケン</t>
    </rPh>
    <rPh sb="3" eb="5">
      <t>コウキ</t>
    </rPh>
    <rPh sb="5" eb="8">
      <t>コウレイシャ</t>
    </rPh>
    <rPh sb="8" eb="10">
      <t>イリョウ</t>
    </rPh>
    <rPh sb="10" eb="12">
      <t>コウイキ</t>
    </rPh>
    <rPh sb="12" eb="14">
      <t>レンゴウ</t>
    </rPh>
    <rPh sb="16" eb="18">
      <t>イッパン</t>
    </rPh>
    <rPh sb="18" eb="20">
      <t>カイケイ</t>
    </rPh>
    <phoneticPr fontId="5"/>
  </si>
  <si>
    <t>山梨県後期高齢者医療広域連合
（後期高齢者医療特別会計）</t>
    <rPh sb="0" eb="3">
      <t>ヤマナシケン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6">
      <t>カイ</t>
    </rPh>
    <rPh sb="26" eb="27">
      <t>ケイ</t>
    </rPh>
    <phoneticPr fontId="5"/>
  </si>
  <si>
    <t>甲府・峡東地区ごみ処理施設事務組合
（一般会計）</t>
    <rPh sb="0" eb="2">
      <t>コウフ</t>
    </rPh>
    <rPh sb="3" eb="4">
      <t>キョウ</t>
    </rPh>
    <rPh sb="4" eb="5">
      <t>ヒガシ</t>
    </rPh>
    <rPh sb="5" eb="7">
      <t>チク</t>
    </rPh>
    <rPh sb="9" eb="11">
      <t>ショリ</t>
    </rPh>
    <rPh sb="11" eb="13">
      <t>シセツ</t>
    </rPh>
    <rPh sb="13" eb="15">
      <t>ジム</t>
    </rPh>
    <rPh sb="15" eb="17">
      <t>クミアイ</t>
    </rPh>
    <rPh sb="19" eb="21">
      <t>イッパン</t>
    </rPh>
    <rPh sb="21" eb="23">
      <t>カイケイ</t>
    </rPh>
    <phoneticPr fontId="5"/>
  </si>
  <si>
    <t>山梨県市町村総合事務組合
（一般会計）</t>
    <rPh sb="0" eb="3">
      <t>ヤマナシケン</t>
    </rPh>
    <rPh sb="3" eb="6">
      <t>シチョウソン</t>
    </rPh>
    <rPh sb="6" eb="8">
      <t>ソウゴウ</t>
    </rPh>
    <rPh sb="8" eb="10">
      <t>ジム</t>
    </rPh>
    <rPh sb="10" eb="12">
      <t>クミアイ</t>
    </rPh>
    <rPh sb="14" eb="16">
      <t>イッパン</t>
    </rPh>
    <rPh sb="16" eb="18">
      <t>カイケイ</t>
    </rPh>
    <phoneticPr fontId="5"/>
  </si>
  <si>
    <t>山梨県市町村総合事務組合
（電子化事業及び会館管理・研修事業特別会計）</t>
    <rPh sb="0" eb="3">
      <t>ヤマナシケン</t>
    </rPh>
    <rPh sb="3" eb="6">
      <t>シチョウソン</t>
    </rPh>
    <rPh sb="6" eb="8">
      <t>ソウゴウ</t>
    </rPh>
    <rPh sb="8" eb="10">
      <t>ジム</t>
    </rPh>
    <rPh sb="10" eb="12">
      <t>クミアイ</t>
    </rPh>
    <rPh sb="14" eb="17">
      <t>デンシカ</t>
    </rPh>
    <rPh sb="17" eb="19">
      <t>ジギョウ</t>
    </rPh>
    <rPh sb="19" eb="20">
      <t>オヨ</t>
    </rPh>
    <rPh sb="21" eb="23">
      <t>カイカン</t>
    </rPh>
    <rPh sb="23" eb="25">
      <t>カンリ</t>
    </rPh>
    <rPh sb="26" eb="28">
      <t>ケンシュウ</t>
    </rPh>
    <rPh sb="28" eb="30">
      <t>ジギョウ</t>
    </rPh>
    <rPh sb="30" eb="32">
      <t>トクベツ</t>
    </rPh>
    <rPh sb="32" eb="33">
      <t>カイ</t>
    </rPh>
    <rPh sb="33" eb="34">
      <t>ケイ</t>
    </rPh>
    <phoneticPr fontId="5"/>
  </si>
  <si>
    <t>山梨県市町村総合事務組合
（一般廃棄物最終処分場事業特別会計）</t>
    <rPh sb="0" eb="3">
      <t>ヤマナシケン</t>
    </rPh>
    <rPh sb="3" eb="6">
      <t>シチョウソン</t>
    </rPh>
    <rPh sb="6" eb="8">
      <t>ソウゴウ</t>
    </rPh>
    <rPh sb="8" eb="10">
      <t>ジム</t>
    </rPh>
    <rPh sb="10" eb="12">
      <t>クミアイ</t>
    </rPh>
    <rPh sb="14" eb="16">
      <t>イッパン</t>
    </rPh>
    <rPh sb="16" eb="19">
      <t>ハイキブツ</t>
    </rPh>
    <rPh sb="19" eb="21">
      <t>サイシュウ</t>
    </rPh>
    <rPh sb="21" eb="24">
      <t>ショブンジョウ</t>
    </rPh>
    <rPh sb="24" eb="26">
      <t>ジギョウ</t>
    </rPh>
    <rPh sb="26" eb="28">
      <t>トクベツ</t>
    </rPh>
    <rPh sb="28" eb="29">
      <t>カイ</t>
    </rPh>
    <rPh sb="29" eb="30">
      <t>ケイ</t>
    </rPh>
    <phoneticPr fontId="5"/>
  </si>
  <si>
    <t>山梨県市町村総合事務組合
（入札参加資格審査事業費特別会計）</t>
    <rPh sb="0" eb="3">
      <t>ヤマナシケン</t>
    </rPh>
    <rPh sb="3" eb="6">
      <t>シチョウソン</t>
    </rPh>
    <rPh sb="6" eb="8">
      <t>ソウゴウ</t>
    </rPh>
    <rPh sb="8" eb="10">
      <t>ジム</t>
    </rPh>
    <rPh sb="10" eb="12">
      <t>クミアイ</t>
    </rPh>
    <rPh sb="14" eb="16">
      <t>ニュウサツ</t>
    </rPh>
    <rPh sb="16" eb="18">
      <t>サンカ</t>
    </rPh>
    <rPh sb="18" eb="20">
      <t>シカク</t>
    </rPh>
    <rPh sb="20" eb="22">
      <t>シンサ</t>
    </rPh>
    <rPh sb="22" eb="24">
      <t>ジギョウ</t>
    </rPh>
    <rPh sb="24" eb="25">
      <t>ヒ</t>
    </rPh>
    <rPh sb="25" eb="27">
      <t>トクベツ</t>
    </rPh>
    <rPh sb="27" eb="29">
      <t>カイケイ</t>
    </rPh>
    <phoneticPr fontId="5"/>
  </si>
  <si>
    <t>山梨県市町村総合事務組合
（交通災害共済事業特別会計）</t>
    <rPh sb="0" eb="3">
      <t>ヤマナシケン</t>
    </rPh>
    <rPh sb="3" eb="6">
      <t>シチョウソン</t>
    </rPh>
    <rPh sb="6" eb="8">
      <t>ソウゴウ</t>
    </rPh>
    <rPh sb="8" eb="10">
      <t>ジム</t>
    </rPh>
    <rPh sb="10" eb="12">
      <t>クミアイ</t>
    </rPh>
    <rPh sb="14" eb="16">
      <t>コウツウ</t>
    </rPh>
    <rPh sb="16" eb="18">
      <t>サイガイ</t>
    </rPh>
    <rPh sb="18" eb="20">
      <t>キョウサイ</t>
    </rPh>
    <rPh sb="20" eb="22">
      <t>ジギョウ</t>
    </rPh>
    <rPh sb="22" eb="24">
      <t>トクベツ</t>
    </rPh>
    <rPh sb="24" eb="26">
      <t>カイケイ</t>
    </rPh>
    <phoneticPr fontId="5"/>
  </si>
  <si>
    <t>甲府市スポーツ協会</t>
    <rPh sb="0" eb="3">
      <t>コウフシ</t>
    </rPh>
    <rPh sb="7" eb="9">
      <t>キョウカイ</t>
    </rPh>
    <phoneticPr fontId="10"/>
  </si>
  <si>
    <t>甲府市勤労者福祉サービスセンター</t>
    <rPh sb="0" eb="3">
      <t>コウフシ</t>
    </rPh>
    <rPh sb="3" eb="6">
      <t>キンロウシャ</t>
    </rPh>
    <rPh sb="6" eb="8">
      <t>フクシ</t>
    </rPh>
    <phoneticPr fontId="10"/>
  </si>
  <si>
    <t>〇</t>
    <phoneticPr fontId="10"/>
  </si>
  <si>
    <t>甲府市土地開発公社</t>
  </si>
  <si>
    <t>-</t>
    <phoneticPr fontId="2"/>
  </si>
  <si>
    <t>-</t>
    <phoneticPr fontId="2"/>
  </si>
  <si>
    <t>地域振興基金</t>
    <rPh sb="0" eb="2">
      <t>チイキ</t>
    </rPh>
    <rPh sb="2" eb="4">
      <t>シンコウ</t>
    </rPh>
    <rPh sb="4" eb="6">
      <t>キキン</t>
    </rPh>
    <phoneticPr fontId="5"/>
  </si>
  <si>
    <t>社会福祉事業基金</t>
    <rPh sb="0" eb="2">
      <t>シャカイ</t>
    </rPh>
    <rPh sb="2" eb="4">
      <t>フクシ</t>
    </rPh>
    <rPh sb="4" eb="6">
      <t>ジギョウ</t>
    </rPh>
    <rPh sb="6" eb="8">
      <t>キキン</t>
    </rPh>
    <phoneticPr fontId="5"/>
  </si>
  <si>
    <t>公共施設整備事業等基金</t>
    <rPh sb="0" eb="2">
      <t>コウキョウ</t>
    </rPh>
    <rPh sb="2" eb="4">
      <t>シセツ</t>
    </rPh>
    <rPh sb="4" eb="6">
      <t>セイビ</t>
    </rPh>
    <rPh sb="6" eb="8">
      <t>ジギョウ</t>
    </rPh>
    <rPh sb="8" eb="9">
      <t>トウ</t>
    </rPh>
    <rPh sb="9" eb="11">
      <t>キキン</t>
    </rPh>
    <phoneticPr fontId="5"/>
  </si>
  <si>
    <t>庁舎整備基金</t>
    <rPh sb="0" eb="2">
      <t>チョウシャ</t>
    </rPh>
    <rPh sb="2" eb="4">
      <t>セイビ</t>
    </rPh>
    <rPh sb="4" eb="6">
      <t>キキン</t>
    </rPh>
    <phoneticPr fontId="5"/>
  </si>
  <si>
    <t>新しい時代を担う人づくり基金</t>
    <rPh sb="0" eb="1">
      <t>アタラ</t>
    </rPh>
    <rPh sb="3" eb="5">
      <t>ジダイ</t>
    </rPh>
    <rPh sb="6" eb="7">
      <t>ニナ</t>
    </rPh>
    <rPh sb="8" eb="9">
      <t>ヒト</t>
    </rPh>
    <rPh sb="12" eb="14">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</si>
  <si>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</si>
  <si>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</si>
  <si>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</si>
  <si>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</si>
  <si>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</si>
  <si>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</si>
  <si>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</si>
  <si>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</si>
  <si>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</si>
  <si>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については、臨時財政対策債や合併特例債などの地方債の償還が進んだことや、下水道事業債現在高の減に伴い公営企業債等繰入見込額が減少したことから全体として比率が減少し、対前年比で8.6ポイント低下した。
　有形固定資産減価償却率については、類似団体と同水準であるが、今後においては、公共施設等総合管理計画に基づき策定する個別施設計画で各施設等の分析を進め、老朽化状況の把握に努めていく中で、計画的な整備や修繕、更新等を行っていく。</t>
    <phoneticPr fontId="5"/>
  </si>
  <si>
    <t xml:space="preserve">　　将来負担比率については、地方債現在高の減や、下水道事業債現在高の減に伴い公営企業債等繰入見込額が減少したことから全体として比率が減少し、対前年比で8.6ポイント低下した。
　実質公債費比率については、公債費充当一般財源等額の減少により、単年度では0.4ポイントの減少となったが、3ヵ年平均は0.3ポイント上昇した。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</si>
</sst>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51" xfId="16" applyFont="1" applyFill="1" applyBorder="1" applyAlignment="1" applyProtection="1">
      <alignment horizontal="left" vertical="top" wrapText="1"/>
      <protection locked="0"/>
    </xf>
    <xf numFmtId="0" fontId="1" fillId="0" borderId="65"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6"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B666F33-11BB-47AA-ACC4-014F65B9435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88B3-4E56-BEBF-09F75831D6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47710</c:v>
                </c:pt>
                <c:pt idx="1">
                  <c:v>41428</c:v>
                </c:pt>
                <c:pt idx="2">
                  <c:v>23358</c:v>
                </c:pt>
                <c:pt idx="3">
                  <c:v>30509</c:v>
                </c:pt>
                <c:pt idx="4">
                  <c:v>30815</c:v>
                </c:pt>
              </c:numCache>
            </c:numRef>
          </c:val>
          <c:smooth val="0"/>
          <c:extLst>
            <c:ext xmlns:c16="http://schemas.microsoft.com/office/drawing/2014/chart" uri="{C3380CC4-5D6E-409C-BE32-E72D297353CC}">
              <c16:uniqueId val="{00000001-88B3-4E56-BEBF-09F75831D6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1.33</c:v>
                </c:pt>
                <c:pt idx="1">
                  <c:v>3.39</c:v>
                </c:pt>
                <c:pt idx="2">
                  <c:v>7.97</c:v>
                </c:pt>
                <c:pt idx="3">
                  <c:v>3.98</c:v>
                </c:pt>
                <c:pt idx="4">
                  <c:v>3.91</c:v>
                </c:pt>
              </c:numCache>
            </c:numRef>
          </c:val>
          <c:extLst>
            <c:ext xmlns:c16="http://schemas.microsoft.com/office/drawing/2014/chart" uri="{C3380CC4-5D6E-409C-BE32-E72D297353CC}">
              <c16:uniqueId val="{00000000-E7BC-4B99-9687-33240538A1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5.83</c:v>
                </c:pt>
                <c:pt idx="1">
                  <c:v>6.37</c:v>
                </c:pt>
                <c:pt idx="2">
                  <c:v>7.75</c:v>
                </c:pt>
                <c:pt idx="3">
                  <c:v>11.98</c:v>
                </c:pt>
                <c:pt idx="4">
                  <c:v>13.71</c:v>
                </c:pt>
              </c:numCache>
            </c:numRef>
          </c:val>
          <c:extLst>
            <c:ext xmlns:c16="http://schemas.microsoft.com/office/drawing/2014/chart" uri="{C3380CC4-5D6E-409C-BE32-E72D297353CC}">
              <c16:uniqueId val="{00000001-E7BC-4B99-9687-33240538A1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-0.98</c:v>
                </c:pt>
                <c:pt idx="1">
                  <c:v>2.15</c:v>
                </c:pt>
                <c:pt idx="2">
                  <c:v>4.71</c:v>
                </c:pt>
                <c:pt idx="3">
                  <c:v>-4.17</c:v>
                </c:pt>
                <c:pt idx="4">
                  <c:v>0</c:v>
                </c:pt>
              </c:numCache>
            </c:numRef>
          </c:val>
          <c:smooth val="0"/>
          <c:extLst>
            <c:ext xmlns:c16="http://schemas.microsoft.com/office/drawing/2014/chart" uri="{C3380CC4-5D6E-409C-BE32-E72D297353CC}">
              <c16:uniqueId val="{00000002-E7BC-4B99-9687-33240538A1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0.05</c:v>
                </c:pt>
                <c:pt idx="4">
                  <c:v>#N/A</c:v>
                </c:pt>
                <c:pt idx="5">
                  <c:v>7.0000000000000007E-2</c:v>
                </c:pt>
                <c:pt idx="6">
                  <c:v>#N/A</c:v>
                </c:pt>
                <c:pt idx="7">
                  <c:v>0.12</c:v>
                </c:pt>
                <c:pt idx="8">
                  <c:v>#N/A</c:v>
                </c:pt>
                <c:pt idx="9">
                  <c:v>0.06</c:v>
                </c:pt>
              </c:numCache>
            </c:numRef>
          </c:val>
          <c:extLst>
            <c:ext xmlns:c16="http://schemas.microsoft.com/office/drawing/2014/chart" uri="{C3380CC4-5D6E-409C-BE32-E72D297353CC}">
              <c16:uniqueId val="{00000000-D3DC-4BAF-B734-1DB852C5BA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DC-4BAF-B734-1DB852C5BAF4}"/>
            </c:ext>
          </c:extLst>
        </c:ser>
        <c:ser>
          <c:idx val="2"/>
          <c:order val="2"/>
          <c:tx>
            <c:strRef>
              <c:f>データシート!$A$29</c:f>
              <c:strCache>
                <c:ptCount val="1"/>
                <c:pt idx="0">
                  <c:v>簡易水道等事業会計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#N/A</c:v>
                </c:pt>
                <c:pt idx="3">
                  <c:v>0.01</c:v>
                </c:pt>
                <c:pt idx="4">
                  <c:v>#N/A</c:v>
                </c:pt>
                <c:pt idx="5">
                  <c:v>0.04</c:v>
                </c:pt>
                <c:pt idx="6">
                  <c:v>#N/A</c:v>
                </c:pt>
                <c:pt idx="7">
                  <c:v>0.05</c:v>
                </c:pt>
                <c:pt idx="8">
                  <c:v>#N/A</c:v>
                </c:pt>
                <c:pt idx="9">
                  <c:v>0.06</c:v>
                </c:pt>
              </c:numCache>
            </c:numRef>
          </c:val>
          <c:extLst>
            <c:ext xmlns:c16="http://schemas.microsoft.com/office/drawing/2014/chart" uri="{C3380CC4-5D6E-409C-BE32-E72D297353CC}">
              <c16:uniqueId val="{00000002-D3DC-4BAF-B734-1DB852C5BAF4}"/>
            </c:ext>
          </c:extLst>
        </c:ser>
        <c:ser>
          <c:idx val="3"/>
          <c:order val="3"/>
          <c:tx>
            <c:strRef>
              <c:f>データシート!$A$30</c:f>
              <c:strCache>
                <c:ptCount val="1"/>
                <c:pt idx="0">
                  <c:v>地方卸売市場事業会計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1.21</c:v>
                </c:pt>
                <c:pt idx="2">
                  <c:v>#N/A</c:v>
                </c:pt>
                <c:pt idx="3">
                  <c:v>1.19</c:v>
                </c:pt>
                <c:pt idx="4">
                  <c:v>#N/A</c:v>
                </c:pt>
                <c:pt idx="5">
                  <c:v>0.52</c:v>
                </c:pt>
                <c:pt idx="6">
                  <c:v>#N/A</c:v>
                </c:pt>
                <c:pt idx="7">
                  <c:v>0.47</c:v>
                </c:pt>
                <c:pt idx="8">
                  <c:v>#N/A</c:v>
                </c:pt>
                <c:pt idx="9">
                  <c:v>0.46</c:v>
                </c:pt>
              </c:numCache>
            </c:numRef>
          </c:val>
          <c:extLst>
            <c:ext xmlns:c16="http://schemas.microsoft.com/office/drawing/2014/chart" uri="{C3380CC4-5D6E-409C-BE32-E72D297353CC}">
              <c16:uniqueId val="{00000003-D3DC-4BAF-B734-1DB852C5BAF4}"/>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0.89</c:v>
                </c:pt>
                <c:pt idx="2">
                  <c:v>#N/A</c:v>
                </c:pt>
                <c:pt idx="3">
                  <c:v>1.32</c:v>
                </c:pt>
                <c:pt idx="4">
                  <c:v>#N/A</c:v>
                </c:pt>
                <c:pt idx="5">
                  <c:v>1.72</c:v>
                </c:pt>
                <c:pt idx="6">
                  <c:v>#N/A</c:v>
                </c:pt>
                <c:pt idx="7">
                  <c:v>1.53</c:v>
                </c:pt>
                <c:pt idx="8">
                  <c:v>#N/A</c:v>
                </c:pt>
                <c:pt idx="9">
                  <c:v>0.51</c:v>
                </c:pt>
              </c:numCache>
            </c:numRef>
          </c:val>
          <c:extLst>
            <c:ext xmlns:c16="http://schemas.microsoft.com/office/drawing/2014/chart" uri="{C3380CC4-5D6E-409C-BE32-E72D297353CC}">
              <c16:uniqueId val="{00000004-D3DC-4BAF-B734-1DB852C5BAF4}"/>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3.02</c:v>
                </c:pt>
                <c:pt idx="1">
                  <c:v>#N/A</c:v>
                </c:pt>
                <c:pt idx="2">
                  <c:v>1.32</c:v>
                </c:pt>
                <c:pt idx="3">
                  <c:v>#N/A</c:v>
                </c:pt>
                <c:pt idx="4">
                  <c:v>#N/A</c:v>
                </c:pt>
                <c:pt idx="5">
                  <c:v>0</c:v>
                </c:pt>
                <c:pt idx="6">
                  <c:v>#N/A</c:v>
                </c:pt>
                <c:pt idx="7">
                  <c:v>1.99</c:v>
                </c:pt>
                <c:pt idx="8">
                  <c:v>#N/A</c:v>
                </c:pt>
                <c:pt idx="9">
                  <c:v>0.88</c:v>
                </c:pt>
              </c:numCache>
            </c:numRef>
          </c:val>
          <c:extLst>
            <c:ext xmlns:c16="http://schemas.microsoft.com/office/drawing/2014/chart" uri="{C3380CC4-5D6E-409C-BE32-E72D297353CC}">
              <c16:uniqueId val="{00000005-D3DC-4BAF-B734-1DB852C5BAF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0.68</c:v>
                </c:pt>
                <c:pt idx="2">
                  <c:v>#N/A</c:v>
                </c:pt>
                <c:pt idx="3">
                  <c:v>1.07</c:v>
                </c:pt>
                <c:pt idx="4">
                  <c:v>#N/A</c:v>
                </c:pt>
                <c:pt idx="5">
                  <c:v>1.26</c:v>
                </c:pt>
                <c:pt idx="6">
                  <c:v>#N/A</c:v>
                </c:pt>
                <c:pt idx="7">
                  <c:v>2.09</c:v>
                </c:pt>
                <c:pt idx="8">
                  <c:v>#N/A</c:v>
                </c:pt>
                <c:pt idx="9">
                  <c:v>1.9</c:v>
                </c:pt>
              </c:numCache>
            </c:numRef>
          </c:val>
          <c:extLst>
            <c:ext xmlns:c16="http://schemas.microsoft.com/office/drawing/2014/chart" uri="{C3380CC4-5D6E-409C-BE32-E72D297353CC}">
              <c16:uniqueId val="{00000006-D3DC-4BAF-B734-1DB852C5BAF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c:v>
                </c:pt>
                <c:pt idx="2">
                  <c:v>#N/A</c:v>
                </c:pt>
                <c:pt idx="3">
                  <c:v>3.34</c:v>
                </c:pt>
                <c:pt idx="4">
                  <c:v>#N/A</c:v>
                </c:pt>
                <c:pt idx="5">
                  <c:v>7.9</c:v>
                </c:pt>
                <c:pt idx="6">
                  <c:v>#N/A</c:v>
                </c:pt>
                <c:pt idx="7">
                  <c:v>3.89</c:v>
                </c:pt>
                <c:pt idx="8">
                  <c:v>#N/A</c:v>
                </c:pt>
                <c:pt idx="9">
                  <c:v>3.85</c:v>
                </c:pt>
              </c:numCache>
            </c:numRef>
          </c:val>
          <c:extLst>
            <c:ext xmlns:c16="http://schemas.microsoft.com/office/drawing/2014/chart" uri="{C3380CC4-5D6E-409C-BE32-E72D297353CC}">
              <c16:uniqueId val="{00000007-D3DC-4BAF-B734-1DB852C5BAF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4.88</c:v>
                </c:pt>
                <c:pt idx="2">
                  <c:v>#N/A</c:v>
                </c:pt>
                <c:pt idx="3">
                  <c:v>4.97</c:v>
                </c:pt>
                <c:pt idx="4">
                  <c:v>#N/A</c:v>
                </c:pt>
                <c:pt idx="5">
                  <c:v>5.19</c:v>
                </c:pt>
                <c:pt idx="6">
                  <c:v>#N/A</c:v>
                </c:pt>
                <c:pt idx="7">
                  <c:v>6.05</c:v>
                </c:pt>
                <c:pt idx="8">
                  <c:v>#N/A</c:v>
                </c:pt>
                <c:pt idx="9">
                  <c:v>6.99</c:v>
                </c:pt>
              </c:numCache>
            </c:numRef>
          </c:val>
          <c:extLst>
            <c:ext xmlns:c16="http://schemas.microsoft.com/office/drawing/2014/chart" uri="{C3380CC4-5D6E-409C-BE32-E72D297353CC}">
              <c16:uniqueId val="{00000008-D3DC-4BAF-B734-1DB852C5BAF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10.67</c:v>
                </c:pt>
                <c:pt idx="2">
                  <c:v>#N/A</c:v>
                </c:pt>
                <c:pt idx="3">
                  <c:v>9.66</c:v>
                </c:pt>
                <c:pt idx="4">
                  <c:v>#N/A</c:v>
                </c:pt>
                <c:pt idx="5">
                  <c:v>9.66</c:v>
                </c:pt>
                <c:pt idx="6">
                  <c:v>#N/A</c:v>
                </c:pt>
                <c:pt idx="7">
                  <c:v>11.45</c:v>
                </c:pt>
                <c:pt idx="8">
                  <c:v>#N/A</c:v>
                </c:pt>
                <c:pt idx="9">
                  <c:v>12.62</c:v>
                </c:pt>
              </c:numCache>
            </c:numRef>
          </c:val>
          <c:extLst>
            <c:ext xmlns:c16="http://schemas.microsoft.com/office/drawing/2014/chart" uri="{C3380CC4-5D6E-409C-BE32-E72D297353CC}">
              <c16:uniqueId val="{00000009-D3DC-4BAF-B734-1DB852C5BA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8811</c:v>
                </c:pt>
                <c:pt idx="5">
                  <c:v>9233</c:v>
                </c:pt>
                <c:pt idx="8">
                  <c:v>9229</c:v>
                </c:pt>
                <c:pt idx="11">
                  <c:v>9293</c:v>
                </c:pt>
                <c:pt idx="14">
                  <c:v>9188</c:v>
                </c:pt>
              </c:numCache>
            </c:numRef>
          </c:val>
          <c:extLst>
            <c:ext xmlns:c16="http://schemas.microsoft.com/office/drawing/2014/chart" uri="{C3380CC4-5D6E-409C-BE32-E72D297353CC}">
              <c16:uniqueId val="{00000000-798B-4110-A835-3A3556EFCF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98B-4110-A835-3A3556EFCF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53</c:v>
                </c:pt>
              </c:numCache>
            </c:numRef>
          </c:val>
          <c:extLst>
            <c:ext xmlns:c16="http://schemas.microsoft.com/office/drawing/2014/chart" uri="{C3380CC4-5D6E-409C-BE32-E72D297353CC}">
              <c16:uniqueId val="{00000002-798B-4110-A835-3A3556EFCF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481</c:v>
                </c:pt>
                <c:pt idx="3">
                  <c:v>706</c:v>
                </c:pt>
                <c:pt idx="6">
                  <c:v>708</c:v>
                </c:pt>
                <c:pt idx="9">
                  <c:v>707</c:v>
                </c:pt>
                <c:pt idx="12">
                  <c:v>700</c:v>
                </c:pt>
              </c:numCache>
            </c:numRef>
          </c:val>
          <c:extLst>
            <c:ext xmlns:c16="http://schemas.microsoft.com/office/drawing/2014/chart" uri="{C3380CC4-5D6E-409C-BE32-E72D297353CC}">
              <c16:uniqueId val="{00000003-798B-4110-A835-3A3556EFCF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3889</c:v>
                </c:pt>
                <c:pt idx="3">
                  <c:v>3649</c:v>
                </c:pt>
                <c:pt idx="6">
                  <c:v>3617</c:v>
                </c:pt>
                <c:pt idx="9">
                  <c:v>3499</c:v>
                </c:pt>
                <c:pt idx="12">
                  <c:v>3392</c:v>
                </c:pt>
              </c:numCache>
            </c:numRef>
          </c:val>
          <c:extLst>
            <c:ext xmlns:c16="http://schemas.microsoft.com/office/drawing/2014/chart" uri="{C3380CC4-5D6E-409C-BE32-E72D297353CC}">
              <c16:uniqueId val="{00000004-798B-4110-A835-3A3556EFCF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8B-4110-A835-3A3556EFCF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98B-4110-A835-3A3556EFCF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7166</c:v>
                </c:pt>
                <c:pt idx="3">
                  <c:v>7544</c:v>
                </c:pt>
                <c:pt idx="6">
                  <c:v>7989</c:v>
                </c:pt>
                <c:pt idx="9">
                  <c:v>8385</c:v>
                </c:pt>
                <c:pt idx="12">
                  <c:v>8255</c:v>
                </c:pt>
              </c:numCache>
            </c:numRef>
          </c:val>
          <c:extLst>
            <c:ext xmlns:c16="http://schemas.microsoft.com/office/drawing/2014/chart" uri="{C3380CC4-5D6E-409C-BE32-E72D297353CC}">
              <c16:uniqueId val="{00000007-798B-4110-A835-3A3556EFCF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2725</c:v>
                </c:pt>
                <c:pt idx="2">
                  <c:v>#N/A</c:v>
                </c:pt>
                <c:pt idx="3">
                  <c:v>#N/A</c:v>
                </c:pt>
                <c:pt idx="4">
                  <c:v>2666</c:v>
                </c:pt>
                <c:pt idx="5">
                  <c:v>#N/A</c:v>
                </c:pt>
                <c:pt idx="6">
                  <c:v>#N/A</c:v>
                </c:pt>
                <c:pt idx="7">
                  <c:v>3085</c:v>
                </c:pt>
                <c:pt idx="8">
                  <c:v>#N/A</c:v>
                </c:pt>
                <c:pt idx="9">
                  <c:v>#N/A</c:v>
                </c:pt>
                <c:pt idx="10">
                  <c:v>3298</c:v>
                </c:pt>
                <c:pt idx="11">
                  <c:v>#N/A</c:v>
                </c:pt>
                <c:pt idx="12">
                  <c:v>#N/A</c:v>
                </c:pt>
                <c:pt idx="13">
                  <c:v>3212</c:v>
                </c:pt>
                <c:pt idx="14">
                  <c:v>#N/A</c:v>
                </c:pt>
              </c:numCache>
            </c:numRef>
          </c:val>
          <c:smooth val="0"/>
          <c:extLst>
            <c:ext xmlns:c16="http://schemas.microsoft.com/office/drawing/2014/chart" uri="{C3380CC4-5D6E-409C-BE32-E72D297353CC}">
              <c16:uniqueId val="{00000008-798B-4110-A835-3A3556EFCF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83312</c:v>
                </c:pt>
                <c:pt idx="5">
                  <c:v>80689</c:v>
                </c:pt>
                <c:pt idx="8">
                  <c:v>77914</c:v>
                </c:pt>
                <c:pt idx="11">
                  <c:v>73832</c:v>
                </c:pt>
                <c:pt idx="14">
                  <c:v>69170</c:v>
                </c:pt>
              </c:numCache>
            </c:numRef>
          </c:val>
          <c:extLst>
            <c:ext xmlns:c16="http://schemas.microsoft.com/office/drawing/2014/chart" uri="{C3380CC4-5D6E-409C-BE32-E72D297353CC}">
              <c16:uniqueId val="{00000000-2F24-4386-984A-7451411A74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16797</c:v>
                </c:pt>
                <c:pt idx="5">
                  <c:v>16539</c:v>
                </c:pt>
                <c:pt idx="8">
                  <c:v>15516</c:v>
                </c:pt>
                <c:pt idx="11">
                  <c:v>14537</c:v>
                </c:pt>
                <c:pt idx="14">
                  <c:v>13427</c:v>
                </c:pt>
              </c:numCache>
            </c:numRef>
          </c:val>
          <c:extLst>
            <c:ext xmlns:c16="http://schemas.microsoft.com/office/drawing/2014/chart" uri="{C3380CC4-5D6E-409C-BE32-E72D297353CC}">
              <c16:uniqueId val="{00000001-2F24-4386-984A-7451411A74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9044</c:v>
                </c:pt>
                <c:pt idx="5">
                  <c:v>10522</c:v>
                </c:pt>
                <c:pt idx="8">
                  <c:v>14491</c:v>
                </c:pt>
                <c:pt idx="11">
                  <c:v>18941</c:v>
                </c:pt>
                <c:pt idx="14">
                  <c:v>21653</c:v>
                </c:pt>
              </c:numCache>
            </c:numRef>
          </c:val>
          <c:extLst>
            <c:ext xmlns:c16="http://schemas.microsoft.com/office/drawing/2014/chart" uri="{C3380CC4-5D6E-409C-BE32-E72D297353CC}">
              <c16:uniqueId val="{00000002-2F24-4386-984A-7451411A74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24-4386-984A-7451411A74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24-4386-984A-7451411A74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c:v>
                </c:pt>
                <c:pt idx="3">
                  <c:v>11</c:v>
                </c:pt>
                <c:pt idx="6">
                  <c:v>10</c:v>
                </c:pt>
                <c:pt idx="9">
                  <c:v>9</c:v>
                </c:pt>
                <c:pt idx="12">
                  <c:v>8</c:v>
                </c:pt>
              </c:numCache>
            </c:numRef>
          </c:val>
          <c:extLst>
            <c:ext xmlns:c16="http://schemas.microsoft.com/office/drawing/2014/chart" uri="{C3380CC4-5D6E-409C-BE32-E72D297353CC}">
              <c16:uniqueId val="{00000005-2F24-4386-984A-7451411A74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12000</c:v>
                </c:pt>
                <c:pt idx="3">
                  <c:v>11793</c:v>
                </c:pt>
                <c:pt idx="6">
                  <c:v>11620</c:v>
                </c:pt>
                <c:pt idx="9">
                  <c:v>11457</c:v>
                </c:pt>
                <c:pt idx="12">
                  <c:v>11824</c:v>
                </c:pt>
              </c:numCache>
            </c:numRef>
          </c:val>
          <c:extLst>
            <c:ext xmlns:c16="http://schemas.microsoft.com/office/drawing/2014/chart" uri="{C3380CC4-5D6E-409C-BE32-E72D297353CC}">
              <c16:uniqueId val="{00000006-2F24-4386-984A-7451411A74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8129</c:v>
                </c:pt>
                <c:pt idx="3">
                  <c:v>7416</c:v>
                </c:pt>
                <c:pt idx="6">
                  <c:v>6299</c:v>
                </c:pt>
                <c:pt idx="9">
                  <c:v>5701</c:v>
                </c:pt>
                <c:pt idx="12">
                  <c:v>4992</c:v>
                </c:pt>
              </c:numCache>
            </c:numRef>
          </c:val>
          <c:extLst>
            <c:ext xmlns:c16="http://schemas.microsoft.com/office/drawing/2014/chart" uri="{C3380CC4-5D6E-409C-BE32-E72D297353CC}">
              <c16:uniqueId val="{00000007-2F24-4386-984A-7451411A74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35618</c:v>
                </c:pt>
                <c:pt idx="3">
                  <c:v>31811</c:v>
                </c:pt>
                <c:pt idx="6">
                  <c:v>29405</c:v>
                </c:pt>
                <c:pt idx="9">
                  <c:v>26915</c:v>
                </c:pt>
                <c:pt idx="12">
                  <c:v>25898</c:v>
                </c:pt>
              </c:numCache>
            </c:numRef>
          </c:val>
          <c:extLst>
            <c:ext xmlns:c16="http://schemas.microsoft.com/office/drawing/2014/chart" uri="{C3380CC4-5D6E-409C-BE32-E72D297353CC}">
              <c16:uniqueId val="{00000008-2F24-4386-984A-7451411A74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586</c:v>
                </c:pt>
              </c:numCache>
            </c:numRef>
          </c:val>
          <c:extLst>
            <c:ext xmlns:c16="http://schemas.microsoft.com/office/drawing/2014/chart" uri="{C3380CC4-5D6E-409C-BE32-E72D297353CC}">
              <c16:uniqueId val="{00000009-2F24-4386-984A-7451411A74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79313</c:v>
                </c:pt>
                <c:pt idx="3">
                  <c:v>78193</c:v>
                </c:pt>
                <c:pt idx="6">
                  <c:v>76641</c:v>
                </c:pt>
                <c:pt idx="9">
                  <c:v>72352</c:v>
                </c:pt>
                <c:pt idx="12">
                  <c:v>66947</c:v>
                </c:pt>
              </c:numCache>
            </c:numRef>
          </c:val>
          <c:extLst>
            <c:ext xmlns:c16="http://schemas.microsoft.com/office/drawing/2014/chart" uri="{C3380CC4-5D6E-409C-BE32-E72D297353CC}">
              <c16:uniqueId val="{0000000A-2F24-4386-984A-7451411A74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25919</c:v>
                </c:pt>
                <c:pt idx="2">
                  <c:v>#N/A</c:v>
                </c:pt>
                <c:pt idx="3">
                  <c:v>#N/A</c:v>
                </c:pt>
                <c:pt idx="4">
                  <c:v>21475</c:v>
                </c:pt>
                <c:pt idx="5">
                  <c:v>#N/A</c:v>
                </c:pt>
                <c:pt idx="6">
                  <c:v>#N/A</c:v>
                </c:pt>
                <c:pt idx="7">
                  <c:v>16055</c:v>
                </c:pt>
                <c:pt idx="8">
                  <c:v>#N/A</c:v>
                </c:pt>
                <c:pt idx="9">
                  <c:v>#N/A</c:v>
                </c:pt>
                <c:pt idx="10">
                  <c:v>9124</c:v>
                </c:pt>
                <c:pt idx="11">
                  <c:v>#N/A</c:v>
                </c:pt>
                <c:pt idx="12">
                  <c:v>#N/A</c:v>
                </c:pt>
                <c:pt idx="13">
                  <c:v>6007</c:v>
                </c:pt>
                <c:pt idx="14">
                  <c:v>#N/A</c:v>
                </c:pt>
              </c:numCache>
            </c:numRef>
          </c:val>
          <c:smooth val="0"/>
          <c:extLst>
            <c:ext xmlns:c16="http://schemas.microsoft.com/office/drawing/2014/chart" uri="{C3380CC4-5D6E-409C-BE32-E72D297353CC}">
              <c16:uniqueId val="{0000000B-2F24-4386-984A-7451411A74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3557</c:v>
                </c:pt>
                <c:pt idx="1">
                  <c:v>5373</c:v>
                </c:pt>
                <c:pt idx="2">
                  <c:v>6249</c:v>
                </c:pt>
              </c:numCache>
            </c:numRef>
          </c:val>
          <c:extLst>
            <c:ext xmlns:c16="http://schemas.microsoft.com/office/drawing/2014/chart" uri="{C3380CC4-5D6E-409C-BE32-E72D297353CC}">
              <c16:uniqueId val="{00000000-692B-453C-B6F6-735B004BF6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1223</c:v>
                </c:pt>
                <c:pt idx="1">
                  <c:v>1222</c:v>
                </c:pt>
                <c:pt idx="2">
                  <c:v>1222</c:v>
                </c:pt>
              </c:numCache>
            </c:numRef>
          </c:val>
          <c:extLst>
            <c:ext xmlns:c16="http://schemas.microsoft.com/office/drawing/2014/chart" uri="{C3380CC4-5D6E-409C-BE32-E72D297353CC}">
              <c16:uniqueId val="{00000001-692B-453C-B6F6-735B004BF6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6515</c:v>
                </c:pt>
                <c:pt idx="1">
                  <c:v>8030</c:v>
                </c:pt>
                <c:pt idx="2">
                  <c:v>8894</c:v>
                </c:pt>
              </c:numCache>
            </c:numRef>
          </c:val>
          <c:extLst>
            <c:ext xmlns:c16="http://schemas.microsoft.com/office/drawing/2014/chart" uri="{C3380CC4-5D6E-409C-BE32-E72D297353CC}">
              <c16:uniqueId val="{00000002-692B-453C-B6F6-735B004BF6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{9C20298E-D025-4AA4-931B-369C94348880}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44E-44B4-8873-13FE756C20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{A7B3AEAA-1AB8-4B2D-9396-4DCDA1AF6F7A}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4E-44B4-8873-13FE756C20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{359C232A-9F88-471D-8F59-382557744775}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4E-44B4-8873-13FE756C20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{8A84AEF7-B638-459B-A908-0803FEC9B339}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4E-44B4-8873-13FE756C20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{C72667A7-C396-4A2E-9988-21552B8FCEBE}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4E-44B4-8873-13FE756C201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{196C1826-EC09-4F2D-9B16-10B09D3C64C5}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44E-44B4-8873-13FE756C201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{7102900E-97DD-4064-AF76-35A467BCE460}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44E-44B4-8873-13FE756C201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{9D0CA113-DE28-4270-AAD2-3FF2C41E41D3}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44E-44B4-8873-13FE756C201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{76425D85-7E80-4D37-B390-0EE5D1B3F3B4}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44E-44B4-8873-13FE756C20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61.7</c:v>
                </c:pt>
                <c:pt idx="8">
                  <c:v>62.8</c:v>
                </c:pt>
                <c:pt idx="16">
                  <c:v>64.5</c:v>
                </c:pt>
                <c:pt idx="24">
                  <c:v>66</c:v>
                </c:pt>
                <c:pt idx="32">
                  <c:v>67.400000000000006</c:v>
                </c:pt>
              </c:numCache>
            </c:numRef>
          </c:xVal>
          <c:yVal>
            <c:numRef>
              <c:f>公会計指標分析・財政指標組合せ分析表!$BP$51:$DC$51</c:f>
              <c:numCache>
                <c:formatCode>#,##0.0;"▲ "#,##0.0</c:formatCode>
                <c:ptCount val="40"/>
                <c:pt idx="0">
                  <c:v>72.400000000000006</c:v>
                </c:pt>
                <c:pt idx="8">
                  <c:v>58.2</c:v>
                </c:pt>
                <c:pt idx="16">
                  <c:v>41.6</c:v>
                </c:pt>
                <c:pt idx="24">
                  <c:v>24.2</c:v>
                </c:pt>
                <c:pt idx="32">
                  <c:v>15.6</c:v>
                </c:pt>
              </c:numCache>
            </c:numRef>
          </c:yVal>
          <c:smooth val="0"/>
          <c:extLst>
            <c:ext xmlns:c16="http://schemas.microsoft.com/office/drawing/2014/chart" uri="{C3380CC4-5D6E-409C-BE32-E72D297353CC}">
              <c16:uniqueId val="{00000009-544E-44B4-8873-13FE756C20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{B4566E5A-AACD-4943-A791-1EA0FA5D5661}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44E-44B4-8873-13FE756C20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{95C830F3-9957-47FA-BC87-BCD618C14222}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4E-44B4-8873-13FE756C20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{8AED6176-DE51-4220-AB90-B5520DA4D7B5}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4E-44B4-8873-13FE756C20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{2E7E90FA-ACA9-4A03-A264-01B7B069FCCB}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4E-44B4-8873-13FE756C20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{464A8467-F0F5-4BEA-83ED-79676F957A7E}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4E-44B4-8873-13FE756C201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{8FA34854-3AFD-408F-88FB-A099449BA7A0}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44E-44B4-8873-13FE756C201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{54354E2C-9ACF-4F7A-B4F4-D2E1ED063A8F}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44E-44B4-8873-13FE756C201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{53AB6011-3FCE-461E-B8DE-1AA73E3E3F40}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44E-44B4-8873-13FE756C201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{6BAC2B4E-AF50-4C95-8090-6AF61E8A958A}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44E-44B4-8873-13FE756C20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544E-44B4-8873-13FE756C2011}"/>
            </c:ext>
          </c:extLst>
        </c:ser>
        <c:dLbls>
          <c:showLegendKey val="0"/>
          <c:showVal val="1"/>
          <c:showCatName val="0"/>
          <c:showSerName val="0"/>
          <c:showPercent val="0"/>
          <c:showBubbleSize val="0"/>
        </c:dLbls>
        <c:axId val="46179840"/>
        <c:axId val="46181760"/>
      </c:scatterChart>
      <c:valAx>
        <c:axId val="46179840"/>
        <c:scaling>
          <c:orientation val="maxMin"/>
          <c:max val="68"/>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{DA6D5B29-6C88-4BB1-8811-D5CCCA7E360B}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242-4F7B-980E-DF92AB12D5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{926BC9E9-B6E9-440D-8EF1-40D7F4F2B644}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42-4F7B-980E-DF92AB12D5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{BC5917B3-9EFE-4CCC-837E-6F3F7E9177F0}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42-4F7B-980E-DF92AB12D5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{414238C9-1C13-4741-BFDA-ED7B0486AAEB}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42-4F7B-980E-DF92AB12D5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{EB8B097A-B064-4F0B-AC3D-309ECCBC41AD}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42-4F7B-980E-DF92AB12D56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{448F4B7C-9244-4C39-984B-B358946DF169}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242-4F7B-980E-DF92AB12D56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{468F6E36-AEFC-4F83-BD84-A773EC29E02C}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242-4F7B-980E-DF92AB12D56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{ABCF0B93-298F-43EF-9713-8CFEA10FEEA8}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242-4F7B-980E-DF92AB12D56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{25ABA4DF-3384-4CF6-A50A-E1DC185D2455}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242-4F7B-980E-DF92AB12D5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c:v>
                </c:pt>
                <c:pt idx="16">
                  <c:v>7.6</c:v>
                </c:pt>
                <c:pt idx="24">
                  <c:v>8</c:v>
                </c:pt>
                <c:pt idx="32">
                  <c:v>8.3000000000000007</c:v>
                </c:pt>
              </c:numCache>
            </c:numRef>
          </c:xVal>
          <c:yVal>
            <c:numRef>
              <c:f>公会計指標分析・財政指標組合せ分析表!$BP$73:$DC$73</c:f>
              <c:numCache>
                <c:formatCode>#,##0.0;"▲ "#,##0.0</c:formatCode>
                <c:ptCount val="40"/>
                <c:pt idx="0">
                  <c:v>72.400000000000006</c:v>
                </c:pt>
                <c:pt idx="8">
                  <c:v>58.2</c:v>
                </c:pt>
                <c:pt idx="16">
                  <c:v>41.6</c:v>
                </c:pt>
                <c:pt idx="24">
                  <c:v>24.2</c:v>
                </c:pt>
                <c:pt idx="32">
                  <c:v>15.6</c:v>
                </c:pt>
              </c:numCache>
            </c:numRef>
          </c:yVal>
          <c:smooth val="0"/>
          <c:extLst>
            <c:ext xmlns:c16="http://schemas.microsoft.com/office/drawing/2014/chart" uri="{C3380CC4-5D6E-409C-BE32-E72D297353CC}">
              <c16:uniqueId val="{00000009-3242-4F7B-980E-DF92AB12D5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{0F55DDFC-822F-4991-BB69-3E2B0C40A8B5}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242-4F7B-980E-DF92AB12D56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{5B36D4A2-C83A-46B8-AD98-240AD38263C2}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42-4F7B-980E-DF92AB12D5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{84050F23-FEBC-4106-A5B0-32685516AB71}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42-4F7B-980E-DF92AB12D5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{DBDCC501-F5DA-4C14-BD86-86E73CABE99B}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42-4F7B-980E-DF92AB12D5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{9068F252-4136-4329-BF2C-B2BE2E298482}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42-4F7B-980E-DF92AB12D56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{020CEA44-455D-4F89-A985-A045EB5D11E2}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242-4F7B-980E-DF92AB12D563}"/>
                </c:ext>
              </c:extLst>
            </c:dLbl>
            <c:dLbl>
              <c:idx val="16"/>
              <c:layout>
                <c:manualLayout>
                  <c:x val="0"/>
                  <c:y val="3.8084617718799898E-4"/>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{811830E5-0EF3-4BF4-BB70-9CC1F5C106FC}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242-4F7B-980E-DF92AB12D563}"/>
                </c:ext>
              </c:extLst>
            </c:dLbl>
            <c:dLbl>
              <c:idx val="24"/>
              <c:layout>
                <c:manualLayout>
                  <c:x val="0"/>
                  <c:y val="1.337362585424962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{27AD692C-C864-4D67-BD1C-D9BDA0EB83DF}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242-4F7B-980E-DF92AB12D563}"/>
                </c:ext>
              </c:extLst>
            </c:dLbl>
            <c:dLbl>
              <c:idx val="32"/>
              <c:layout>
                <c:manualLayout>
                  <c:x val="0"/>
                  <c:y val="-1.375447203143761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{4D5D76B5-609C-4099-A01E-F2C6C2199A3D}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242-4F7B-980E-DF92AB12D5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3242-4F7B-980E-DF92AB12D563}"/>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元金償還終了となるものが償還開始となるものを上回ることに伴い、元利償還金が前年度比で</a:t>
          </a:r>
          <a:r>
            <a:rPr kumimoji="1" lang="en-US" altLang="ja-JP" sz="1400">
              <a:latin typeface="ＭＳ ゴシック" pitchFamily="49" charset="-128"/>
              <a:ea typeface="ＭＳ ゴシック" pitchFamily="49" charset="-128"/>
            </a:rPr>
            <a:t>130</a:t>
          </a:r>
          <a:r>
            <a:rPr kumimoji="1" lang="ja-JP" altLang="en-US" sz="1400">
              <a:latin typeface="ＭＳ ゴシック" pitchFamily="49" charset="-128"/>
              <a:ea typeface="ＭＳ ゴシック" pitchFamily="49" charset="-128"/>
            </a:rPr>
            <a:t>百万円の減少となるなど、実質公債費比率の分子は前年度比で</a:t>
          </a:r>
          <a:r>
            <a:rPr kumimoji="1" lang="en-US" altLang="ja-JP" sz="1400">
              <a:latin typeface="ＭＳ ゴシック" pitchFamily="49" charset="-128"/>
              <a:ea typeface="ＭＳ ゴシック" pitchFamily="49" charset="-128"/>
            </a:rPr>
            <a:t>86</a:t>
          </a:r>
          <a:r>
            <a:rPr kumimoji="1" lang="ja-JP" altLang="en-US" sz="1400">
              <a:latin typeface="ＭＳ ゴシック" pitchFamily="49" charset="-128"/>
              <a:ea typeface="ＭＳ ゴシック" pitchFamily="49" charset="-128"/>
            </a:rPr>
            <a:t>百万円の減少となった。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今後も引き続き、計画的な市債発行による公債費の抑制に努める。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満期一括償還地方債の償還は無く、減債基金も利用していない。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臨時財政対策債や合併特例債などの地方債の償還が進んだことにより、一般会計等に係る地方債の現在高が前年度比で</a:t>
          </a:r>
          <a:r>
            <a:rPr kumimoji="1" lang="en-US" altLang="ja-JP" sz="1400">
              <a:latin typeface="ＭＳ ゴシック" pitchFamily="49" charset="-128"/>
              <a:ea typeface="ＭＳ ゴシック" pitchFamily="49" charset="-128"/>
            </a:rPr>
            <a:t>5,405</a:t>
          </a:r>
          <a:r>
            <a:rPr kumimoji="1" lang="ja-JP" altLang="en-US" sz="1400">
              <a:latin typeface="ＭＳ ゴシック" pitchFamily="49" charset="-128"/>
              <a:ea typeface="ＭＳ ゴシック" pitchFamily="49" charset="-128"/>
            </a:rPr>
            <a:t>百万円の減となり、下水道事業が主となる公営企業債等繰入見込額が前年度比で</a:t>
          </a:r>
          <a:r>
            <a:rPr kumimoji="1" lang="en-US" altLang="ja-JP" sz="1400">
              <a:latin typeface="ＭＳ ゴシック" pitchFamily="49" charset="-128"/>
              <a:ea typeface="ＭＳ ゴシック" pitchFamily="49" charset="-128"/>
            </a:rPr>
            <a:t>1,017</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一方、充当可能財源等については、</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ふるさと納税の増などによる充当可能基金が、前年度比で</a:t>
          </a:r>
          <a:r>
            <a:rPr kumimoji="1" lang="en-US" altLang="ja-JP" sz="1400">
              <a:latin typeface="ＭＳ ゴシック" pitchFamily="49" charset="-128"/>
              <a:ea typeface="ＭＳ ゴシック" pitchFamily="49" charset="-128"/>
            </a:rPr>
            <a:t>2,712</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今後、大型事業の実施を見据えて、借入額と返済額のバランスに配慮した計画的な市債発行及び償還に努める。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山梨県甲府市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年度に基金残高が増加した主な理由は、取崩しを行わず決算剰余金等である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百万円を積み立てたことによる財政調整基金の増や、ふるさと納税の増加による地域振興基金の増などによるものであり、前年度と比較すると基金全体としては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引き続き、事業精査を行う中で、財政調整基金に頼らない財政運営を行っていく必要がある。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また、ふるさと納税などの地域振興基金等について、計画的で効果的かつ効率的な運用により活用していく。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「地域振興基金」については、「地域の振興に資する」事業に基金を使用した。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「公共施設整備事業等基金」については、緑が丘スポーツ公園整備などの公共施設の整備に係る事業に基金を使用した。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基金残高が増加した主な理由は、ふるさと納税を活用するのための取崩しがあったものの寄附額が上回ったことにより地域振興基金が増加したことなどから、前年度と比較すると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特定目的基金は、ふるさと納税などの活用による地域振興基金等について、計画的で効果的かつ効率的な運用により活用していく。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年度においては、取崩しは行わず、決算剰余金等を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百万円積み立てたことから、年度末残高が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増加したものの、今後においても災害や経済事情の変動などによる著しい財源不足などに対応できるよう、歳入の確保と歳出の削減を図り、実質収支額を確保することで財政調整基金へ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年度においては、臨時財政対策債償還利子分相当額の取崩（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今後においても、基金の効果的な運用を進めていくとともに、財政調整基金同様に、減債基金に頼らない財政運営を行っていく必要がある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3EDA969-90BA-4D8E-9803-50B97DC12D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6CF8D56-329A-4FDA-AB37-E825700B08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25E572C-AF19-45DF-B225-787F2D5AB14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1B087B0-6227-4C10-A522-BD544C153D5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41AEA4E-A901-49BC-92D4-E51BC43AB4E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57DB266-E6A2-44B4-83D2-D683C05B8F61}"/>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96922CB-6746-4282-86EF-D61A6628586A}"/>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E0A0785-D334-4781-8627-BFEDF4E2103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3963E68-1704-4FCF-8B02-A1DAFBB9916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6DEC436-D382-475A-A2B8-2DEA2EBB370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A316041-553D-4F78-A796-B506C0FE1CF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7337163-2FCD-457B-AF07-850ACB803D6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184,827
177,850
212.47
86,808,533
84,601,518
1,780,888
45,588,838
66,946,131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8A0A9DF-B54D-4C7E-8929-EB294ACEFA1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B3F6487-CA06-4671-9651-AA8F10432734}"/>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384D76C-7739-4A29-B070-F453872262F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1ED06A0-11BD-4584-8422-A3875AA11D1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C90CEED-6337-4722-9446-1648A5478885}"/>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9D9D323-816C-465C-AB88-5FE1AF40AAC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EDECE23-FEB5-4E4D-BE18-F9267F587F8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FB6BA67-D794-41FA-BF38-EF6B44EC5DC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5F903FE-EF93-443B-9CFD-CC4BEC5B640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1F77FBC-82E8-407B-A884-59FFF58B749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6868979-7270-4112-8A25-4B2E3527AE7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3B3181F-2215-4F61-BFC5-5C4EC6D0512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CC0FF7D-C2FB-49E6-B4A0-33DC1DC1657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BA8C600-96A7-4E1F-88CE-291EBACF35F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D5A1B8A-02AE-44CF-94E7-7CDA8DBB30C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F3E614C-9063-4BA6-AE94-562433C75FD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CB35BA2-BAB8-4614-B495-554A64924AB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E9E995E-30E5-4B8E-AFD8-7282EE3093A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5587CC4-6DB1-435A-B473-FD8701B890A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E8CF351-A023-40A2-A236-625D376A5DFB}"/>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2D000D4-D8E0-4E35-ABD3-C81D67099432}"/>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9775FA4-CF58-414C-8FBD-E2A90DBC45DD}"/>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5538D4F-D4AE-4A02-960E-BE200518A631}"/>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968856F-D01E-4D66-A968-E8553366A33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6B7B8A3-D7F1-4D89-84D2-9708006C3967}"/>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5CB1623-D5D2-420E-9729-B3247D67C26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60F0CC3-3F80-4190-B5A9-99B0BBF696C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EB11533-DB24-4948-9852-9FE9A956F79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FFCDE31-4843-455F-802D-2B636B00B5E3}"/>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F3667C3-CD83-4091-8EDF-5E2B1CE7B97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35882D2-932A-408E-B0A1-98810D6514A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90479D3-D6E5-45FA-9ECE-6E0FA0A6D79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813E870-8B28-4AE2-8AF9-6C08C1E7CB7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14254FE-15A7-4B67-A490-767B7A1585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492E3D3-0D92-4D82-91AF-0C787543D77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本市では公共施設等総合管理計画において、平成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年間で公共施設等の延べ床面積を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％削減するという目標を掲げており、今後、老朽化した施設の計画的な修繕・更新や集約化・複合化、除却を進めていく。</a:t>
          </a:r>
          <a:endParaRPr lang="ja-JP" altLang="ja-JP">
            <a:effectLst/>
          </a:endParaRPr>
        </a:p>
        <a:p>
          <a:r>
            <a:rPr kumimoji="1" lang="ja-JP" altLang="ja-JP" sz="1100">
              <a:solidFill>
                <a:schemeClr val="dk1"/>
              </a:solidFill>
              <a:effectLst/>
              <a:latin typeface="+mn-lt"/>
              <a:ea typeface="+mn-ea"/>
              <a:cs typeface="+mn-cs"/>
            </a:rPr>
            <a:t>　有形固定資産減価償却率は類似団体とほぼ同じ水準にあるが、前年以前と比較して上昇傾向にあることから、今後においても、公共施設等総合管理計画に基づき策定する個別施設計画で各施設等の分析を進め、老朽化状況の把握に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87A74DD-A7E7-4E3A-9747-C1DBF16C17D7}"/>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88A98F3-11BF-4C0D-A086-6F8141812CF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FD12299-5758-4689-9CDF-CF46F50CC28C}"/>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40B0CE1-11B5-47D4-8198-8FC991A5C609}"/>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E7B18609-A670-4F74-8A2E-E3BB6E09C2F6}"/>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22B3320-8217-451B-AEB2-2A564E74FD53}"/>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8F6C010-2415-451D-9460-4C006AFEB88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989D936-071C-4AB0-8E05-D48AC7480F79}"/>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858E07E-12BC-488C-8456-6F5DA90138B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E1CF5E4-F57B-4CB9-9875-D862CDC12B18}"/>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C8AE3FD-1AEC-4782-8F34-451F251B5407}"/>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1F04380-A2A0-4DC7-A714-99A21C3E03AA}"/>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F90E147-2262-414F-8A26-A51B766500EF}"/>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2F4CEFB-067E-4A2F-970E-F7CF0BF09DA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7B8BC2B-F8BA-4FAD-94D1-1B8B2AFC429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1366260-9341-4BEE-8F30-19EE7ADA081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302AFD60-CF9C-4028-BAD4-C9916F9650FC}"/>
            </a:ext>
          </a:extLst>
        </xdr:cNvPr>
        <xdr:cNvCxnSpPr/>
      </xdr:nvCxnSpPr>
      <xdr:spPr>
        <a:xfrm flipV="1">
          <a:off x="4760595" y="4634865"/>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EE0951D8-5997-4896-891D-2091E8384D39}"/>
            </a:ext>
          </a:extLst>
        </xdr:cNvPr>
        <xdr:cNvSpPr txBox="1"/>
      </xdr:nvSpPr>
      <xdr:spPr>
        <a:xfrm>
          <a:off x="4813300"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60ECDE65-0CBC-4B3C-9EDA-161A3BCA815A}"/>
            </a:ext>
          </a:extLst>
        </xdr:cNvPr>
        <xdr:cNvCxnSpPr/>
      </xdr:nvCxnSpPr>
      <xdr:spPr>
        <a:xfrm>
          <a:off x="4673600" y="594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5A634589-4EF7-4E81-9620-9D1E7279CCF0}"/>
            </a:ext>
          </a:extLst>
        </xdr:cNvPr>
        <xdr:cNvSpPr txBox="1"/>
      </xdr:nvSpPr>
      <xdr:spPr>
        <a:xfrm>
          <a:off x="481330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DCF8BA20-B22F-4239-B658-C68690342B18}"/>
            </a:ext>
          </a:extLst>
        </xdr:cNvPr>
        <xdr:cNvCxnSpPr/>
      </xdr:nvCxnSpPr>
      <xdr:spPr>
        <a:xfrm>
          <a:off x="467360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a:extLst>
            <a:ext uri="{FF2B5EF4-FFF2-40B4-BE49-F238E27FC236}">
              <a16:creationId xmlns:a16="http://schemas.microsoft.com/office/drawing/2014/main" id="{1DD80315-F793-4278-8628-A75FEECDAFFE}"/>
            </a:ext>
          </a:extLst>
        </xdr:cNvPr>
        <xdr:cNvSpPr txBox="1"/>
      </xdr:nvSpPr>
      <xdr:spPr>
        <a:xfrm>
          <a:off x="4813300" y="5270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6F451D9E-EC77-44B2-84D2-D217D2818F9E}"/>
            </a:ext>
          </a:extLst>
        </xdr:cNvPr>
        <xdr:cNvSpPr/>
      </xdr:nvSpPr>
      <xdr:spPr>
        <a:xfrm>
          <a:off x="4711700" y="541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ADC36DD0-C8CF-4659-94DA-5958E3D3EBB6}"/>
            </a:ext>
          </a:extLst>
        </xdr:cNvPr>
        <xdr:cNvSpPr/>
      </xdr:nvSpPr>
      <xdr:spPr>
        <a:xfrm>
          <a:off x="4000500" y="53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C551D211-C392-457B-B7FA-6E894184D43B}"/>
            </a:ext>
          </a:extLst>
        </xdr:cNvPr>
        <xdr:cNvSpPr/>
      </xdr:nvSpPr>
      <xdr:spPr>
        <a:xfrm>
          <a:off x="32385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1429A38C-68C8-4B8D-8273-D258BDDD685E}"/>
            </a:ext>
          </a:extLst>
        </xdr:cNvPr>
        <xdr:cNvSpPr/>
      </xdr:nvSpPr>
      <xdr:spPr>
        <a:xfrm>
          <a:off x="2476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B0B41F7E-29E9-48CD-ABD0-614060A16999}"/>
            </a:ext>
          </a:extLst>
        </xdr:cNvPr>
        <xdr:cNvSpPr/>
      </xdr:nvSpPr>
      <xdr:spPr>
        <a:xfrm>
          <a:off x="1714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9E47B09-AC78-489C-B8BB-DB6565773A9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815A4B8-643E-4B50-8E2A-EDDFC090CD4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782DB29-AD3A-4087-A3F2-6D76B3A8AA9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817C286-B833-4264-A292-E28B8AE1C88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4CFBB04-2348-41E0-AD7F-08CCC4E6C0C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161502</xdr:rowOff>
    </xdr:from>
    <xdr:to>
      <xdr:col>23</xdr:col>
      <xdr:colOff>136525</xdr:colOff>
      <xdr:row>32</xdr:row>
      <xdr:rowOff>91652</xdr:rowOff>
    </xdr:to>
    <xdr:sp macro="" textlink="">
      <xdr:nvSpPr>
        <xdr:cNvPr id="81" name="楕円 80">
          <a:extLst>
            <a:ext uri="{FF2B5EF4-FFF2-40B4-BE49-F238E27FC236}">
              <a16:creationId xmlns:a16="http://schemas.microsoft.com/office/drawing/2014/main" id="{3C391F0E-BC2A-4523-9900-78BD80FB5776}"/>
            </a:ext>
          </a:extLst>
        </xdr:cNvPr>
        <xdr:cNvSpPr/>
      </xdr:nvSpPr>
      <xdr:spPr>
        <a:xfrm>
          <a:off x="4711700" y="54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139929</xdr:rowOff>
    </xdr:from>
    <xdr:ext cx="405111" cy="259045"/>
    <xdr:sp macro="" textlink="">
      <xdr:nvSpPr>
        <xdr:cNvPr id="82" name="有形固定資産減価償却率該当値テキスト">
          <a:extLst>
            <a:ext uri="{FF2B5EF4-FFF2-40B4-BE49-F238E27FC236}">
              <a16:creationId xmlns:a16="http://schemas.microsoft.com/office/drawing/2014/main" id="{2B6CC6DB-CBEF-4803-BE95-84F76E62B84B}"/>
            </a:ext>
          </a:extLst>
        </xdr:cNvPr>
        <xdr:cNvSpPr txBox="1"/>
      </xdr:nvSpPr>
      <xdr:spPr>
        <a:xfrm>
          <a:off x="4813300" y="545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83" name="楕円 82">
          <a:extLst>
            <a:ext uri="{FF2B5EF4-FFF2-40B4-BE49-F238E27FC236}">
              <a16:creationId xmlns:a16="http://schemas.microsoft.com/office/drawing/2014/main" id="{E688F2D4-265F-49C1-94CC-8F99A484D06B}"/>
            </a:ext>
          </a:extLst>
        </xdr:cNvPr>
        <xdr:cNvSpPr/>
      </xdr:nvSpPr>
      <xdr:spPr>
        <a:xfrm>
          <a:off x="4000500" y="54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161925</xdr:rowOff>
    </xdr:from>
    <xdr:to>
      <xdr:col>23</xdr:col>
      <xdr:colOff>85725</xdr:colOff>
      <xdr:row>32</xdr:row>
      <xdr:rowOff>40852</xdr:rowOff>
    </xdr:to>
    <xdr:cxnSp macro="">
      <xdr:nvCxnSpPr>
        <xdr:cNvPr id="84" name="直線コネクタ 83">
          <a:extLst>
            <a:ext uri="{FF2B5EF4-FFF2-40B4-BE49-F238E27FC236}">
              <a16:creationId xmlns:a16="http://schemas.microsoft.com/office/drawing/2014/main" id="{B51EB41C-0A7F-45CC-8EDC-1D48C4072A53}"/>
            </a:ext>
          </a:extLst>
        </xdr:cNvPr>
        <xdr:cNvCxnSpPr/>
      </xdr:nvCxnSpPr>
      <xdr:spPr>
        <a:xfrm>
          <a:off x="4051300" y="5476875"/>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57150</xdr:rowOff>
    </xdr:from>
    <xdr:to>
      <xdr:col>15</xdr:col>
      <xdr:colOff>187325</xdr:colOff>
      <xdr:row>31</xdr:row>
      <xdr:rowOff>158750</xdr:rowOff>
    </xdr:to>
    <xdr:sp macro="" textlink="">
      <xdr:nvSpPr>
        <xdr:cNvPr id="85" name="楕円 84">
          <a:extLst>
            <a:ext uri="{FF2B5EF4-FFF2-40B4-BE49-F238E27FC236}">
              <a16:creationId xmlns:a16="http://schemas.microsoft.com/office/drawing/2014/main" id="{7480893B-687D-4F6F-9D9E-F1A09F04D192}"/>
            </a:ext>
          </a:extLst>
        </xdr:cNvPr>
        <xdr:cNvSpPr/>
      </xdr:nvSpPr>
      <xdr:spPr>
        <a:xfrm>
          <a:off x="3238500" y="53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107950</xdr:rowOff>
    </xdr:from>
    <xdr:to>
      <xdr:col>19</xdr:col>
      <xdr:colOff>136525</xdr:colOff>
      <xdr:row>31</xdr:row>
      <xdr:rowOff>161925</xdr:rowOff>
    </xdr:to>
    <xdr:cxnSp macro="">
      <xdr:nvCxnSpPr>
        <xdr:cNvPr id="86" name="直線コネクタ 85">
          <a:extLst>
            <a:ext uri="{FF2B5EF4-FFF2-40B4-BE49-F238E27FC236}">
              <a16:creationId xmlns:a16="http://schemas.microsoft.com/office/drawing/2014/main" id="{16FF885C-BBA4-4AF0-B4EC-912A95553B33}"/>
            </a:ext>
          </a:extLst>
        </xdr:cNvPr>
        <xdr:cNvCxnSpPr/>
      </xdr:nvCxnSpPr>
      <xdr:spPr>
        <a:xfrm>
          <a:off x="3289300" y="542290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167428</xdr:rowOff>
    </xdr:from>
    <xdr:to>
      <xdr:col>11</xdr:col>
      <xdr:colOff>187325</xdr:colOff>
      <xdr:row>31</xdr:row>
      <xdr:rowOff>97578</xdr:rowOff>
    </xdr:to>
    <xdr:sp macro="" textlink="">
      <xdr:nvSpPr>
        <xdr:cNvPr id="87" name="楕円 86">
          <a:extLst>
            <a:ext uri="{FF2B5EF4-FFF2-40B4-BE49-F238E27FC236}">
              <a16:creationId xmlns:a16="http://schemas.microsoft.com/office/drawing/2014/main" id="{9490F449-D671-42AC-956E-BE90A1AE9253}"/>
            </a:ext>
          </a:extLst>
        </xdr:cNvPr>
        <xdr:cNvSpPr/>
      </xdr:nvSpPr>
      <xdr:spPr>
        <a:xfrm>
          <a:off x="2476500" y="53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46778</xdr:rowOff>
    </xdr:from>
    <xdr:to>
      <xdr:col>15</xdr:col>
      <xdr:colOff>136525</xdr:colOff>
      <xdr:row>31</xdr:row>
      <xdr:rowOff>107950</xdr:rowOff>
    </xdr:to>
    <xdr:cxnSp macro="">
      <xdr:nvCxnSpPr>
        <xdr:cNvPr id="88" name="直線コネクタ 87">
          <a:extLst>
            <a:ext uri="{FF2B5EF4-FFF2-40B4-BE49-F238E27FC236}">
              <a16:creationId xmlns:a16="http://schemas.microsoft.com/office/drawing/2014/main" id="{065408CE-07A2-49A9-83BD-2E6E3CD16891}"/>
            </a:ext>
          </a:extLst>
        </xdr:cNvPr>
        <xdr:cNvCxnSpPr/>
      </xdr:nvCxnSpPr>
      <xdr:spPr>
        <a:xfrm>
          <a:off x="2527300" y="536172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127847</xdr:rowOff>
    </xdr:from>
    <xdr:to>
      <xdr:col>7</xdr:col>
      <xdr:colOff>187325</xdr:colOff>
      <xdr:row>31</xdr:row>
      <xdr:rowOff>57997</xdr:rowOff>
    </xdr:to>
    <xdr:sp macro="" textlink="">
      <xdr:nvSpPr>
        <xdr:cNvPr id="89" name="楕円 88">
          <a:extLst>
            <a:ext uri="{FF2B5EF4-FFF2-40B4-BE49-F238E27FC236}">
              <a16:creationId xmlns:a16="http://schemas.microsoft.com/office/drawing/2014/main" id="{52A7F637-2DE7-4998-92ED-A2486F52B296}"/>
            </a:ext>
          </a:extLst>
        </xdr:cNvPr>
        <xdr:cNvSpPr/>
      </xdr:nvSpPr>
      <xdr:spPr>
        <a:xfrm>
          <a:off x="1714500" y="527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7197</xdr:rowOff>
    </xdr:from>
    <xdr:to>
      <xdr:col>11</xdr:col>
      <xdr:colOff>136525</xdr:colOff>
      <xdr:row>31</xdr:row>
      <xdr:rowOff>46778</xdr:rowOff>
    </xdr:to>
    <xdr:cxnSp macro="">
      <xdr:nvCxnSpPr>
        <xdr:cNvPr id="90" name="直線コネクタ 89">
          <a:extLst>
            <a:ext uri="{FF2B5EF4-FFF2-40B4-BE49-F238E27FC236}">
              <a16:creationId xmlns:a16="http://schemas.microsoft.com/office/drawing/2014/main" id="{DD842BBD-F38A-4C59-9B50-82CF82E1502F}"/>
            </a:ext>
          </a:extLst>
        </xdr:cNvPr>
        <xdr:cNvCxnSpPr/>
      </xdr:nvCxnSpPr>
      <xdr:spPr>
        <a:xfrm>
          <a:off x="1765300" y="532214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a:extLst>
            <a:ext uri="{FF2B5EF4-FFF2-40B4-BE49-F238E27FC236}">
              <a16:creationId xmlns:a16="http://schemas.microsoft.com/office/drawing/2014/main" id="{4AA6AEA9-2B57-4662-8542-B25A039120A1}"/>
            </a:ext>
          </a:extLst>
        </xdr:cNvPr>
        <xdr:cNvSpPr txBox="1"/>
      </xdr:nvSpPr>
      <xdr:spPr>
        <a:xfrm>
          <a:off x="3836044" y="5161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a:extLst>
            <a:ext uri="{FF2B5EF4-FFF2-40B4-BE49-F238E27FC236}">
              <a16:creationId xmlns:a16="http://schemas.microsoft.com/office/drawing/2014/main" id="{AB027797-1AD4-4163-B7F3-0B811F277B50}"/>
            </a:ext>
          </a:extLst>
        </xdr:cNvPr>
        <xdr:cNvSpPr txBox="1"/>
      </xdr:nvSpPr>
      <xdr:spPr>
        <a:xfrm>
          <a:off x="3086744" y="512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a:extLst>
            <a:ext uri="{FF2B5EF4-FFF2-40B4-BE49-F238E27FC236}">
              <a16:creationId xmlns:a16="http://schemas.microsoft.com/office/drawing/2014/main" id="{031A0CEB-A021-48A7-AFE0-93B0E32020B8}"/>
            </a:ext>
          </a:extLst>
        </xdr:cNvPr>
        <xdr:cNvSpPr txBox="1"/>
      </xdr:nvSpPr>
      <xdr:spPr>
        <a:xfrm>
          <a:off x="2324744" y="540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9060C957-F9DF-45A9-B40C-0F6A945A1DD1}"/>
            </a:ext>
          </a:extLst>
        </xdr:cNvPr>
        <xdr:cNvSpPr txBox="1"/>
      </xdr:nvSpPr>
      <xdr:spPr>
        <a:xfrm>
          <a:off x="1562744" y="536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32402</xdr:rowOff>
    </xdr:from>
    <xdr:ext cx="405111" cy="259045"/>
    <xdr:sp macro="" textlink="">
      <xdr:nvSpPr>
        <xdr:cNvPr id="95" name="n_1mainValue有形固定資産減価償却率">
          <a:extLst>
            <a:ext uri="{FF2B5EF4-FFF2-40B4-BE49-F238E27FC236}">
              <a16:creationId xmlns:a16="http://schemas.microsoft.com/office/drawing/2014/main" id="{405793B8-627D-4763-B640-CD5D04EA90FA}"/>
            </a:ext>
          </a:extLst>
        </xdr:cNvPr>
        <xdr:cNvSpPr txBox="1"/>
      </xdr:nvSpPr>
      <xdr:spPr>
        <a:xfrm>
          <a:off x="3836044"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149877</xdr:rowOff>
    </xdr:from>
    <xdr:ext cx="405111" cy="259045"/>
    <xdr:sp macro="" textlink="">
      <xdr:nvSpPr>
        <xdr:cNvPr id="96" name="n_2mainValue有形固定資産減価償却率">
          <a:extLst>
            <a:ext uri="{FF2B5EF4-FFF2-40B4-BE49-F238E27FC236}">
              <a16:creationId xmlns:a16="http://schemas.microsoft.com/office/drawing/2014/main" id="{7C03F599-6EB6-4F77-898E-FDE2A29758DF}"/>
            </a:ext>
          </a:extLst>
        </xdr:cNvPr>
        <xdr:cNvSpPr txBox="1"/>
      </xdr:nvSpPr>
      <xdr:spPr>
        <a:xfrm>
          <a:off x="3086744" y="546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114105</xdr:rowOff>
    </xdr:from>
    <xdr:ext cx="405111" cy="259045"/>
    <xdr:sp macro="" textlink="">
      <xdr:nvSpPr>
        <xdr:cNvPr id="97" name="n_3mainValue有形固定資産減価償却率">
          <a:extLst>
            <a:ext uri="{FF2B5EF4-FFF2-40B4-BE49-F238E27FC236}">
              <a16:creationId xmlns:a16="http://schemas.microsoft.com/office/drawing/2014/main" id="{55E5CDCE-6A07-4BA8-A5D0-5C452A3D49BC}"/>
            </a:ext>
          </a:extLst>
        </xdr:cNvPr>
        <xdr:cNvSpPr txBox="1"/>
      </xdr:nvSpPr>
      <xdr:spPr>
        <a:xfrm>
          <a:off x="2324744" y="508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74524</xdr:rowOff>
    </xdr:from>
    <xdr:ext cx="405111" cy="259045"/>
    <xdr:sp macro="" textlink="">
      <xdr:nvSpPr>
        <xdr:cNvPr id="98" name="n_4mainValue有形固定資産減価償却率">
          <a:extLst>
            <a:ext uri="{FF2B5EF4-FFF2-40B4-BE49-F238E27FC236}">
              <a16:creationId xmlns:a16="http://schemas.microsoft.com/office/drawing/2014/main" id="{6B5D859B-9F0C-4BAC-BA5A-F6434048F033}"/>
            </a:ext>
          </a:extLst>
        </xdr:cNvPr>
        <xdr:cNvSpPr txBox="1"/>
      </xdr:nvSpPr>
      <xdr:spPr>
        <a:xfrm>
          <a:off x="1562744" y="504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F2413D2-9680-4112-A577-2A459BE67DA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C1E7593-2565-45D6-9AE0-ED4B1814178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867E358-522A-409F-BCFF-187BFA1320B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68C79F1-23DB-4978-A044-B62479360FA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2799757-4FD3-41E4-981E-429C7994D88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96EA217-882F-4EBF-841F-7D50FFDFEB5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C1DBBAF-0B25-469E-849C-90AA54B90D59}"/>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9EB6F9C-5DC3-4090-ABB0-2CBB89A79233}"/>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A9E2CAB-15B8-4487-8FBB-BFC9BD7DAC9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40ED901-B1EF-479E-9514-7B99BF4B38B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934D806-E490-4AF2-BDF2-CE5964C91986}"/>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E096F41-6484-4008-853F-60257056DC7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2C9425F-5839-4820-9F04-1F94F4C8865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市債残高の減少等による将来負担額の減に伴い、</a:t>
          </a:r>
          <a:r>
            <a:rPr kumimoji="1" lang="ja-JP" altLang="ja-JP" sz="1100">
              <a:solidFill>
                <a:srgbClr val="FF0000"/>
              </a:solidFill>
              <a:effectLst/>
              <a:latin typeface="+mn-lt"/>
              <a:ea typeface="+mn-ea"/>
              <a:cs typeface="+mn-cs"/>
            </a:rPr>
            <a:t>全国平均</a:t>
          </a:r>
          <a:r>
            <a:rPr kumimoji="1" lang="ja-JP" altLang="en-US" sz="1100">
              <a:solidFill>
                <a:srgbClr val="FF0000"/>
              </a:solidFill>
              <a:effectLst/>
              <a:latin typeface="+mn-lt"/>
              <a:ea typeface="+mn-ea"/>
              <a:cs typeface="+mn-cs"/>
            </a:rPr>
            <a:t>は下回っているが、</a:t>
          </a:r>
          <a:r>
            <a:rPr kumimoji="1" lang="ja-JP" altLang="ja-JP" sz="1100">
              <a:solidFill>
                <a:schemeClr val="dk1"/>
              </a:solidFill>
              <a:effectLst/>
              <a:latin typeface="+mn-lt"/>
              <a:ea typeface="+mn-ea"/>
              <a:cs typeface="+mn-cs"/>
            </a:rPr>
            <a:t>県平均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上回っている状態にある。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E8340D0-80CC-4402-B700-065A68985BF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D6EC838-8DBE-4026-AFC0-EDD0EA1C45E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2233E0A-51AF-425E-9433-1E906859B3B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BA8C984C-CF10-4629-8C67-B3EB23011A3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0E1515F-1CC7-4DFA-91DA-EE2FA261B71A}"/>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5441099F-D968-493B-A1A2-75248A091D16}"/>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89EBC32-4D3E-414A-AD82-7D62137FDFC5}"/>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EC2773F9-34B0-4BCC-AC61-49CB0E39A2B3}"/>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336E18E4-1248-4470-A34B-14B651F9C76F}"/>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690860D5-F76C-482F-99D7-CD2F69769BAE}"/>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832F593-A57D-438A-9D87-ECFAE29A26E8}"/>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D672D28-7019-4DF9-AFA9-85075E968066}"/>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D84C69F-2F9B-4015-93F9-CD3206703F4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9F492FB-6452-4A76-9AE3-374457CBEFFF}"/>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87CD480-3BC6-461F-8901-0F0CA87870F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3CFFAB38-8D7C-48C3-9697-4E8FC332B928}"/>
            </a:ext>
          </a:extLst>
        </xdr:cNvPr>
        <xdr:cNvCxnSpPr/>
      </xdr:nvCxnSpPr>
      <xdr:spPr>
        <a:xfrm flipV="1">
          <a:off x="14793595" y="4541308"/>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ADC84521-3D09-40AD-9077-84160826FC11}"/>
            </a:ext>
          </a:extLst>
        </xdr:cNvPr>
        <xdr:cNvSpPr txBox="1"/>
      </xdr:nvSpPr>
      <xdr:spPr>
        <a:xfrm>
          <a:off x="14846300" y="59857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F144AC60-B5C4-4842-9682-2994F67AAAA7}"/>
            </a:ext>
          </a:extLst>
        </xdr:cNvPr>
        <xdr:cNvCxnSpPr/>
      </xdr:nvCxnSpPr>
      <xdr:spPr>
        <a:xfrm>
          <a:off x="14706600" y="5981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C8E3B509-D629-4776-A430-140E00558549}"/>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9F427245-ECFA-4484-BFBC-45F5C4C06C12}"/>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2" name="債務償還比率平均値テキスト">
          <a:extLst>
            <a:ext uri="{FF2B5EF4-FFF2-40B4-BE49-F238E27FC236}">
              <a16:creationId xmlns:a16="http://schemas.microsoft.com/office/drawing/2014/main" id="{E248156C-806B-4A48-A4A4-044226942B3F}"/>
            </a:ext>
          </a:extLst>
        </xdr:cNvPr>
        <xdr:cNvSpPr txBox="1"/>
      </xdr:nvSpPr>
      <xdr:spPr>
        <a:xfrm>
          <a:off x="14846300" y="5157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66CF6677-0E7F-42F7-AFC3-056975454185}"/>
            </a:ext>
          </a:extLst>
        </xdr:cNvPr>
        <xdr:cNvSpPr/>
      </xdr:nvSpPr>
      <xdr:spPr>
        <a:xfrm>
          <a:off x="14744700" y="517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AA519B0F-A55F-4957-A7CB-3219B6840241}"/>
            </a:ext>
          </a:extLst>
        </xdr:cNvPr>
        <xdr:cNvSpPr/>
      </xdr:nvSpPr>
      <xdr:spPr>
        <a:xfrm>
          <a:off x="14033500" y="51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C65D9455-7CAC-4E2F-B6D1-0F958608EC12}"/>
            </a:ext>
          </a:extLst>
        </xdr:cNvPr>
        <xdr:cNvSpPr/>
      </xdr:nvSpPr>
      <xdr:spPr>
        <a:xfrm>
          <a:off x="13271500" y="509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4EFBB108-102A-405E-B68D-5E8B4E621DC6}"/>
            </a:ext>
          </a:extLst>
        </xdr:cNvPr>
        <xdr:cNvSpPr/>
      </xdr:nvSpPr>
      <xdr:spPr>
        <a:xfrm>
          <a:off x="12509500" y="527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591468FB-28BA-478F-BF1E-86D321646D30}"/>
            </a:ext>
          </a:extLst>
        </xdr:cNvPr>
        <xdr:cNvSpPr/>
      </xdr:nvSpPr>
      <xdr:spPr>
        <a:xfrm>
          <a:off x="117475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F139FD0-E158-4616-A760-61D877ECDBF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FCAB1CC-B8B9-4CA2-97DD-2B77BEFA7CE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BFC6C1C-3472-4691-A355-6FC21AC5AC4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C4BD878-F252-49B8-A7CB-C61887372A1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E79874B-6707-4CE1-8961-0E6CC2CE5911}"/>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81717</xdr:rowOff>
    </xdr:from>
    <xdr:to>
      <xdr:col>76</xdr:col>
      <xdr:colOff>73025</xdr:colOff>
      <xdr:row>30</xdr:row>
      <xdr:rowOff>11867</xdr:rowOff>
    </xdr:to>
    <xdr:sp macro="" textlink="">
      <xdr:nvSpPr>
        <xdr:cNvPr id="143" name="楕円 142">
          <a:extLst>
            <a:ext uri="{FF2B5EF4-FFF2-40B4-BE49-F238E27FC236}">
              <a16:creationId xmlns:a16="http://schemas.microsoft.com/office/drawing/2014/main" id="{0E7E0B0B-AF83-4816-B882-41B354BB2B39}"/>
            </a:ext>
          </a:extLst>
        </xdr:cNvPr>
        <xdr:cNvSpPr/>
      </xdr:nvSpPr>
      <xdr:spPr>
        <a:xfrm>
          <a:off x="14744700" y="50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104594</xdr:rowOff>
    </xdr:from>
    <xdr:ext cx="469744" cy="259045"/>
    <xdr:sp macro="" textlink="">
      <xdr:nvSpPr>
        <xdr:cNvPr id="144" name="債務償還比率該当値テキスト">
          <a:extLst>
            <a:ext uri="{FF2B5EF4-FFF2-40B4-BE49-F238E27FC236}">
              <a16:creationId xmlns:a16="http://schemas.microsoft.com/office/drawing/2014/main" id="{29DF9AC3-CA33-4E4D-8D2E-F8FCAEFC6D47}"/>
            </a:ext>
          </a:extLst>
        </xdr:cNvPr>
        <xdr:cNvSpPr txBox="1"/>
      </xdr:nvSpPr>
      <xdr:spPr>
        <a:xfrm>
          <a:off x="14846300" y="490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162680</xdr:rowOff>
    </xdr:from>
    <xdr:to>
      <xdr:col>72</xdr:col>
      <xdr:colOff>123825</xdr:colOff>
      <xdr:row>30</xdr:row>
      <xdr:rowOff>92830</xdr:rowOff>
    </xdr:to>
    <xdr:sp macro="" textlink="">
      <xdr:nvSpPr>
        <xdr:cNvPr id="145" name="楕円 144">
          <a:extLst>
            <a:ext uri="{FF2B5EF4-FFF2-40B4-BE49-F238E27FC236}">
              <a16:creationId xmlns:a16="http://schemas.microsoft.com/office/drawing/2014/main" id="{327921A7-3FB5-4FB9-A36B-E275D644B9FA}"/>
            </a:ext>
          </a:extLst>
        </xdr:cNvPr>
        <xdr:cNvSpPr/>
      </xdr:nvSpPr>
      <xdr:spPr>
        <a:xfrm>
          <a:off x="14033500" y="513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132517</xdr:rowOff>
    </xdr:from>
    <xdr:to>
      <xdr:col>76</xdr:col>
      <xdr:colOff>22225</xdr:colOff>
      <xdr:row>30</xdr:row>
      <xdr:rowOff>42030</xdr:rowOff>
    </xdr:to>
    <xdr:cxnSp macro="">
      <xdr:nvCxnSpPr>
        <xdr:cNvPr id="146" name="直線コネクタ 145">
          <a:extLst>
            <a:ext uri="{FF2B5EF4-FFF2-40B4-BE49-F238E27FC236}">
              <a16:creationId xmlns:a16="http://schemas.microsoft.com/office/drawing/2014/main" id="{2D7F1AF7-94A0-4F2C-BD06-4DAF3F2FF9B9}"/>
            </a:ext>
          </a:extLst>
        </xdr:cNvPr>
        <xdr:cNvCxnSpPr/>
      </xdr:nvCxnSpPr>
      <xdr:spPr>
        <a:xfrm flipV="1">
          <a:off x="14084300" y="5104567"/>
          <a:ext cx="711200" cy="8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170836</xdr:rowOff>
    </xdr:from>
    <xdr:to>
      <xdr:col>68</xdr:col>
      <xdr:colOff>123825</xdr:colOff>
      <xdr:row>30</xdr:row>
      <xdr:rowOff>100986</xdr:rowOff>
    </xdr:to>
    <xdr:sp macro="" textlink="">
      <xdr:nvSpPr>
        <xdr:cNvPr id="147" name="楕円 146">
          <a:extLst>
            <a:ext uri="{FF2B5EF4-FFF2-40B4-BE49-F238E27FC236}">
              <a16:creationId xmlns:a16="http://schemas.microsoft.com/office/drawing/2014/main" id="{6445584F-ECEC-47BE-972B-F447A6657F81}"/>
            </a:ext>
          </a:extLst>
        </xdr:cNvPr>
        <xdr:cNvSpPr/>
      </xdr:nvSpPr>
      <xdr:spPr>
        <a:xfrm>
          <a:off x="13271500" y="51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42030</xdr:rowOff>
    </xdr:from>
    <xdr:to>
      <xdr:col>72</xdr:col>
      <xdr:colOff>73025</xdr:colOff>
      <xdr:row>30</xdr:row>
      <xdr:rowOff>50186</xdr:rowOff>
    </xdr:to>
    <xdr:cxnSp macro="">
      <xdr:nvCxnSpPr>
        <xdr:cNvPr id="148" name="直線コネクタ 147">
          <a:extLst>
            <a:ext uri="{FF2B5EF4-FFF2-40B4-BE49-F238E27FC236}">
              <a16:creationId xmlns:a16="http://schemas.microsoft.com/office/drawing/2014/main" id="{8ABE83DC-D348-4A7C-9A16-2657D9D009FB}"/>
            </a:ext>
          </a:extLst>
        </xdr:cNvPr>
        <xdr:cNvCxnSpPr/>
      </xdr:nvCxnSpPr>
      <xdr:spPr>
        <a:xfrm flipV="1">
          <a:off x="13322300" y="5185530"/>
          <a:ext cx="7620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96252</xdr:rowOff>
    </xdr:from>
    <xdr:to>
      <xdr:col>64</xdr:col>
      <xdr:colOff>123825</xdr:colOff>
      <xdr:row>32</xdr:row>
      <xdr:rowOff>26402</xdr:rowOff>
    </xdr:to>
    <xdr:sp macro="" textlink="">
      <xdr:nvSpPr>
        <xdr:cNvPr id="149" name="楕円 148">
          <a:extLst>
            <a:ext uri="{FF2B5EF4-FFF2-40B4-BE49-F238E27FC236}">
              <a16:creationId xmlns:a16="http://schemas.microsoft.com/office/drawing/2014/main" id="{41206BDE-8245-4F96-9B17-6F65D365A6C9}"/>
            </a:ext>
          </a:extLst>
        </xdr:cNvPr>
        <xdr:cNvSpPr/>
      </xdr:nvSpPr>
      <xdr:spPr>
        <a:xfrm>
          <a:off x="12509500" y="541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50186</xdr:rowOff>
    </xdr:from>
    <xdr:to>
      <xdr:col>68</xdr:col>
      <xdr:colOff>73025</xdr:colOff>
      <xdr:row>31</xdr:row>
      <xdr:rowOff>147052</xdr:rowOff>
    </xdr:to>
    <xdr:cxnSp macro="">
      <xdr:nvCxnSpPr>
        <xdr:cNvPr id="150" name="直線コネクタ 149">
          <a:extLst>
            <a:ext uri="{FF2B5EF4-FFF2-40B4-BE49-F238E27FC236}">
              <a16:creationId xmlns:a16="http://schemas.microsoft.com/office/drawing/2014/main" id="{912EDCEE-6B2C-4C99-B16C-E683AD2A9F57}"/>
            </a:ext>
          </a:extLst>
        </xdr:cNvPr>
        <xdr:cNvCxnSpPr/>
      </xdr:nvCxnSpPr>
      <xdr:spPr>
        <a:xfrm flipV="1">
          <a:off x="12560300" y="5193686"/>
          <a:ext cx="762000" cy="26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96203</xdr:rowOff>
    </xdr:from>
    <xdr:to>
      <xdr:col>60</xdr:col>
      <xdr:colOff>123825</xdr:colOff>
      <xdr:row>33</xdr:row>
      <xdr:rowOff>26353</xdr:rowOff>
    </xdr:to>
    <xdr:sp macro="" textlink="">
      <xdr:nvSpPr>
        <xdr:cNvPr id="151" name="楕円 150">
          <a:extLst>
            <a:ext uri="{FF2B5EF4-FFF2-40B4-BE49-F238E27FC236}">
              <a16:creationId xmlns:a16="http://schemas.microsoft.com/office/drawing/2014/main" id="{FEBD9F40-98E5-4B34-B794-685B47F3E1AB}"/>
            </a:ext>
          </a:extLst>
        </xdr:cNvPr>
        <xdr:cNvSpPr/>
      </xdr:nvSpPr>
      <xdr:spPr>
        <a:xfrm>
          <a:off x="11747500" y="558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147052</xdr:rowOff>
    </xdr:from>
    <xdr:to>
      <xdr:col>64</xdr:col>
      <xdr:colOff>73025</xdr:colOff>
      <xdr:row>32</xdr:row>
      <xdr:rowOff>147003</xdr:rowOff>
    </xdr:to>
    <xdr:cxnSp macro="">
      <xdr:nvCxnSpPr>
        <xdr:cNvPr id="152" name="直線コネクタ 151">
          <a:extLst>
            <a:ext uri="{FF2B5EF4-FFF2-40B4-BE49-F238E27FC236}">
              <a16:creationId xmlns:a16="http://schemas.microsoft.com/office/drawing/2014/main" id="{9C3D757E-A66A-42A2-908A-55F6E9B06C67}"/>
            </a:ext>
          </a:extLst>
        </xdr:cNvPr>
        <xdr:cNvCxnSpPr/>
      </xdr:nvCxnSpPr>
      <xdr:spPr>
        <a:xfrm flipV="1">
          <a:off x="11798300" y="5462002"/>
          <a:ext cx="762000" cy="17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53" name="n_1aveValue債務償還比率">
          <a:extLst>
            <a:ext uri="{FF2B5EF4-FFF2-40B4-BE49-F238E27FC236}">
              <a16:creationId xmlns:a16="http://schemas.microsoft.com/office/drawing/2014/main" id="{3BB0DEB4-9937-4A2A-BB5B-A6739641D2A9}"/>
            </a:ext>
          </a:extLst>
        </xdr:cNvPr>
        <xdr:cNvSpPr txBox="1"/>
      </xdr:nvSpPr>
      <xdr:spPr>
        <a:xfrm>
          <a:off x="13836727" y="526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B73C365E-E978-48F6-A456-9E466FD2B5B1}"/>
            </a:ext>
          </a:extLst>
        </xdr:cNvPr>
        <xdr:cNvSpPr txBox="1"/>
      </xdr:nvSpPr>
      <xdr:spPr>
        <a:xfrm>
          <a:off x="13087427" y="487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1DDA9D10-F72C-43B4-8C89-074C16D7F973}"/>
            </a:ext>
          </a:extLst>
        </xdr:cNvPr>
        <xdr:cNvSpPr txBox="1"/>
      </xdr:nvSpPr>
      <xdr:spPr>
        <a:xfrm>
          <a:off x="12325427" y="505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509067B9-C739-4D35-B00A-948F37ACD3B8}"/>
            </a:ext>
          </a:extLst>
        </xdr:cNvPr>
        <xdr:cNvSpPr txBox="1"/>
      </xdr:nvSpPr>
      <xdr:spPr>
        <a:xfrm>
          <a:off x="11563427" y="50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109357</xdr:rowOff>
    </xdr:from>
    <xdr:ext cx="469744" cy="259045"/>
    <xdr:sp macro="" textlink="">
      <xdr:nvSpPr>
        <xdr:cNvPr id="157" name="n_1mainValue債務償還比率">
          <a:extLst>
            <a:ext uri="{FF2B5EF4-FFF2-40B4-BE49-F238E27FC236}">
              <a16:creationId xmlns:a16="http://schemas.microsoft.com/office/drawing/2014/main" id="{6D8BF22F-FC77-4165-B7D6-64EC012DDD05}"/>
            </a:ext>
          </a:extLst>
        </xdr:cNvPr>
        <xdr:cNvSpPr txBox="1"/>
      </xdr:nvSpPr>
      <xdr:spPr>
        <a:xfrm>
          <a:off x="13836727" y="490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92113</xdr:rowOff>
    </xdr:from>
    <xdr:ext cx="469744" cy="259045"/>
    <xdr:sp macro="" textlink="">
      <xdr:nvSpPr>
        <xdr:cNvPr id="158" name="n_2mainValue債務償還比率">
          <a:extLst>
            <a:ext uri="{FF2B5EF4-FFF2-40B4-BE49-F238E27FC236}">
              <a16:creationId xmlns:a16="http://schemas.microsoft.com/office/drawing/2014/main" id="{C0A66217-ADCB-4883-8281-C9138EF2F434}"/>
            </a:ext>
          </a:extLst>
        </xdr:cNvPr>
        <xdr:cNvSpPr txBox="1"/>
      </xdr:nvSpPr>
      <xdr:spPr>
        <a:xfrm>
          <a:off x="13087427" y="52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17529</xdr:rowOff>
    </xdr:from>
    <xdr:ext cx="469744" cy="259045"/>
    <xdr:sp macro="" textlink="">
      <xdr:nvSpPr>
        <xdr:cNvPr id="159" name="n_3mainValue債務償還比率">
          <a:extLst>
            <a:ext uri="{FF2B5EF4-FFF2-40B4-BE49-F238E27FC236}">
              <a16:creationId xmlns:a16="http://schemas.microsoft.com/office/drawing/2014/main" id="{A5BA676F-E79A-4995-A85D-33C7E650B4B8}"/>
            </a:ext>
          </a:extLst>
        </xdr:cNvPr>
        <xdr:cNvSpPr txBox="1"/>
      </xdr:nvSpPr>
      <xdr:spPr>
        <a:xfrm>
          <a:off x="12325427" y="550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17480</xdr:rowOff>
    </xdr:from>
    <xdr:ext cx="469744" cy="259045"/>
    <xdr:sp macro="" textlink="">
      <xdr:nvSpPr>
        <xdr:cNvPr id="160" name="n_4mainValue債務償還比率">
          <a:extLst>
            <a:ext uri="{FF2B5EF4-FFF2-40B4-BE49-F238E27FC236}">
              <a16:creationId xmlns:a16="http://schemas.microsoft.com/office/drawing/2014/main" id="{E0615D7B-FB01-41B1-BDCC-B6F63BD4BAE8}"/>
            </a:ext>
          </a:extLst>
        </xdr:cNvPr>
        <xdr:cNvSpPr txBox="1"/>
      </xdr:nvSpPr>
      <xdr:spPr>
        <a:xfrm>
          <a:off x="11563427" y="567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09D48B7-D21F-46E8-B0E6-1C29E42A13D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5AC6227-C154-4D53-ACF9-F9BF0110F26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62393B3-5EE0-461E-9A75-36C74F72C07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5858A9A5-A56F-4430-AA13-CCC310C28A4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105204D-DF1B-4FC7-9CD8-3F314DA3EAAA}"/>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DBAF15C-CBAC-4BF3-A778-BD86AF0657E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ACEA66-08EA-414A-80FE-F6D8281B69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D6CC9E-0B45-4503-8778-E09379DB3CE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34A0E1-E8BC-4289-8AA7-426D85D607A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0BD7C7-0862-4042-9751-55D5093EFB3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36D60DA-1E8D-415F-BBCA-3C3807205D2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020DB9-2353-4AAC-86EA-B4704E6FD2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EEACD5-F8F3-47C4-8701-F3E7BCAA082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FF8040-A10E-4BBB-98BE-446C9D5A809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169334E-C010-45BA-9B3D-5DC8A802954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B52F0E-02F7-47D2-A4A6-3E9562A8F6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184,827
177,850
212.47
86,808,533
84,601,518
1,780,888
45,588,838
66,946,131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227FC1-2AC5-4120-923E-22B23029787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077921F-7068-462B-BEBC-4BBAC9764D2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7F840C-99A7-47E0-AC5D-831F5506E3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C4419EC-E192-4578-ACA6-25C85E9625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D2A660-2269-48BC-AEAC-D1C16CF716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783C6D-12F0-4884-8304-D8A2174C394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C37D17D-0551-4452-9F38-8FB89A629BE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424AFE-B674-4C34-A273-A394F86F8A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058399-87C4-4816-BE2F-720FBE5469A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D68AEE-4687-4ACD-9CC1-EB2FB59BBC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0F35285-4516-45FE-9876-427D75D4257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5E7739-8185-4988-9C75-B28DACD39E5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C29346-AEA6-48D9-AEC6-5C8A3215B57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58F1F8-03AC-4FBB-8768-DB350D2E111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85818D-BFFE-4D85-8D4A-DFAE4E6DDE3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F66A805-2076-4EE9-9411-AE97C274A2D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41A018-4C65-4DA0-B707-DF0BBC6832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AE7BC1-6AAA-423A-92F9-DD47FB85EC5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7A58CB-2923-419A-A70F-0366003B626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43100E0-C877-4E97-AA64-E16388774B4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3E0D28-AA4A-479B-AF96-D669043E762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BF2B0A-DC45-4EAB-9925-7295F755DAB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389C60-F732-42E2-83C5-BDB48B625BD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A7CAA04-BDCE-4DFD-9656-80E3C0701E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59877F-B4B9-470C-A3AB-688A27BD99F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90288D-9222-40CB-B66A-F25FB850664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2F75096-AEC0-48EC-9E44-4F2FCC9EF08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88F74E0-2AF0-4B8F-A54D-1D787E8665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37E890-B31B-4E06-9C10-8033B4DE64D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F91665-937C-42B8-BAAF-1ED6B56F609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F18ADD-3C1B-4F11-9532-2633F3CE62B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9A353F3-9C69-4B4A-9C8A-7221B19368D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6E638A7-95B3-44D2-B874-8C6A701FF8D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14F6F71-305E-4809-BF9F-4D355B21F4F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B529D1D-FB26-4F88-BED4-F822E3D6154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2D15DD1-BDC8-490C-84A0-CB2597CBC9B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8062ADA-9533-4277-BBCC-9D1D734DAFD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F04C03A-D67D-471B-91F1-2BAA12E061F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1C3C32B-2314-48E5-9C56-0AA1AEEAC8A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331BBAF-C637-41B6-ADB5-6170799104B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D2F6B43-4F0A-41AE-AED5-4B2FB4AB1CD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419CF57-BC0D-441F-9E8C-6C909967821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35A1E9D-7BDC-494F-AF6D-054522E5C9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96C3ACE8-FCCD-43BA-A1D1-968FC61E7E2F}"/>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ADDE11AB-151A-4888-9F57-A8BCE5972354}"/>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5382986A-897C-4EAF-A659-F49E9AD49743}"/>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F2865358-FBF9-4CFE-A16D-5193861E2F0A}"/>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214EE5B2-BDF7-4704-B66C-EE34DCFC4959}"/>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7AFB5B0F-202B-450B-A94D-4E857A0E1D60}"/>
            </a:ext>
          </a:extLst>
        </xdr:cNvPr>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8358EAD9-3948-4398-8624-A3DB0364BB98}"/>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11B92CF7-58EE-47E0-B412-552D97C5EB65}"/>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18060BB5-1864-4BC0-811E-21FEEC362A78}"/>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5F4F46D1-4134-4CC7-842E-810BFAF3FC48}"/>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0BF1550A-CF34-48DB-815B-9C65CB1C1387}"/>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83A192A-D778-445C-AE83-8DFE88A746C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3E9A825-5128-4052-9F30-934E3DF40FA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95E7582-BE57-4511-A9E1-11A92136624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5E6B9EF-AD89-482D-BDE6-1C815948425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FDC9F39-9CEF-480B-87F1-0D0889D2822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137414</xdr:rowOff>
    </xdr:from>
    <xdr:to>
      <xdr:col>24</xdr:col>
      <xdr:colOff>114300</xdr:colOff>
      <xdr:row>38</xdr:row>
      <xdr:rowOff>67564</xdr:rowOff>
    </xdr:to>
    <xdr:sp macro="" textlink="">
      <xdr:nvSpPr>
        <xdr:cNvPr id="71" name="楕円 70">
          <a:extLst>
            <a:ext uri="{FF2B5EF4-FFF2-40B4-BE49-F238E27FC236}">
              <a16:creationId xmlns:a16="http://schemas.microsoft.com/office/drawing/2014/main" id="{C0C59079-AF0A-4459-BEF3-0F746F4358D8}"/>
            </a:ext>
          </a:extLst>
        </xdr:cNvPr>
        <xdr:cNvSpPr/>
      </xdr:nvSpPr>
      <xdr:spPr>
        <a:xfrm>
          <a:off x="45847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115841</xdr:rowOff>
    </xdr:from>
    <xdr:ext cx="405111" cy="259045"/>
    <xdr:sp macro="" textlink="">
      <xdr:nvSpPr>
        <xdr:cNvPr id="72" name="【道路】&#10;有形固定資産減価償却率該当値テキスト">
          <a:extLst>
            <a:ext uri="{FF2B5EF4-FFF2-40B4-BE49-F238E27FC236}">
              <a16:creationId xmlns:a16="http://schemas.microsoft.com/office/drawing/2014/main" id="{EAA0FC93-DE0E-4CF9-BD9B-B3C55F9A2480}"/>
            </a:ext>
          </a:extLst>
        </xdr:cNvPr>
        <xdr:cNvSpPr txBox="1"/>
      </xdr:nvSpPr>
      <xdr:spPr>
        <a:xfrm>
          <a:off x="4673600"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3" name="楕円 72">
          <a:extLst>
            <a:ext uri="{FF2B5EF4-FFF2-40B4-BE49-F238E27FC236}">
              <a16:creationId xmlns:a16="http://schemas.microsoft.com/office/drawing/2014/main" id="{8FFB1FA0-0547-49FA-B454-DD60462195BB}"/>
            </a:ext>
          </a:extLst>
        </xdr:cNvPr>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38</xdr:row>
      <xdr:rowOff>16764</xdr:rowOff>
    </xdr:to>
    <xdr:cxnSp macro="">
      <xdr:nvCxnSpPr>
        <xdr:cNvPr id="74" name="直線コネクタ 73">
          <a:extLst>
            <a:ext uri="{FF2B5EF4-FFF2-40B4-BE49-F238E27FC236}">
              <a16:creationId xmlns:a16="http://schemas.microsoft.com/office/drawing/2014/main" id="{D4428367-A2C4-4763-9316-BCACE308ABF5}"/>
            </a:ext>
          </a:extLst>
        </xdr:cNvPr>
        <xdr:cNvCxnSpPr/>
      </xdr:nvCxnSpPr>
      <xdr:spPr>
        <a:xfrm>
          <a:off x="3797300" y="648843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52832</xdr:rowOff>
    </xdr:from>
    <xdr:to>
      <xdr:col>15</xdr:col>
      <xdr:colOff>101600</xdr:colOff>
      <xdr:row>37</xdr:row>
      <xdr:rowOff>154432</xdr:rowOff>
    </xdr:to>
    <xdr:sp macro="" textlink="">
      <xdr:nvSpPr>
        <xdr:cNvPr id="75" name="楕円 74">
          <a:extLst>
            <a:ext uri="{FF2B5EF4-FFF2-40B4-BE49-F238E27FC236}">
              <a16:creationId xmlns:a16="http://schemas.microsoft.com/office/drawing/2014/main" id="{1A5A9BFA-E2A6-4F62-AA87-FC1985A57840}"/>
            </a:ext>
          </a:extLst>
        </xdr:cNvPr>
        <xdr:cNvSpPr/>
      </xdr:nvSpPr>
      <xdr:spPr>
        <a:xfrm>
          <a:off x="28575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103632</xdr:rowOff>
    </xdr:from>
    <xdr:to>
      <xdr:col>19</xdr:col>
      <xdr:colOff>177800</xdr:colOff>
      <xdr:row>37</xdr:row>
      <xdr:rowOff>144780</xdr:rowOff>
    </xdr:to>
    <xdr:cxnSp macro="">
      <xdr:nvCxnSpPr>
        <xdr:cNvPr id="76" name="直線コネクタ 75">
          <a:extLst>
            <a:ext uri="{FF2B5EF4-FFF2-40B4-BE49-F238E27FC236}">
              <a16:creationId xmlns:a16="http://schemas.microsoft.com/office/drawing/2014/main" id="{20D7683A-B6DC-4E58-989B-4921CF6AC789}"/>
            </a:ext>
          </a:extLst>
        </xdr:cNvPr>
        <xdr:cNvCxnSpPr/>
      </xdr:nvCxnSpPr>
      <xdr:spPr>
        <a:xfrm>
          <a:off x="2908300" y="644728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xdr:rowOff>
    </xdr:from>
    <xdr:to>
      <xdr:col>10</xdr:col>
      <xdr:colOff>165100</xdr:colOff>
      <xdr:row>37</xdr:row>
      <xdr:rowOff>113284</xdr:rowOff>
    </xdr:to>
    <xdr:sp macro="" textlink="">
      <xdr:nvSpPr>
        <xdr:cNvPr id="77" name="楕円 76">
          <a:extLst>
            <a:ext uri="{FF2B5EF4-FFF2-40B4-BE49-F238E27FC236}">
              <a16:creationId xmlns:a16="http://schemas.microsoft.com/office/drawing/2014/main" id="{768DB8F7-B952-4DF8-AC22-113C25108051}"/>
            </a:ext>
          </a:extLst>
        </xdr:cNvPr>
        <xdr:cNvSpPr/>
      </xdr:nvSpPr>
      <xdr:spPr>
        <a:xfrm>
          <a:off x="19685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62484</xdr:rowOff>
    </xdr:from>
    <xdr:to>
      <xdr:col>15</xdr:col>
      <xdr:colOff>50800</xdr:colOff>
      <xdr:row>37</xdr:row>
      <xdr:rowOff>103632</xdr:rowOff>
    </xdr:to>
    <xdr:cxnSp macro="">
      <xdr:nvCxnSpPr>
        <xdr:cNvPr id="78" name="直線コネクタ 77">
          <a:extLst>
            <a:ext uri="{FF2B5EF4-FFF2-40B4-BE49-F238E27FC236}">
              <a16:creationId xmlns:a16="http://schemas.microsoft.com/office/drawing/2014/main" id="{CEE7C29C-0D49-436C-9415-3BF471F6FFF5}"/>
            </a:ext>
          </a:extLst>
        </xdr:cNvPr>
        <xdr:cNvCxnSpPr/>
      </xdr:nvCxnSpPr>
      <xdr:spPr>
        <a:xfrm>
          <a:off x="2019300" y="640613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xdr:rowOff>
    </xdr:from>
    <xdr:to>
      <xdr:col>6</xdr:col>
      <xdr:colOff>38100</xdr:colOff>
      <xdr:row>37</xdr:row>
      <xdr:rowOff>117856</xdr:rowOff>
    </xdr:to>
    <xdr:sp macro="" textlink="">
      <xdr:nvSpPr>
        <xdr:cNvPr id="79" name="楕円 78">
          <a:extLst>
            <a:ext uri="{FF2B5EF4-FFF2-40B4-BE49-F238E27FC236}">
              <a16:creationId xmlns:a16="http://schemas.microsoft.com/office/drawing/2014/main" id="{81E89929-239D-452B-A59E-EFB6E121E5D9}"/>
            </a:ext>
          </a:extLst>
        </xdr:cNvPr>
        <xdr:cNvSpPr/>
      </xdr:nvSpPr>
      <xdr:spPr>
        <a:xfrm>
          <a:off x="1079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62484</xdr:rowOff>
    </xdr:from>
    <xdr:to>
      <xdr:col>10</xdr:col>
      <xdr:colOff>114300</xdr:colOff>
      <xdr:row>37</xdr:row>
      <xdr:rowOff>67056</xdr:rowOff>
    </xdr:to>
    <xdr:cxnSp macro="">
      <xdr:nvCxnSpPr>
        <xdr:cNvPr id="80" name="直線コネクタ 79">
          <a:extLst>
            <a:ext uri="{FF2B5EF4-FFF2-40B4-BE49-F238E27FC236}">
              <a16:creationId xmlns:a16="http://schemas.microsoft.com/office/drawing/2014/main" id="{DE3C7076-0B62-40F5-B6B7-8A937F35AA2B}"/>
            </a:ext>
          </a:extLst>
        </xdr:cNvPr>
        <xdr:cNvCxnSpPr/>
      </xdr:nvCxnSpPr>
      <xdr:spPr>
        <a:xfrm flipV="1">
          <a:off x="1130300" y="64061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D27D6FE6-20E4-4F54-93E7-8C0E1768265F}"/>
            </a:ext>
          </a:extLst>
        </xdr:cNvPr>
        <xdr:cNvSpPr txBox="1"/>
      </xdr:nvSpPr>
      <xdr:spPr>
        <a:xfrm>
          <a:off x="358204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2B1AB33E-BC46-46EC-B73A-27A312702057}"/>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0F41B2B3-1A50-4C63-9180-C77FD88776E4}"/>
            </a:ext>
          </a:extLst>
        </xdr:cNvPr>
        <xdr:cNvSpPr txBox="1"/>
      </xdr:nvSpPr>
      <xdr:spPr>
        <a:xfrm>
          <a:off x="1816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37BA886E-CFB9-4C6C-8932-1A59313DE383}"/>
            </a:ext>
          </a:extLst>
        </xdr:cNvPr>
        <xdr:cNvSpPr txBox="1"/>
      </xdr:nvSpPr>
      <xdr:spPr>
        <a:xfrm>
          <a:off x="927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15257</xdr:rowOff>
    </xdr:from>
    <xdr:ext cx="405111" cy="259045"/>
    <xdr:sp macro="" textlink="">
      <xdr:nvSpPr>
        <xdr:cNvPr id="85" name="n_1mainValue【道路】&#10;有形固定資産減価償却率">
          <a:extLst>
            <a:ext uri="{FF2B5EF4-FFF2-40B4-BE49-F238E27FC236}">
              <a16:creationId xmlns:a16="http://schemas.microsoft.com/office/drawing/2014/main" id="{E11857C2-FD0C-4E27-ACF7-D7C184F5B700}"/>
            </a:ext>
          </a:extLst>
        </xdr:cNvPr>
        <xdr:cNvSpPr txBox="1"/>
      </xdr:nvSpPr>
      <xdr:spPr>
        <a:xfrm>
          <a:off x="3582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145559</xdr:rowOff>
    </xdr:from>
    <xdr:ext cx="405111" cy="259045"/>
    <xdr:sp macro="" textlink="">
      <xdr:nvSpPr>
        <xdr:cNvPr id="86" name="n_2mainValue【道路】&#10;有形固定資産減価償却率">
          <a:extLst>
            <a:ext uri="{FF2B5EF4-FFF2-40B4-BE49-F238E27FC236}">
              <a16:creationId xmlns:a16="http://schemas.microsoft.com/office/drawing/2014/main" id="{3D7C1572-E589-4213-8C6B-6F293EB158E5}"/>
            </a:ext>
          </a:extLst>
        </xdr:cNvPr>
        <xdr:cNvSpPr txBox="1"/>
      </xdr:nvSpPr>
      <xdr:spPr>
        <a:xfrm>
          <a:off x="2705744" y="648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104411</xdr:rowOff>
    </xdr:from>
    <xdr:ext cx="405111" cy="259045"/>
    <xdr:sp macro="" textlink="">
      <xdr:nvSpPr>
        <xdr:cNvPr id="87" name="n_3mainValue【道路】&#10;有形固定資産減価償却率">
          <a:extLst>
            <a:ext uri="{FF2B5EF4-FFF2-40B4-BE49-F238E27FC236}">
              <a16:creationId xmlns:a16="http://schemas.microsoft.com/office/drawing/2014/main" id="{15C7940A-6A01-4475-85F5-9CA08EA2227D}"/>
            </a:ext>
          </a:extLst>
        </xdr:cNvPr>
        <xdr:cNvSpPr txBox="1"/>
      </xdr:nvSpPr>
      <xdr:spPr>
        <a:xfrm>
          <a:off x="18167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108983</xdr:rowOff>
    </xdr:from>
    <xdr:ext cx="405111" cy="259045"/>
    <xdr:sp macro="" textlink="">
      <xdr:nvSpPr>
        <xdr:cNvPr id="88" name="n_4mainValue【道路】&#10;有形固定資産減価償却率">
          <a:extLst>
            <a:ext uri="{FF2B5EF4-FFF2-40B4-BE49-F238E27FC236}">
              <a16:creationId xmlns:a16="http://schemas.microsoft.com/office/drawing/2014/main" id="{920FF779-1B07-40EA-8011-2A21C66083F2}"/>
            </a:ext>
          </a:extLst>
        </xdr:cNvPr>
        <xdr:cNvSpPr txBox="1"/>
      </xdr:nvSpPr>
      <xdr:spPr>
        <a:xfrm>
          <a:off x="927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309A6DE-8010-4420-BEB8-7B1F5944A16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338B50E-5B70-41A9-8479-F3E5376A53A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24F958C-D5E7-4C68-A8D0-750DC547C3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1A32C59-05A0-4537-8C76-976D923EF5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DED2983-D39A-43D9-8D88-3904E35FBB3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D9BDD24-8997-4C33-BDB3-93E66DDD8B5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11EE5FC-C832-4A95-A8F7-4418C769079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A8636B9-62D4-44C2-A526-478289565F6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A74057F-7890-4A06-B9A4-E901E260C1C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72E6E1D-7DD6-4036-8A1C-7A4966B863A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37D0758A-6EFD-4057-8149-63D4B32D886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E0E61860-7FB6-4D88-85E2-4F94391B296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25F494D8-A20D-4AC3-A4B1-953FAB3F355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FDE1CDD9-6DDA-44B6-9405-206B8C9C978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A8013A7-E409-443E-8237-0F5CA26BE72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D4677D0B-F279-4F39-8217-EC4666CF3F22}"/>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1B2CA7EA-D814-4680-9277-D0AEE06EFD1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7F1907A5-31C8-484F-81A4-01F014E6AEDE}"/>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8206E772-E227-49B1-91A6-D40D1CD47C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22500143-787B-4754-9370-414A4346FE5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F076A7C1-93EA-4EC0-B467-10CC1E86FE7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67C070AE-B045-4A90-8677-53A591871072}"/>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75B49318-6ED0-4841-BEC0-D662C1FD8C2E}"/>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C8110D25-7450-4529-831E-6598FDB3B652}"/>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14B3063C-2463-462E-8E4A-E1E70861DFD7}"/>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F8A3C2CA-8364-4D21-803C-2AED38684581}"/>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65D98DE4-C153-41AF-B51B-62FFDD5446BA}"/>
            </a:ext>
          </a:extLst>
        </xdr:cNvPr>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212DE5E8-CD14-429E-8802-174F406084C0}"/>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13F20814-3CBF-4FBA-8E0A-17C80347410C}"/>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D565534A-4D5F-4A4A-AB6B-1F6726344D4C}"/>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05D24F20-D531-490B-96B1-139C975C0EFD}"/>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FF754987-37EA-4E21-A381-13800333EE44}"/>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98288A2-7BB0-44D1-937F-3887B4EFBEA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A12B6A8-2A70-492E-9216-0FA113D5537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CCD8EE4-A1D4-4BD1-8C6D-DE9D82634B1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43F3C14-5FB4-4DAF-8688-EE0059F3469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C19E59F-96F8-44A0-8305-E3E8966096D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138419</xdr:rowOff>
    </xdr:from>
    <xdr:to>
      <xdr:col>55</xdr:col>
      <xdr:colOff>50800</xdr:colOff>
      <xdr:row>39</xdr:row>
      <xdr:rowOff>68569</xdr:rowOff>
    </xdr:to>
    <xdr:sp macro="" textlink="">
      <xdr:nvSpPr>
        <xdr:cNvPr id="126" name="楕円 125">
          <a:extLst>
            <a:ext uri="{FF2B5EF4-FFF2-40B4-BE49-F238E27FC236}">
              <a16:creationId xmlns:a16="http://schemas.microsoft.com/office/drawing/2014/main" id="{5CC8B46F-CEC4-4913-A4F2-D8AC1E1EE1CD}"/>
            </a:ext>
          </a:extLst>
        </xdr:cNvPr>
        <xdr:cNvSpPr/>
      </xdr:nvSpPr>
      <xdr:spPr>
        <a:xfrm>
          <a:off x="10426700" y="665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116846</xdr:rowOff>
    </xdr:from>
    <xdr:ext cx="469744" cy="259045"/>
    <xdr:sp macro="" textlink="">
      <xdr:nvSpPr>
        <xdr:cNvPr id="127" name="【道路】&#10;一人当たり延長該当値テキスト">
          <a:extLst>
            <a:ext uri="{FF2B5EF4-FFF2-40B4-BE49-F238E27FC236}">
              <a16:creationId xmlns:a16="http://schemas.microsoft.com/office/drawing/2014/main" id="{F92DBD25-79C0-4F3F-B480-0539CC3F36C2}"/>
            </a:ext>
          </a:extLst>
        </xdr:cNvPr>
        <xdr:cNvSpPr txBox="1"/>
      </xdr:nvSpPr>
      <xdr:spPr>
        <a:xfrm>
          <a:off x="10515600" y="663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142260</xdr:rowOff>
    </xdr:from>
    <xdr:to>
      <xdr:col>50</xdr:col>
      <xdr:colOff>165100</xdr:colOff>
      <xdr:row>39</xdr:row>
      <xdr:rowOff>72410</xdr:rowOff>
    </xdr:to>
    <xdr:sp macro="" textlink="">
      <xdr:nvSpPr>
        <xdr:cNvPr id="128" name="楕円 127">
          <a:extLst>
            <a:ext uri="{FF2B5EF4-FFF2-40B4-BE49-F238E27FC236}">
              <a16:creationId xmlns:a16="http://schemas.microsoft.com/office/drawing/2014/main" id="{18346B8C-984B-4A4A-8D74-92E57D4688FC}"/>
            </a:ext>
          </a:extLst>
        </xdr:cNvPr>
        <xdr:cNvSpPr/>
      </xdr:nvSpPr>
      <xdr:spPr>
        <a:xfrm>
          <a:off x="9588500" y="66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17769</xdr:rowOff>
    </xdr:from>
    <xdr:to>
      <xdr:col>55</xdr:col>
      <xdr:colOff>0</xdr:colOff>
      <xdr:row>39</xdr:row>
      <xdr:rowOff>21610</xdr:rowOff>
    </xdr:to>
    <xdr:cxnSp macro="">
      <xdr:nvCxnSpPr>
        <xdr:cNvPr id="129" name="直線コネクタ 128">
          <a:extLst>
            <a:ext uri="{FF2B5EF4-FFF2-40B4-BE49-F238E27FC236}">
              <a16:creationId xmlns:a16="http://schemas.microsoft.com/office/drawing/2014/main" id="{2B27D6BB-1C72-483A-BA58-35380759315E}"/>
            </a:ext>
          </a:extLst>
        </xdr:cNvPr>
        <xdr:cNvCxnSpPr/>
      </xdr:nvCxnSpPr>
      <xdr:spPr>
        <a:xfrm flipV="1">
          <a:off x="9639300" y="6704319"/>
          <a:ext cx="8382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142077</xdr:rowOff>
    </xdr:from>
    <xdr:to>
      <xdr:col>46</xdr:col>
      <xdr:colOff>38100</xdr:colOff>
      <xdr:row>39</xdr:row>
      <xdr:rowOff>72227</xdr:rowOff>
    </xdr:to>
    <xdr:sp macro="" textlink="">
      <xdr:nvSpPr>
        <xdr:cNvPr id="130" name="楕円 129">
          <a:extLst>
            <a:ext uri="{FF2B5EF4-FFF2-40B4-BE49-F238E27FC236}">
              <a16:creationId xmlns:a16="http://schemas.microsoft.com/office/drawing/2014/main" id="{BAE44398-6A89-4C95-A89E-F8669B5CEDA3}"/>
            </a:ext>
          </a:extLst>
        </xdr:cNvPr>
        <xdr:cNvSpPr/>
      </xdr:nvSpPr>
      <xdr:spPr>
        <a:xfrm>
          <a:off x="8699500" y="66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21427</xdr:rowOff>
    </xdr:from>
    <xdr:to>
      <xdr:col>50</xdr:col>
      <xdr:colOff>114300</xdr:colOff>
      <xdr:row>39</xdr:row>
      <xdr:rowOff>21610</xdr:rowOff>
    </xdr:to>
    <xdr:cxnSp macro="">
      <xdr:nvCxnSpPr>
        <xdr:cNvPr id="131" name="直線コネクタ 130">
          <a:extLst>
            <a:ext uri="{FF2B5EF4-FFF2-40B4-BE49-F238E27FC236}">
              <a16:creationId xmlns:a16="http://schemas.microsoft.com/office/drawing/2014/main" id="{99515713-0073-464F-991A-87404D96232E}"/>
            </a:ext>
          </a:extLst>
        </xdr:cNvPr>
        <xdr:cNvCxnSpPr/>
      </xdr:nvCxnSpPr>
      <xdr:spPr>
        <a:xfrm>
          <a:off x="8750300" y="670797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65908</xdr:rowOff>
    </xdr:from>
    <xdr:to>
      <xdr:col>41</xdr:col>
      <xdr:colOff>101600</xdr:colOff>
      <xdr:row>38</xdr:row>
      <xdr:rowOff>167508</xdr:rowOff>
    </xdr:to>
    <xdr:sp macro="" textlink="">
      <xdr:nvSpPr>
        <xdr:cNvPr id="132" name="楕円 131">
          <a:extLst>
            <a:ext uri="{FF2B5EF4-FFF2-40B4-BE49-F238E27FC236}">
              <a16:creationId xmlns:a16="http://schemas.microsoft.com/office/drawing/2014/main" id="{D2166D9F-5C03-4FC7-8FBC-4AB8C5819D8A}"/>
            </a:ext>
          </a:extLst>
        </xdr:cNvPr>
        <xdr:cNvSpPr/>
      </xdr:nvSpPr>
      <xdr:spPr>
        <a:xfrm>
          <a:off x="7810500" y="658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116708</xdr:rowOff>
    </xdr:from>
    <xdr:to>
      <xdr:col>45</xdr:col>
      <xdr:colOff>177800</xdr:colOff>
      <xdr:row>39</xdr:row>
      <xdr:rowOff>21427</xdr:rowOff>
    </xdr:to>
    <xdr:cxnSp macro="">
      <xdr:nvCxnSpPr>
        <xdr:cNvPr id="133" name="直線コネクタ 132">
          <a:extLst>
            <a:ext uri="{FF2B5EF4-FFF2-40B4-BE49-F238E27FC236}">
              <a16:creationId xmlns:a16="http://schemas.microsoft.com/office/drawing/2014/main" id="{88831C73-1BA3-4DCB-BDE0-E900C16BFCAB}"/>
            </a:ext>
          </a:extLst>
        </xdr:cNvPr>
        <xdr:cNvCxnSpPr/>
      </xdr:nvCxnSpPr>
      <xdr:spPr>
        <a:xfrm>
          <a:off x="7861300" y="6631808"/>
          <a:ext cx="889000" cy="7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82093</xdr:rowOff>
    </xdr:from>
    <xdr:to>
      <xdr:col>36</xdr:col>
      <xdr:colOff>165100</xdr:colOff>
      <xdr:row>39</xdr:row>
      <xdr:rowOff>12243</xdr:rowOff>
    </xdr:to>
    <xdr:sp macro="" textlink="">
      <xdr:nvSpPr>
        <xdr:cNvPr id="134" name="楕円 133">
          <a:extLst>
            <a:ext uri="{FF2B5EF4-FFF2-40B4-BE49-F238E27FC236}">
              <a16:creationId xmlns:a16="http://schemas.microsoft.com/office/drawing/2014/main" id="{E7660CB1-F1AE-4381-9B12-67A7FC68C505}"/>
            </a:ext>
          </a:extLst>
        </xdr:cNvPr>
        <xdr:cNvSpPr/>
      </xdr:nvSpPr>
      <xdr:spPr>
        <a:xfrm>
          <a:off x="6921500" y="65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116708</xdr:rowOff>
    </xdr:from>
    <xdr:to>
      <xdr:col>41</xdr:col>
      <xdr:colOff>50800</xdr:colOff>
      <xdr:row>38</xdr:row>
      <xdr:rowOff>132893</xdr:rowOff>
    </xdr:to>
    <xdr:cxnSp macro="">
      <xdr:nvCxnSpPr>
        <xdr:cNvPr id="135" name="直線コネクタ 134">
          <a:extLst>
            <a:ext uri="{FF2B5EF4-FFF2-40B4-BE49-F238E27FC236}">
              <a16:creationId xmlns:a16="http://schemas.microsoft.com/office/drawing/2014/main" id="{7262BD7E-D4BD-40BC-9C8F-330E1DA5469D}"/>
            </a:ext>
          </a:extLst>
        </xdr:cNvPr>
        <xdr:cNvCxnSpPr/>
      </xdr:nvCxnSpPr>
      <xdr:spPr>
        <a:xfrm flipV="1">
          <a:off x="6972300" y="6631808"/>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CAE97478-2D54-402A-809B-A7CE22086562}"/>
            </a:ext>
          </a:extLst>
        </xdr:cNvPr>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C3052505-E85F-4986-8E8F-C0BD588B70C1}"/>
            </a:ext>
          </a:extLst>
        </xdr:cNvPr>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8E17650B-3765-4415-8E34-62D2354E0A67}"/>
            </a:ext>
          </a:extLst>
        </xdr:cNvPr>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954E33BF-08B5-4C56-9D53-29B007814D7B}"/>
            </a:ext>
          </a:extLst>
        </xdr:cNvPr>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63537</xdr:rowOff>
    </xdr:from>
    <xdr:ext cx="469744" cy="259045"/>
    <xdr:sp macro="" textlink="">
      <xdr:nvSpPr>
        <xdr:cNvPr id="140" name="n_1mainValue【道路】&#10;一人当たり延長">
          <a:extLst>
            <a:ext uri="{FF2B5EF4-FFF2-40B4-BE49-F238E27FC236}">
              <a16:creationId xmlns:a16="http://schemas.microsoft.com/office/drawing/2014/main" id="{7EDECCDF-33E3-469D-B0B3-F2733760791D}"/>
            </a:ext>
          </a:extLst>
        </xdr:cNvPr>
        <xdr:cNvSpPr txBox="1"/>
      </xdr:nvSpPr>
      <xdr:spPr>
        <a:xfrm>
          <a:off x="9391727" y="675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63354</xdr:rowOff>
    </xdr:from>
    <xdr:ext cx="469744" cy="259045"/>
    <xdr:sp macro="" textlink="">
      <xdr:nvSpPr>
        <xdr:cNvPr id="141" name="n_2mainValue【道路】&#10;一人当たり延長">
          <a:extLst>
            <a:ext uri="{FF2B5EF4-FFF2-40B4-BE49-F238E27FC236}">
              <a16:creationId xmlns:a16="http://schemas.microsoft.com/office/drawing/2014/main" id="{4AAC4840-058E-475F-9F46-359D20B6BD7C}"/>
            </a:ext>
          </a:extLst>
        </xdr:cNvPr>
        <xdr:cNvSpPr txBox="1"/>
      </xdr:nvSpPr>
      <xdr:spPr>
        <a:xfrm>
          <a:off x="8515427" y="674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12585</xdr:rowOff>
    </xdr:from>
    <xdr:ext cx="469744" cy="259045"/>
    <xdr:sp macro="" textlink="">
      <xdr:nvSpPr>
        <xdr:cNvPr id="142" name="n_3mainValue【道路】&#10;一人当たり延長">
          <a:extLst>
            <a:ext uri="{FF2B5EF4-FFF2-40B4-BE49-F238E27FC236}">
              <a16:creationId xmlns:a16="http://schemas.microsoft.com/office/drawing/2014/main" id="{1D1EF599-F4DA-4F36-A7CA-656500FD3FD4}"/>
            </a:ext>
          </a:extLst>
        </xdr:cNvPr>
        <xdr:cNvSpPr txBox="1"/>
      </xdr:nvSpPr>
      <xdr:spPr>
        <a:xfrm>
          <a:off x="7626427" y="635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3370</xdr:rowOff>
    </xdr:from>
    <xdr:ext cx="469744" cy="259045"/>
    <xdr:sp macro="" textlink="">
      <xdr:nvSpPr>
        <xdr:cNvPr id="143" name="n_4mainValue【道路】&#10;一人当たり延長">
          <a:extLst>
            <a:ext uri="{FF2B5EF4-FFF2-40B4-BE49-F238E27FC236}">
              <a16:creationId xmlns:a16="http://schemas.microsoft.com/office/drawing/2014/main" id="{EEC55165-78DE-4200-86A8-95706F8AB37B}"/>
            </a:ext>
          </a:extLst>
        </xdr:cNvPr>
        <xdr:cNvSpPr txBox="1"/>
      </xdr:nvSpPr>
      <xdr:spPr>
        <a:xfrm>
          <a:off x="6737427" y="66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5DB23D13-84D4-41C0-8998-B2A7A2FC9C1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86723711-77EC-41DF-AE80-A33B94C017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CDDD4B08-4168-4C35-87E7-31C3BA9A72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EBF9F868-4BF5-4BFF-8CCC-395FFE36DC6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BF5F04F8-FFA5-48A4-B7E0-C9C8B2F912E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AFE42248-F965-41AE-9B5B-C75FEE4EF0E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63464C5-1AE4-43E6-86A8-3C2A2A0AAAC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33ED8D1-1B36-4593-A085-B6B129194A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B820C122-6455-4A4F-A6C6-C270237B8C9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65B1B509-544A-46E5-9D05-7F7735D949B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E013CDE-C121-4AE8-9FE9-FC5792E6A53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1EC7664D-32D5-47BC-9DB3-493FFCA86F0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D90378F4-4D8B-4181-97BF-F00093667C1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2C84BC53-6F3A-4AFB-B85F-F5AA58EAEA6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E5EBB246-CB3D-4C52-8CE8-C26FC4375E6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F80266B0-A4BA-41B3-8ACF-3EA6A45F6F3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33BCBA69-D9C7-4C92-ABCA-CD6E16C4F6A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EBCF61A0-FD65-41B2-A5D4-B48B9DFE77D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A02629D5-012E-4D09-863E-7AAF13C97DB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C490ABF8-7CFB-460D-AC95-68B9D341D87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F4298BFB-F2EB-4B8B-80FE-67ABA2A1B0B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2C05843-65AE-4B33-B30F-F85C8C474CF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496AEED4-BAC2-4AE4-82C0-C3D2C0EFAFB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88DEC198-7CD8-46AB-BE66-AFFB1F70A84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63F3CE2C-9073-4E2C-A780-96FA47566ECA}"/>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E67409A6-6A8A-481A-B33D-F295CB78D46C}"/>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0C0E0B89-3B19-430B-BEBD-334BF39ABEF6}"/>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8F4E00A4-B9F5-4762-8A2F-55B021864169}"/>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3E1D6AFF-A32A-4FEC-9F2D-E2D460F37DCA}"/>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DD2D9F38-78A5-421A-A71E-9D65B724BE89}"/>
            </a:ext>
          </a:extLst>
        </xdr:cNvPr>
        <xdr:cNvSpPr txBox="1"/>
      </xdr:nvSpPr>
      <xdr:spPr>
        <a:xfrm>
          <a:off x="4673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8953863F-777E-4CCF-809A-F959C708AA6C}"/>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F03C2001-9F94-4798-AC06-D1119BDDFB0A}"/>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41C0E14A-1025-4008-8046-2D3244C57B46}"/>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6690268C-D8C3-4ACC-97D0-3CE741EF7FCC}"/>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557C0757-9187-47A7-BEFA-85898A6E561F}"/>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79522BC-8836-4E84-9E54-658DC73B94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1680E7C-7948-4A29-B27F-93F801CF7FA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2822406-EB3F-4DF7-B01C-C56D3F5AE1C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9181C09-B4DB-4D3B-8662-6F4115E4FA1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769FBE2-151A-4F92-975D-FD2722D6346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118745</xdr:rowOff>
    </xdr:from>
    <xdr:to>
      <xdr:col>24</xdr:col>
      <xdr:colOff>114300</xdr:colOff>
      <xdr:row>61</xdr:row>
      <xdr:rowOff>48895</xdr:rowOff>
    </xdr:to>
    <xdr:sp macro="" textlink="">
      <xdr:nvSpPr>
        <xdr:cNvPr id="184" name="楕円 183">
          <a:extLst>
            <a:ext uri="{FF2B5EF4-FFF2-40B4-BE49-F238E27FC236}">
              <a16:creationId xmlns:a16="http://schemas.microsoft.com/office/drawing/2014/main" id="{7424BADC-D720-4A28-84B4-204CE71D652B}"/>
            </a:ext>
          </a:extLst>
        </xdr:cNvPr>
        <xdr:cNvSpPr/>
      </xdr:nvSpPr>
      <xdr:spPr>
        <a:xfrm>
          <a:off x="45847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97172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190B81E0-C55E-4296-ABED-80FD031C4AF5}"/>
            </a:ext>
          </a:extLst>
        </xdr:cNvPr>
        <xdr:cNvSpPr txBox="1"/>
      </xdr:nvSpPr>
      <xdr:spPr>
        <a:xfrm>
          <a:off x="4673600"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84455</xdr:rowOff>
    </xdr:from>
    <xdr:to>
      <xdr:col>20</xdr:col>
      <xdr:colOff>38100</xdr:colOff>
      <xdr:row>61</xdr:row>
      <xdr:rowOff>14605</xdr:rowOff>
    </xdr:to>
    <xdr:sp macro="" textlink="">
      <xdr:nvSpPr>
        <xdr:cNvPr id="186" name="楕円 185">
          <a:extLst>
            <a:ext uri="{FF2B5EF4-FFF2-40B4-BE49-F238E27FC236}">
              <a16:creationId xmlns:a16="http://schemas.microsoft.com/office/drawing/2014/main" id="{17D5869C-009C-40A1-8DF0-5E51C2EF594C}"/>
            </a:ext>
          </a:extLst>
        </xdr:cNvPr>
        <xdr:cNvSpPr/>
      </xdr:nvSpPr>
      <xdr:spPr>
        <a:xfrm>
          <a:off x="3746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135255</xdr:rowOff>
    </xdr:from>
    <xdr:to>
      <xdr:col>24</xdr:col>
      <xdr:colOff>63500</xdr:colOff>
      <xdr:row>60</xdr:row>
      <xdr:rowOff>169545</xdr:rowOff>
    </xdr:to>
    <xdr:cxnSp macro="">
      <xdr:nvCxnSpPr>
        <xdr:cNvPr id="187" name="直線コネクタ 186">
          <a:extLst>
            <a:ext uri="{FF2B5EF4-FFF2-40B4-BE49-F238E27FC236}">
              <a16:creationId xmlns:a16="http://schemas.microsoft.com/office/drawing/2014/main" id="{BF571731-CA7C-4375-80CC-F0D098212546}"/>
            </a:ext>
          </a:extLst>
        </xdr:cNvPr>
        <xdr:cNvCxnSpPr/>
      </xdr:nvCxnSpPr>
      <xdr:spPr>
        <a:xfrm>
          <a:off x="3797300" y="104222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48260</xdr:rowOff>
    </xdr:from>
    <xdr:to>
      <xdr:col>15</xdr:col>
      <xdr:colOff>101600</xdr:colOff>
      <xdr:row>60</xdr:row>
      <xdr:rowOff>149860</xdr:rowOff>
    </xdr:to>
    <xdr:sp macro="" textlink="">
      <xdr:nvSpPr>
        <xdr:cNvPr id="188" name="楕円 187">
          <a:extLst>
            <a:ext uri="{FF2B5EF4-FFF2-40B4-BE49-F238E27FC236}">
              <a16:creationId xmlns:a16="http://schemas.microsoft.com/office/drawing/2014/main" id="{C9B48139-EADA-4E6D-86C6-2A6BDACA4EAD}"/>
            </a:ext>
          </a:extLst>
        </xdr:cNvPr>
        <xdr:cNvSpPr/>
      </xdr:nvSpPr>
      <xdr:spPr>
        <a:xfrm>
          <a:off x="2857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99060</xdr:rowOff>
    </xdr:from>
    <xdr:to>
      <xdr:col>19</xdr:col>
      <xdr:colOff>177800</xdr:colOff>
      <xdr:row>60</xdr:row>
      <xdr:rowOff>135255</xdr:rowOff>
    </xdr:to>
    <xdr:cxnSp macro="">
      <xdr:nvCxnSpPr>
        <xdr:cNvPr id="189" name="直線コネクタ 188">
          <a:extLst>
            <a:ext uri="{FF2B5EF4-FFF2-40B4-BE49-F238E27FC236}">
              <a16:creationId xmlns:a16="http://schemas.microsoft.com/office/drawing/2014/main" id="{3B7E7E29-A9C8-4B34-89D4-7132430F227D}"/>
            </a:ext>
          </a:extLst>
        </xdr:cNvPr>
        <xdr:cNvCxnSpPr/>
      </xdr:nvCxnSpPr>
      <xdr:spPr>
        <a:xfrm>
          <a:off x="2908300" y="103860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90" name="楕円 189">
          <a:extLst>
            <a:ext uri="{FF2B5EF4-FFF2-40B4-BE49-F238E27FC236}">
              <a16:creationId xmlns:a16="http://schemas.microsoft.com/office/drawing/2014/main" id="{5B3C4CE8-B19F-4746-9A0C-333936BF67DB}"/>
            </a:ext>
          </a:extLst>
        </xdr:cNvPr>
        <xdr:cNvSpPr/>
      </xdr:nvSpPr>
      <xdr:spPr>
        <a:xfrm>
          <a:off x="1968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64770</xdr:rowOff>
    </xdr:from>
    <xdr:to>
      <xdr:col>15</xdr:col>
      <xdr:colOff>50800</xdr:colOff>
      <xdr:row>60</xdr:row>
      <xdr:rowOff>99060</xdr:rowOff>
    </xdr:to>
    <xdr:cxnSp macro="">
      <xdr:nvCxnSpPr>
        <xdr:cNvPr id="191" name="直線コネクタ 190">
          <a:extLst>
            <a:ext uri="{FF2B5EF4-FFF2-40B4-BE49-F238E27FC236}">
              <a16:creationId xmlns:a16="http://schemas.microsoft.com/office/drawing/2014/main" id="{8DA09AC9-BEFA-41F1-8882-F62CCAE24847}"/>
            </a:ext>
          </a:extLst>
        </xdr:cNvPr>
        <xdr:cNvCxnSpPr/>
      </xdr:nvCxnSpPr>
      <xdr:spPr>
        <a:xfrm>
          <a:off x="2019300" y="103517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151130</xdr:rowOff>
    </xdr:from>
    <xdr:to>
      <xdr:col>6</xdr:col>
      <xdr:colOff>38100</xdr:colOff>
      <xdr:row>60</xdr:row>
      <xdr:rowOff>81280</xdr:rowOff>
    </xdr:to>
    <xdr:sp macro="" textlink="">
      <xdr:nvSpPr>
        <xdr:cNvPr id="192" name="楕円 191">
          <a:extLst>
            <a:ext uri="{FF2B5EF4-FFF2-40B4-BE49-F238E27FC236}">
              <a16:creationId xmlns:a16="http://schemas.microsoft.com/office/drawing/2014/main" id="{2E5E277D-7086-48E8-A559-BE223474B4F8}"/>
            </a:ext>
          </a:extLst>
        </xdr:cNvPr>
        <xdr:cNvSpPr/>
      </xdr:nvSpPr>
      <xdr:spPr>
        <a:xfrm>
          <a:off x="1079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30480</xdr:rowOff>
    </xdr:from>
    <xdr:to>
      <xdr:col>10</xdr:col>
      <xdr:colOff>114300</xdr:colOff>
      <xdr:row>60</xdr:row>
      <xdr:rowOff>64770</xdr:rowOff>
    </xdr:to>
    <xdr:cxnSp macro="">
      <xdr:nvCxnSpPr>
        <xdr:cNvPr id="193" name="直線コネクタ 192">
          <a:extLst>
            <a:ext uri="{FF2B5EF4-FFF2-40B4-BE49-F238E27FC236}">
              <a16:creationId xmlns:a16="http://schemas.microsoft.com/office/drawing/2014/main" id="{CC35ED10-95A1-467A-8714-B3B9532369F2}"/>
            </a:ext>
          </a:extLst>
        </xdr:cNvPr>
        <xdr:cNvCxnSpPr/>
      </xdr:nvCxnSpPr>
      <xdr:spPr>
        <a:xfrm>
          <a:off x="1130300" y="10317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49DDEBDD-DA3C-40C0-8B7F-2F28F6A99C3C}"/>
            </a:ext>
          </a:extLst>
        </xdr:cNvPr>
        <xdr:cNvSpPr txBox="1"/>
      </xdr:nvSpPr>
      <xdr:spPr>
        <a:xfrm>
          <a:off x="3582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BEB3C484-303C-4E4B-9BB9-5B3AAC7BA057}"/>
            </a:ext>
          </a:extLst>
        </xdr:cNvPr>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EBE9EAD1-C407-4D94-A599-88E8C815DAE0}"/>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5B099C31-CF4D-4F23-97CC-400EA290043B}"/>
            </a:ext>
          </a:extLst>
        </xdr:cNvPr>
        <xdr:cNvSpPr txBox="1"/>
      </xdr:nvSpPr>
      <xdr:spPr>
        <a:xfrm>
          <a:off x="927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5732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26E082ED-5599-4A9B-A5C9-6FBC0AF3A154}"/>
            </a:ext>
          </a:extLst>
        </xdr:cNvPr>
        <xdr:cNvSpPr txBox="1"/>
      </xdr:nvSpPr>
      <xdr:spPr>
        <a:xfrm>
          <a:off x="3582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DE501DA-17DB-4F6C-AD76-7070A64C4B50}"/>
            </a:ext>
          </a:extLst>
        </xdr:cNvPr>
        <xdr:cNvSpPr txBox="1"/>
      </xdr:nvSpPr>
      <xdr:spPr>
        <a:xfrm>
          <a:off x="2705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106697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E8E56502-C2AE-4780-AFB3-85EDA2E4AA6F}"/>
            </a:ext>
          </a:extLst>
        </xdr:cNvPr>
        <xdr:cNvSpPr txBox="1"/>
      </xdr:nvSpPr>
      <xdr:spPr>
        <a:xfrm>
          <a:off x="1816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6A24C3F0-7822-401B-8D3B-D7A4335FE11E}"/>
            </a:ext>
          </a:extLst>
        </xdr:cNvPr>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4B7946DA-B9A4-46E2-B0C6-DCE4C55E69D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D503E868-A11E-4B24-AD5B-D8665C4E69C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4D1EB2F4-01D0-49E4-AD59-BFC1A61FCE7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3468AA03-DC53-4EAD-A830-8A8591F79E4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6355D045-C98B-4E62-A7FE-324FE729AF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C91AB1B2-E577-46C6-9C6C-B89526BCD10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797239F5-7E06-4C29-A820-778E37D8093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858FC9E1-04A5-4058-B31D-C233715189A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2BA505B4-A077-4CE0-837F-342AB4A14A3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FDA2EC78-8FF9-40F2-8B7E-3CAD4950520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E16BB1CA-32C9-47DA-B6CA-AE2A6B665B5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AC860050-1253-4107-8669-E7A78D89D73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796C5165-1E34-480D-AA99-7375D6E97C7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7CE6745D-954A-467D-9FA9-D31B0318A0E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F7738D2B-8CB4-49F8-AF15-81D5D9F6EA6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83AC0317-6D03-4CC6-B095-39113681D31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E9802C2E-ECF7-44AC-B5AE-C5978D6F831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83C17375-CE5B-45F5-AF57-8A3DE973429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C4B312D5-7836-4736-975B-8BB990A2AB7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5441FAED-C53A-4310-A323-23386B067958}"/>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E2808B9-57D5-4BE8-9630-0CB5EB24C1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4BB02D9F-47F1-41DF-B3BC-1180ABED75CC}"/>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7B5D2D91-4EC5-4AED-8849-569BDEE6363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6AAAD730-29C5-4ADD-966F-C2EFFCD2D308}"/>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A6E792AC-9849-4A5D-B9AB-090F5FBB6FC1}"/>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26780C98-3C82-429D-9DDD-213D9F152F7C}"/>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7C2C6658-FB92-48B6-AB56-A11D25EB03AE}"/>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D8B1D759-5AF4-475A-95E0-6E155E66C73D}"/>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9B54337F-99A0-46BA-9F34-A388515E2408}"/>
            </a:ext>
          </a:extLst>
        </xdr:cNvPr>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BEB66B2D-13C1-490F-A73C-69836E863F49}"/>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021492F5-5C4A-461D-8F2F-CD118D91BAFB}"/>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1F69EDCF-D33B-4F56-84F9-B6EFD8526643}"/>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A187AD5D-94A3-47F2-B1B7-FC865E5503AE}"/>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820CE471-470F-4627-8A91-DD7FEC0C6AD5}"/>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A2DEEA9-1345-418B-BD52-C6C7B352E5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D97D782-5342-4C85-92BE-58624041C47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2DC946F-3D03-42F5-8CD9-E33003ECC8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8D8ED18-A0E5-463C-BBD3-77CE4CA80D8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306D4B4-98E1-4A66-8119-C3DBD929BEB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94506</xdr:rowOff>
    </xdr:from>
    <xdr:to>
      <xdr:col>55</xdr:col>
      <xdr:colOff>50800</xdr:colOff>
      <xdr:row>64</xdr:row>
      <xdr:rowOff>24656</xdr:rowOff>
    </xdr:to>
    <xdr:sp macro="" textlink="">
      <xdr:nvSpPr>
        <xdr:cNvPr id="241" name="楕円 240">
          <a:extLst>
            <a:ext uri="{FF2B5EF4-FFF2-40B4-BE49-F238E27FC236}">
              <a16:creationId xmlns:a16="http://schemas.microsoft.com/office/drawing/2014/main" id="{9202068D-D43E-455D-882D-37369887D029}"/>
            </a:ext>
          </a:extLst>
        </xdr:cNvPr>
        <xdr:cNvSpPr/>
      </xdr:nvSpPr>
      <xdr:spPr>
        <a:xfrm>
          <a:off x="10426700" y="1089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9433</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78B22431-4C1C-41F3-9B20-6298A5E3D7B4}"/>
            </a:ext>
          </a:extLst>
        </xdr:cNvPr>
        <xdr:cNvSpPr txBox="1"/>
      </xdr:nvSpPr>
      <xdr:spPr>
        <a:xfrm>
          <a:off x="10515600" y="1081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95363</xdr:rowOff>
    </xdr:from>
    <xdr:to>
      <xdr:col>50</xdr:col>
      <xdr:colOff>165100</xdr:colOff>
      <xdr:row>64</xdr:row>
      <xdr:rowOff>25513</xdr:rowOff>
    </xdr:to>
    <xdr:sp macro="" textlink="">
      <xdr:nvSpPr>
        <xdr:cNvPr id="243" name="楕円 242">
          <a:extLst>
            <a:ext uri="{FF2B5EF4-FFF2-40B4-BE49-F238E27FC236}">
              <a16:creationId xmlns:a16="http://schemas.microsoft.com/office/drawing/2014/main" id="{3024C147-8E69-4D5B-BB61-454785B2A8A9}"/>
            </a:ext>
          </a:extLst>
        </xdr:cNvPr>
        <xdr:cNvSpPr/>
      </xdr:nvSpPr>
      <xdr:spPr>
        <a:xfrm>
          <a:off x="9588500" y="1089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145306</xdr:rowOff>
    </xdr:from>
    <xdr:to>
      <xdr:col>55</xdr:col>
      <xdr:colOff>0</xdr:colOff>
      <xdr:row>63</xdr:row>
      <xdr:rowOff>146163</xdr:rowOff>
    </xdr:to>
    <xdr:cxnSp macro="">
      <xdr:nvCxnSpPr>
        <xdr:cNvPr id="244" name="直線コネクタ 243">
          <a:extLst>
            <a:ext uri="{FF2B5EF4-FFF2-40B4-BE49-F238E27FC236}">
              <a16:creationId xmlns:a16="http://schemas.microsoft.com/office/drawing/2014/main" id="{765C3DFB-AE6E-4C12-800C-666F6261B709}"/>
            </a:ext>
          </a:extLst>
        </xdr:cNvPr>
        <xdr:cNvCxnSpPr/>
      </xdr:nvCxnSpPr>
      <xdr:spPr>
        <a:xfrm flipV="1">
          <a:off x="9639300" y="10946656"/>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95287</xdr:rowOff>
    </xdr:from>
    <xdr:to>
      <xdr:col>46</xdr:col>
      <xdr:colOff>38100</xdr:colOff>
      <xdr:row>64</xdr:row>
      <xdr:rowOff>25437</xdr:rowOff>
    </xdr:to>
    <xdr:sp macro="" textlink="">
      <xdr:nvSpPr>
        <xdr:cNvPr id="245" name="楕円 244">
          <a:extLst>
            <a:ext uri="{FF2B5EF4-FFF2-40B4-BE49-F238E27FC236}">
              <a16:creationId xmlns:a16="http://schemas.microsoft.com/office/drawing/2014/main" id="{CDBBCF10-BFFA-4FE5-8260-85F5F27F90E5}"/>
            </a:ext>
          </a:extLst>
        </xdr:cNvPr>
        <xdr:cNvSpPr/>
      </xdr:nvSpPr>
      <xdr:spPr>
        <a:xfrm>
          <a:off x="8699500" y="1089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146087</xdr:rowOff>
    </xdr:from>
    <xdr:to>
      <xdr:col>50</xdr:col>
      <xdr:colOff>114300</xdr:colOff>
      <xdr:row>63</xdr:row>
      <xdr:rowOff>146163</xdr:rowOff>
    </xdr:to>
    <xdr:cxnSp macro="">
      <xdr:nvCxnSpPr>
        <xdr:cNvPr id="246" name="直線コネクタ 245">
          <a:extLst>
            <a:ext uri="{FF2B5EF4-FFF2-40B4-BE49-F238E27FC236}">
              <a16:creationId xmlns:a16="http://schemas.microsoft.com/office/drawing/2014/main" id="{2FC8CE95-4A11-4FAE-966E-E36E67194CD5}"/>
            </a:ext>
          </a:extLst>
        </xdr:cNvPr>
        <xdr:cNvCxnSpPr/>
      </xdr:nvCxnSpPr>
      <xdr:spPr>
        <a:xfrm>
          <a:off x="8750300" y="1094743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95721</xdr:rowOff>
    </xdr:from>
    <xdr:to>
      <xdr:col>41</xdr:col>
      <xdr:colOff>101600</xdr:colOff>
      <xdr:row>64</xdr:row>
      <xdr:rowOff>25871</xdr:rowOff>
    </xdr:to>
    <xdr:sp macro="" textlink="">
      <xdr:nvSpPr>
        <xdr:cNvPr id="247" name="楕円 246">
          <a:extLst>
            <a:ext uri="{FF2B5EF4-FFF2-40B4-BE49-F238E27FC236}">
              <a16:creationId xmlns:a16="http://schemas.microsoft.com/office/drawing/2014/main" id="{80671C6E-1BA6-46CB-9945-A4D40DF1C58A}"/>
            </a:ext>
          </a:extLst>
        </xdr:cNvPr>
        <xdr:cNvSpPr/>
      </xdr:nvSpPr>
      <xdr:spPr>
        <a:xfrm>
          <a:off x="7810500" y="108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146087</xdr:rowOff>
    </xdr:from>
    <xdr:to>
      <xdr:col>45</xdr:col>
      <xdr:colOff>177800</xdr:colOff>
      <xdr:row>63</xdr:row>
      <xdr:rowOff>146521</xdr:rowOff>
    </xdr:to>
    <xdr:cxnSp macro="">
      <xdr:nvCxnSpPr>
        <xdr:cNvPr id="248" name="直線コネクタ 247">
          <a:extLst>
            <a:ext uri="{FF2B5EF4-FFF2-40B4-BE49-F238E27FC236}">
              <a16:creationId xmlns:a16="http://schemas.microsoft.com/office/drawing/2014/main" id="{A44E314B-2768-4DA9-8769-0D755725A2BC}"/>
            </a:ext>
          </a:extLst>
        </xdr:cNvPr>
        <xdr:cNvCxnSpPr/>
      </xdr:nvCxnSpPr>
      <xdr:spPr>
        <a:xfrm flipV="1">
          <a:off x="7861300" y="10947437"/>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96167</xdr:rowOff>
    </xdr:from>
    <xdr:to>
      <xdr:col>36</xdr:col>
      <xdr:colOff>165100</xdr:colOff>
      <xdr:row>64</xdr:row>
      <xdr:rowOff>26317</xdr:rowOff>
    </xdr:to>
    <xdr:sp macro="" textlink="">
      <xdr:nvSpPr>
        <xdr:cNvPr id="249" name="楕円 248">
          <a:extLst>
            <a:ext uri="{FF2B5EF4-FFF2-40B4-BE49-F238E27FC236}">
              <a16:creationId xmlns:a16="http://schemas.microsoft.com/office/drawing/2014/main" id="{A56C48C0-1892-4400-87C2-F5166C6B534A}"/>
            </a:ext>
          </a:extLst>
        </xdr:cNvPr>
        <xdr:cNvSpPr/>
      </xdr:nvSpPr>
      <xdr:spPr>
        <a:xfrm>
          <a:off x="6921500" y="108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146521</xdr:rowOff>
    </xdr:from>
    <xdr:to>
      <xdr:col>41</xdr:col>
      <xdr:colOff>50800</xdr:colOff>
      <xdr:row>63</xdr:row>
      <xdr:rowOff>146967</xdr:rowOff>
    </xdr:to>
    <xdr:cxnSp macro="">
      <xdr:nvCxnSpPr>
        <xdr:cNvPr id="250" name="直線コネクタ 249">
          <a:extLst>
            <a:ext uri="{FF2B5EF4-FFF2-40B4-BE49-F238E27FC236}">
              <a16:creationId xmlns:a16="http://schemas.microsoft.com/office/drawing/2014/main" id="{5960E02F-509F-4447-8BF5-88D0F81B309A}"/>
            </a:ext>
          </a:extLst>
        </xdr:cNvPr>
        <xdr:cNvCxnSpPr/>
      </xdr:nvCxnSpPr>
      <xdr:spPr>
        <a:xfrm flipV="1">
          <a:off x="6972300" y="10947871"/>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31114198-C12A-41F0-A670-FDF97B848561}"/>
            </a:ext>
          </a:extLst>
        </xdr:cNvPr>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A713DE17-A864-4E1A-946F-7D3CB3CEF792}"/>
            </a:ext>
          </a:extLst>
        </xdr:cNvPr>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F3C9E58E-7ADF-45FB-A52D-AFB4116436B3}"/>
            </a:ext>
          </a:extLst>
        </xdr:cNvPr>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BEF1A98A-901D-4705-8F6D-5B5E910F32E1}"/>
            </a:ext>
          </a:extLst>
        </xdr:cNvPr>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16640</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53865E45-D5FE-400A-BCF8-9480EAE476BE}"/>
            </a:ext>
          </a:extLst>
        </xdr:cNvPr>
        <xdr:cNvSpPr txBox="1"/>
      </xdr:nvSpPr>
      <xdr:spPr>
        <a:xfrm>
          <a:off x="9359411" y="1098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16564</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B471321E-5C42-482D-B8CD-12A776FC0CDB}"/>
            </a:ext>
          </a:extLst>
        </xdr:cNvPr>
        <xdr:cNvSpPr txBox="1"/>
      </xdr:nvSpPr>
      <xdr:spPr>
        <a:xfrm>
          <a:off x="8483111" y="1098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16998</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1DAC1D2A-04F6-451E-9BF3-43B7E67BCAAE}"/>
            </a:ext>
          </a:extLst>
        </xdr:cNvPr>
        <xdr:cNvSpPr txBox="1"/>
      </xdr:nvSpPr>
      <xdr:spPr>
        <a:xfrm>
          <a:off x="7594111" y="109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17444</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9388371C-EEA9-49AE-B1FC-B51559F526DF}"/>
            </a:ext>
          </a:extLst>
        </xdr:cNvPr>
        <xdr:cNvSpPr txBox="1"/>
      </xdr:nvSpPr>
      <xdr:spPr>
        <a:xfrm>
          <a:off x="6705111" y="109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8612624A-71EF-4D2B-8426-9D6F9AF2D26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470270E-0002-45EA-B6A8-2CA1C86E4DE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5B33D19-3215-4956-935E-3C391DF680B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4069D92-0A12-4D3B-B2CC-88697F0A3A2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DB3C1C48-5765-4E96-A9DE-013C3F4E495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81CD8E3-EC5C-4EA7-AA09-7BD215BB419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B2A3B495-2E9D-432B-96BA-00C2A2B3D7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F71AF03-508E-4E71-AD84-2CC068182DC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7B14BD19-B95D-4A0C-B3D0-85212AC077B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D68B8C2C-6576-405D-B8BE-ADB79C70D11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AA442C0-1F18-4A88-8DFD-7025572CD4E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ADA1F406-7A5C-4066-A6AB-ECE67FF4B50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A52E9227-87F8-4EE4-BDFE-C3C2A97A4955}"/>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21272177-5D0C-45A6-BCB8-6B9BF4C571E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EFC8CA0E-4C30-4E5B-87AC-9F16AAB7600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EC8EF581-6A93-4545-AAA0-BE58121E695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A70472A8-47AF-48F2-BA51-A2D20F0520E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26134FA-C5E3-4D58-B19B-90527D51D76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10766DF0-9208-4349-9F43-DC37F8DA918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D2A50F74-4A27-468B-BBFB-C4A95916891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7C92C74C-4256-4674-89E0-FDD3A49044B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C21B7965-815D-43C0-A8E7-D936CC9F5F9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E0992058-AAB0-4AB3-8F44-30F96C5670F5}"/>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82DEA706-B7E7-4210-AD55-C34C9495D4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221C6867-E7A8-40CF-85D1-F328F6EE18E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8B8B2DE4-F966-450D-9942-4FCFFB41DBF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248DBDBD-B5D1-4482-89F9-425AF5D59FF6}"/>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37921373-5C5C-4121-B40A-0AE398F313B3}"/>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50B0D7D0-A089-4F45-92C6-04E830F1BA51}"/>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FC630DC9-294B-4F76-B46E-2D7879E05B08}"/>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E993096B-3915-4594-A8CC-D657E30742C1}"/>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0CB94B8E-2509-4B79-85D8-518F278CBD46}"/>
            </a:ext>
          </a:extLst>
        </xdr:cNvPr>
        <xdr:cNvSpPr txBox="1"/>
      </xdr:nvSpPr>
      <xdr:spPr>
        <a:xfrm>
          <a:off x="4673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43505893-CFE8-4D58-82A8-E98CE21D9F1B}"/>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BE67867D-F7A0-4C96-9E7B-01A0A5BC57CA}"/>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23F84291-5D2A-4E08-BDBD-D44C0507F20E}"/>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C54A7E8D-8B74-4C02-916E-CBFF7012C5CF}"/>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36F231E0-506B-44FC-8D3C-B51DF5483739}"/>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73D3CDA-4617-4D38-A3D5-5D8E8F61F55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A8F1902-9A78-471E-98FA-37A39D3A5D0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17BC67F-195E-40BD-AC8C-6C963DAE82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6B99242-543D-4122-90AF-96FEDFA5678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235DB9A-94B0-4E5C-AE95-6E2EAD0514A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99968</xdr:rowOff>
    </xdr:from>
    <xdr:to>
      <xdr:col>24</xdr:col>
      <xdr:colOff>114300</xdr:colOff>
      <xdr:row>82</xdr:row>
      <xdr:rowOff>30118</xdr:rowOff>
    </xdr:to>
    <xdr:sp macro="" textlink="">
      <xdr:nvSpPr>
        <xdr:cNvPr id="301" name="楕円 300">
          <a:extLst>
            <a:ext uri="{FF2B5EF4-FFF2-40B4-BE49-F238E27FC236}">
              <a16:creationId xmlns:a16="http://schemas.microsoft.com/office/drawing/2014/main" id="{C1DD4464-DC9D-41CD-A930-0B709C237545}"/>
            </a:ext>
          </a:extLst>
        </xdr:cNvPr>
        <xdr:cNvSpPr/>
      </xdr:nvSpPr>
      <xdr:spPr>
        <a:xfrm>
          <a:off x="45847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122845</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49785F1E-7E3F-427C-ADB4-D9FD232C1801}"/>
            </a:ext>
          </a:extLst>
        </xdr:cNvPr>
        <xdr:cNvSpPr txBox="1"/>
      </xdr:nvSpPr>
      <xdr:spPr>
        <a:xfrm>
          <a:off x="4673600" y="1383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41184</xdr:rowOff>
    </xdr:from>
    <xdr:to>
      <xdr:col>20</xdr:col>
      <xdr:colOff>38100</xdr:colOff>
      <xdr:row>81</xdr:row>
      <xdr:rowOff>142784</xdr:rowOff>
    </xdr:to>
    <xdr:sp macro="" textlink="">
      <xdr:nvSpPr>
        <xdr:cNvPr id="303" name="楕円 302">
          <a:extLst>
            <a:ext uri="{FF2B5EF4-FFF2-40B4-BE49-F238E27FC236}">
              <a16:creationId xmlns:a16="http://schemas.microsoft.com/office/drawing/2014/main" id="{F8A95CD6-E7F2-4078-AB48-8DFDA51EF4C2}"/>
            </a:ext>
          </a:extLst>
        </xdr:cNvPr>
        <xdr:cNvSpPr/>
      </xdr:nvSpPr>
      <xdr:spPr>
        <a:xfrm>
          <a:off x="3746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91984</xdr:rowOff>
    </xdr:from>
    <xdr:to>
      <xdr:col>24</xdr:col>
      <xdr:colOff>63500</xdr:colOff>
      <xdr:row>81</xdr:row>
      <xdr:rowOff>150768</xdr:rowOff>
    </xdr:to>
    <xdr:cxnSp macro="">
      <xdr:nvCxnSpPr>
        <xdr:cNvPr id="304" name="直線コネクタ 303">
          <a:extLst>
            <a:ext uri="{FF2B5EF4-FFF2-40B4-BE49-F238E27FC236}">
              <a16:creationId xmlns:a16="http://schemas.microsoft.com/office/drawing/2014/main" id="{9C0E52C0-3C2F-444E-A562-19647099DDBD}"/>
            </a:ext>
          </a:extLst>
        </xdr:cNvPr>
        <xdr:cNvCxnSpPr/>
      </xdr:nvCxnSpPr>
      <xdr:spPr>
        <a:xfrm>
          <a:off x="3797300" y="13979434"/>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144055</xdr:rowOff>
    </xdr:from>
    <xdr:to>
      <xdr:col>15</xdr:col>
      <xdr:colOff>101600</xdr:colOff>
      <xdr:row>81</xdr:row>
      <xdr:rowOff>74205</xdr:rowOff>
    </xdr:to>
    <xdr:sp macro="" textlink="">
      <xdr:nvSpPr>
        <xdr:cNvPr id="305" name="楕円 304">
          <a:extLst>
            <a:ext uri="{FF2B5EF4-FFF2-40B4-BE49-F238E27FC236}">
              <a16:creationId xmlns:a16="http://schemas.microsoft.com/office/drawing/2014/main" id="{27ED663A-D1A1-4C0B-A55F-2781E16E2036}"/>
            </a:ext>
          </a:extLst>
        </xdr:cNvPr>
        <xdr:cNvSpPr/>
      </xdr:nvSpPr>
      <xdr:spPr>
        <a:xfrm>
          <a:off x="2857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23405</xdr:rowOff>
    </xdr:from>
    <xdr:to>
      <xdr:col>19</xdr:col>
      <xdr:colOff>177800</xdr:colOff>
      <xdr:row>81</xdr:row>
      <xdr:rowOff>91984</xdr:rowOff>
    </xdr:to>
    <xdr:cxnSp macro="">
      <xdr:nvCxnSpPr>
        <xdr:cNvPr id="306" name="直線コネクタ 305">
          <a:extLst>
            <a:ext uri="{FF2B5EF4-FFF2-40B4-BE49-F238E27FC236}">
              <a16:creationId xmlns:a16="http://schemas.microsoft.com/office/drawing/2014/main" id="{D94712B4-0AA3-4CC6-A38B-B7CFCDD19110}"/>
            </a:ext>
          </a:extLst>
        </xdr:cNvPr>
        <xdr:cNvCxnSpPr/>
      </xdr:nvCxnSpPr>
      <xdr:spPr>
        <a:xfrm>
          <a:off x="2908300" y="13910855"/>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78739</xdr:rowOff>
    </xdr:from>
    <xdr:to>
      <xdr:col>10</xdr:col>
      <xdr:colOff>165100</xdr:colOff>
      <xdr:row>81</xdr:row>
      <xdr:rowOff>8889</xdr:rowOff>
    </xdr:to>
    <xdr:sp macro="" textlink="">
      <xdr:nvSpPr>
        <xdr:cNvPr id="307" name="楕円 306">
          <a:extLst>
            <a:ext uri="{FF2B5EF4-FFF2-40B4-BE49-F238E27FC236}">
              <a16:creationId xmlns:a16="http://schemas.microsoft.com/office/drawing/2014/main" id="{A3C397D1-D515-4C33-8B3B-6A07CECFFA56}"/>
            </a:ext>
          </a:extLst>
        </xdr:cNvPr>
        <xdr:cNvSpPr/>
      </xdr:nvSpPr>
      <xdr:spPr>
        <a:xfrm>
          <a:off x="1968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129539</xdr:rowOff>
    </xdr:from>
    <xdr:to>
      <xdr:col>15</xdr:col>
      <xdr:colOff>50800</xdr:colOff>
      <xdr:row>81</xdr:row>
      <xdr:rowOff>23405</xdr:rowOff>
    </xdr:to>
    <xdr:cxnSp macro="">
      <xdr:nvCxnSpPr>
        <xdr:cNvPr id="308" name="直線コネクタ 307">
          <a:extLst>
            <a:ext uri="{FF2B5EF4-FFF2-40B4-BE49-F238E27FC236}">
              <a16:creationId xmlns:a16="http://schemas.microsoft.com/office/drawing/2014/main" id="{F673C1CC-CD72-4E8E-82B6-B8166D0DFB15}"/>
            </a:ext>
          </a:extLst>
        </xdr:cNvPr>
        <xdr:cNvCxnSpPr/>
      </xdr:nvCxnSpPr>
      <xdr:spPr>
        <a:xfrm>
          <a:off x="2019300" y="13845539"/>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13426</xdr:rowOff>
    </xdr:from>
    <xdr:to>
      <xdr:col>6</xdr:col>
      <xdr:colOff>38100</xdr:colOff>
      <xdr:row>80</xdr:row>
      <xdr:rowOff>115026</xdr:rowOff>
    </xdr:to>
    <xdr:sp macro="" textlink="">
      <xdr:nvSpPr>
        <xdr:cNvPr id="309" name="楕円 308">
          <a:extLst>
            <a:ext uri="{FF2B5EF4-FFF2-40B4-BE49-F238E27FC236}">
              <a16:creationId xmlns:a16="http://schemas.microsoft.com/office/drawing/2014/main" id="{52F16631-FD3A-42A0-A60C-15A1058BB168}"/>
            </a:ext>
          </a:extLst>
        </xdr:cNvPr>
        <xdr:cNvSpPr/>
      </xdr:nvSpPr>
      <xdr:spPr>
        <a:xfrm>
          <a:off x="10795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64226</xdr:rowOff>
    </xdr:from>
    <xdr:to>
      <xdr:col>10</xdr:col>
      <xdr:colOff>114300</xdr:colOff>
      <xdr:row>80</xdr:row>
      <xdr:rowOff>129539</xdr:rowOff>
    </xdr:to>
    <xdr:cxnSp macro="">
      <xdr:nvCxnSpPr>
        <xdr:cNvPr id="310" name="直線コネクタ 309">
          <a:extLst>
            <a:ext uri="{FF2B5EF4-FFF2-40B4-BE49-F238E27FC236}">
              <a16:creationId xmlns:a16="http://schemas.microsoft.com/office/drawing/2014/main" id="{3B4719DA-97D2-49CE-833A-E3C5E88026FC}"/>
            </a:ext>
          </a:extLst>
        </xdr:cNvPr>
        <xdr:cNvCxnSpPr/>
      </xdr:nvCxnSpPr>
      <xdr:spPr>
        <a:xfrm>
          <a:off x="1130300" y="13780226"/>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997C88A4-F1F5-4050-8504-53F76BE841E2}"/>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75BFC6B6-E81F-4275-B387-D32A00E05214}"/>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080127BD-87A2-4D59-AF7B-4FC81BC9151B}"/>
            </a:ext>
          </a:extLst>
        </xdr:cNvPr>
        <xdr:cNvSpPr txBox="1"/>
      </xdr:nvSpPr>
      <xdr:spPr>
        <a:xfrm>
          <a:off x="1816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977F62CA-2733-4C66-86C1-124CD3EA8AAF}"/>
            </a:ext>
          </a:extLst>
        </xdr:cNvPr>
        <xdr:cNvSpPr txBox="1"/>
      </xdr:nvSpPr>
      <xdr:spPr>
        <a:xfrm>
          <a:off x="927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159311</xdr:rowOff>
    </xdr:from>
    <xdr:ext cx="405111" cy="259045"/>
    <xdr:sp macro="" textlink="">
      <xdr:nvSpPr>
        <xdr:cNvPr id="315" name="n_1mainValue【公営住宅】&#10;有形固定資産減価償却率">
          <a:extLst>
            <a:ext uri="{FF2B5EF4-FFF2-40B4-BE49-F238E27FC236}">
              <a16:creationId xmlns:a16="http://schemas.microsoft.com/office/drawing/2014/main" id="{E5D4F91D-52A3-40A2-B2CC-3954E9BD7580}"/>
            </a:ext>
          </a:extLst>
        </xdr:cNvPr>
        <xdr:cNvSpPr txBox="1"/>
      </xdr:nvSpPr>
      <xdr:spPr>
        <a:xfrm>
          <a:off x="358204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90732</xdr:rowOff>
    </xdr:from>
    <xdr:ext cx="405111" cy="259045"/>
    <xdr:sp macro="" textlink="">
      <xdr:nvSpPr>
        <xdr:cNvPr id="316" name="n_2mainValue【公営住宅】&#10;有形固定資産減価償却率">
          <a:extLst>
            <a:ext uri="{FF2B5EF4-FFF2-40B4-BE49-F238E27FC236}">
              <a16:creationId xmlns:a16="http://schemas.microsoft.com/office/drawing/2014/main" id="{3A5D4970-D7D4-48FE-8C57-B216C11E72BE}"/>
            </a:ext>
          </a:extLst>
        </xdr:cNvPr>
        <xdr:cNvSpPr txBox="1"/>
      </xdr:nvSpPr>
      <xdr:spPr>
        <a:xfrm>
          <a:off x="2705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25416</xdr:rowOff>
    </xdr:from>
    <xdr:ext cx="405111" cy="259045"/>
    <xdr:sp macro="" textlink="">
      <xdr:nvSpPr>
        <xdr:cNvPr id="317" name="n_3mainValue【公営住宅】&#10;有形固定資産減価償却率">
          <a:extLst>
            <a:ext uri="{FF2B5EF4-FFF2-40B4-BE49-F238E27FC236}">
              <a16:creationId xmlns:a16="http://schemas.microsoft.com/office/drawing/2014/main" id="{A6D21D91-B896-4DAF-A505-4B27A0FE22D6}"/>
            </a:ext>
          </a:extLst>
        </xdr:cNvPr>
        <xdr:cNvSpPr txBox="1"/>
      </xdr:nvSpPr>
      <xdr:spPr>
        <a:xfrm>
          <a:off x="1816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131553</xdr:rowOff>
    </xdr:from>
    <xdr:ext cx="405111" cy="259045"/>
    <xdr:sp macro="" textlink="">
      <xdr:nvSpPr>
        <xdr:cNvPr id="318" name="n_4mainValue【公営住宅】&#10;有形固定資産減価償却率">
          <a:extLst>
            <a:ext uri="{FF2B5EF4-FFF2-40B4-BE49-F238E27FC236}">
              <a16:creationId xmlns:a16="http://schemas.microsoft.com/office/drawing/2014/main" id="{400280E3-46D5-4539-AC5A-DC03557A7E55}"/>
            </a:ext>
          </a:extLst>
        </xdr:cNvPr>
        <xdr:cNvSpPr txBox="1"/>
      </xdr:nvSpPr>
      <xdr:spPr>
        <a:xfrm>
          <a:off x="927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C9A20CF7-0AF3-4B67-9AEE-FA5E0FFE412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C34CC91B-80D1-4EB7-BAA8-2916A5D1BFB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42B3A181-83AA-407E-A51C-A56626EA618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B688A2A4-67F6-4900-ACAE-005BEF58CA0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571838AD-B183-404A-ABBE-9B660CF1E7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FD3F8993-BF75-4250-8556-33482B96B43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F41D93C7-4056-4BD5-8886-237CC8DD3E2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926E972E-2777-4DBA-A805-04F3757A39F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8DAAA8BB-40F3-4DF6-89D8-F57E936D6B3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2207DD9D-F2E1-42C2-9E45-5AB38F73E34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DAA32162-8A2B-4652-A027-86CDC7213D0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06A2653C-9075-4A33-BF5C-A14FF0A9B58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F4F47B74-37CF-411F-B46E-977344F2C6C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D6227BE9-CA83-4B89-9DBB-281D9ACCA63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BA309517-0E42-4D93-BD14-E2A09DCCDD4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359A3C5E-2150-4DC6-ADFF-1930A205EB6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2988DD70-2722-4E63-8962-29D5DDD4DE1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0C83A694-7FA2-473C-944C-76F0331A159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6463802B-FE94-4C4F-B87C-3C84C15A628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6629E3C5-AE6A-4E15-ADC1-017E24098AB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FC2D6549-4003-4ADB-B9DA-F6090B3DC64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F68722B-A77F-4A4D-9468-9D55747F0FE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6F24DA73-2A48-49DB-995A-C632810CA41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64F74F21-F81D-4E81-B8A6-413E010F3374}"/>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319A5F5A-B9D8-4C67-9DBD-C4CD97C19DD5}"/>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0425EF9C-1F60-4A70-9C01-DC6E01927939}"/>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6ACF893E-C68F-435F-9942-123365A107C7}"/>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C0CC4311-523A-43E5-BED9-C77D65663B97}"/>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245972AF-924A-4FA2-B682-0E8D1B86A688}"/>
            </a:ext>
          </a:extLst>
        </xdr:cNvPr>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D9C7756C-F2B5-4A13-B415-D9BDE9797F2A}"/>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90C6A1B2-7C6E-4449-BF57-01358C9EE99F}"/>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7D5D360F-B57A-4642-B264-AB04B032A9C8}"/>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B588973A-E8BA-41B5-8BDE-815B6A3A48E7}"/>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70FEC890-0185-4858-A44A-0F82210A1C5B}"/>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B3E5C18-11C3-474C-AC5A-04760CA0832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C1AE267-F271-43CC-9D5B-F7D325005F8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39A3EBB-D189-475D-915F-0ECE411EC4E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7581A61-809E-4599-B802-CE6B7D59798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CAB5F74-E532-463F-97BD-0394D8F19B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58" name="楕円 357">
          <a:extLst>
            <a:ext uri="{FF2B5EF4-FFF2-40B4-BE49-F238E27FC236}">
              <a16:creationId xmlns:a16="http://schemas.microsoft.com/office/drawing/2014/main" id="{B83C7049-B499-4A3E-9208-17CFFCEFED55}"/>
            </a:ext>
          </a:extLst>
        </xdr:cNvPr>
        <xdr:cNvSpPr/>
      </xdr:nvSpPr>
      <xdr:spPr>
        <a:xfrm>
          <a:off x="10426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170197</xdr:rowOff>
    </xdr:from>
    <xdr:ext cx="469744" cy="259045"/>
    <xdr:sp macro="" textlink="">
      <xdr:nvSpPr>
        <xdr:cNvPr id="359" name="【公営住宅】&#10;一人当たり面積該当値テキスト">
          <a:extLst>
            <a:ext uri="{FF2B5EF4-FFF2-40B4-BE49-F238E27FC236}">
              <a16:creationId xmlns:a16="http://schemas.microsoft.com/office/drawing/2014/main" id="{3BB157CB-BA3C-4FA7-8D8B-D8A8E5984DA9}"/>
            </a:ext>
          </a:extLst>
        </xdr:cNvPr>
        <xdr:cNvSpPr txBox="1"/>
      </xdr:nvSpPr>
      <xdr:spPr>
        <a:xfrm>
          <a:off x="10515600"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155702</xdr:rowOff>
    </xdr:from>
    <xdr:to>
      <xdr:col>50</xdr:col>
      <xdr:colOff>165100</xdr:colOff>
      <xdr:row>83</xdr:row>
      <xdr:rowOff>85852</xdr:rowOff>
    </xdr:to>
    <xdr:sp macro="" textlink="">
      <xdr:nvSpPr>
        <xdr:cNvPr id="360" name="楕円 359">
          <a:extLst>
            <a:ext uri="{FF2B5EF4-FFF2-40B4-BE49-F238E27FC236}">
              <a16:creationId xmlns:a16="http://schemas.microsoft.com/office/drawing/2014/main" id="{79B9C3C1-A66F-4A05-95AD-65D5B3F24EA8}"/>
            </a:ext>
          </a:extLst>
        </xdr:cNvPr>
        <xdr:cNvSpPr/>
      </xdr:nvSpPr>
      <xdr:spPr>
        <a:xfrm>
          <a:off x="9588500" y="1421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26670</xdr:rowOff>
    </xdr:from>
    <xdr:to>
      <xdr:col>55</xdr:col>
      <xdr:colOff>0</xdr:colOff>
      <xdr:row>83</xdr:row>
      <xdr:rowOff>35052</xdr:rowOff>
    </xdr:to>
    <xdr:cxnSp macro="">
      <xdr:nvCxnSpPr>
        <xdr:cNvPr id="361" name="直線コネクタ 360">
          <a:extLst>
            <a:ext uri="{FF2B5EF4-FFF2-40B4-BE49-F238E27FC236}">
              <a16:creationId xmlns:a16="http://schemas.microsoft.com/office/drawing/2014/main" id="{D37BD10A-9871-4013-B227-7E4BE9DEE07D}"/>
            </a:ext>
          </a:extLst>
        </xdr:cNvPr>
        <xdr:cNvCxnSpPr/>
      </xdr:nvCxnSpPr>
      <xdr:spPr>
        <a:xfrm flipV="1">
          <a:off x="9639300" y="14257020"/>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138937</xdr:rowOff>
    </xdr:from>
    <xdr:to>
      <xdr:col>46</xdr:col>
      <xdr:colOff>38100</xdr:colOff>
      <xdr:row>83</xdr:row>
      <xdr:rowOff>69087</xdr:rowOff>
    </xdr:to>
    <xdr:sp macro="" textlink="">
      <xdr:nvSpPr>
        <xdr:cNvPr id="362" name="楕円 361">
          <a:extLst>
            <a:ext uri="{FF2B5EF4-FFF2-40B4-BE49-F238E27FC236}">
              <a16:creationId xmlns:a16="http://schemas.microsoft.com/office/drawing/2014/main" id="{7D528B23-6C1B-4B7E-80AD-1899255EB0C6}"/>
            </a:ext>
          </a:extLst>
        </xdr:cNvPr>
        <xdr:cNvSpPr/>
      </xdr:nvSpPr>
      <xdr:spPr>
        <a:xfrm>
          <a:off x="8699500" y="1419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18287</xdr:rowOff>
    </xdr:from>
    <xdr:to>
      <xdr:col>50</xdr:col>
      <xdr:colOff>114300</xdr:colOff>
      <xdr:row>83</xdr:row>
      <xdr:rowOff>35052</xdr:rowOff>
    </xdr:to>
    <xdr:cxnSp macro="">
      <xdr:nvCxnSpPr>
        <xdr:cNvPr id="363" name="直線コネクタ 362">
          <a:extLst>
            <a:ext uri="{FF2B5EF4-FFF2-40B4-BE49-F238E27FC236}">
              <a16:creationId xmlns:a16="http://schemas.microsoft.com/office/drawing/2014/main" id="{57FAAAC2-0C09-41D0-8AB7-66C62A9C998E}"/>
            </a:ext>
          </a:extLst>
        </xdr:cNvPr>
        <xdr:cNvCxnSpPr/>
      </xdr:nvCxnSpPr>
      <xdr:spPr>
        <a:xfrm>
          <a:off x="8750300" y="14248637"/>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141987</xdr:rowOff>
    </xdr:from>
    <xdr:to>
      <xdr:col>41</xdr:col>
      <xdr:colOff>101600</xdr:colOff>
      <xdr:row>83</xdr:row>
      <xdr:rowOff>72137</xdr:rowOff>
    </xdr:to>
    <xdr:sp macro="" textlink="">
      <xdr:nvSpPr>
        <xdr:cNvPr id="364" name="楕円 363">
          <a:extLst>
            <a:ext uri="{FF2B5EF4-FFF2-40B4-BE49-F238E27FC236}">
              <a16:creationId xmlns:a16="http://schemas.microsoft.com/office/drawing/2014/main" id="{33FB1433-DCCF-41D5-A2A6-646D401B90B4}"/>
            </a:ext>
          </a:extLst>
        </xdr:cNvPr>
        <xdr:cNvSpPr/>
      </xdr:nvSpPr>
      <xdr:spPr>
        <a:xfrm>
          <a:off x="7810500" y="142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18287</xdr:rowOff>
    </xdr:from>
    <xdr:to>
      <xdr:col>45</xdr:col>
      <xdr:colOff>177800</xdr:colOff>
      <xdr:row>83</xdr:row>
      <xdr:rowOff>21337</xdr:rowOff>
    </xdr:to>
    <xdr:cxnSp macro="">
      <xdr:nvCxnSpPr>
        <xdr:cNvPr id="365" name="直線コネクタ 364">
          <a:extLst>
            <a:ext uri="{FF2B5EF4-FFF2-40B4-BE49-F238E27FC236}">
              <a16:creationId xmlns:a16="http://schemas.microsoft.com/office/drawing/2014/main" id="{6B278B98-40DA-4C86-BBD4-F77C810F8562}"/>
            </a:ext>
          </a:extLst>
        </xdr:cNvPr>
        <xdr:cNvCxnSpPr/>
      </xdr:nvCxnSpPr>
      <xdr:spPr>
        <a:xfrm flipV="1">
          <a:off x="7861300" y="1424863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144272</xdr:rowOff>
    </xdr:from>
    <xdr:to>
      <xdr:col>36</xdr:col>
      <xdr:colOff>165100</xdr:colOff>
      <xdr:row>83</xdr:row>
      <xdr:rowOff>74422</xdr:rowOff>
    </xdr:to>
    <xdr:sp macro="" textlink="">
      <xdr:nvSpPr>
        <xdr:cNvPr id="366" name="楕円 365">
          <a:extLst>
            <a:ext uri="{FF2B5EF4-FFF2-40B4-BE49-F238E27FC236}">
              <a16:creationId xmlns:a16="http://schemas.microsoft.com/office/drawing/2014/main" id="{03F003A6-58DC-48B7-90B2-952898DE1504}"/>
            </a:ext>
          </a:extLst>
        </xdr:cNvPr>
        <xdr:cNvSpPr/>
      </xdr:nvSpPr>
      <xdr:spPr>
        <a:xfrm>
          <a:off x="6921500" y="1420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21337</xdr:rowOff>
    </xdr:from>
    <xdr:to>
      <xdr:col>41</xdr:col>
      <xdr:colOff>50800</xdr:colOff>
      <xdr:row>83</xdr:row>
      <xdr:rowOff>23622</xdr:rowOff>
    </xdr:to>
    <xdr:cxnSp macro="">
      <xdr:nvCxnSpPr>
        <xdr:cNvPr id="367" name="直線コネクタ 366">
          <a:extLst>
            <a:ext uri="{FF2B5EF4-FFF2-40B4-BE49-F238E27FC236}">
              <a16:creationId xmlns:a16="http://schemas.microsoft.com/office/drawing/2014/main" id="{60CA6157-1B19-4FEC-844F-E0A5EB625FF6}"/>
            </a:ext>
          </a:extLst>
        </xdr:cNvPr>
        <xdr:cNvCxnSpPr/>
      </xdr:nvCxnSpPr>
      <xdr:spPr>
        <a:xfrm flipV="1">
          <a:off x="6972300" y="1425168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DEC17C53-37A6-4C6C-9AD9-96405A023C75}"/>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39F08CE0-593A-4375-90D1-E0174F38FB2E}"/>
            </a:ext>
          </a:extLst>
        </xdr:cNvPr>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26C3C543-80C2-4362-8E24-6521D1B740D5}"/>
            </a:ext>
          </a:extLst>
        </xdr:cNvPr>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B0F56287-0B80-455D-975C-FE151FCB236C}"/>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102379</xdr:rowOff>
    </xdr:from>
    <xdr:ext cx="469744" cy="259045"/>
    <xdr:sp macro="" textlink="">
      <xdr:nvSpPr>
        <xdr:cNvPr id="372" name="n_1mainValue【公営住宅】&#10;一人当たり面積">
          <a:extLst>
            <a:ext uri="{FF2B5EF4-FFF2-40B4-BE49-F238E27FC236}">
              <a16:creationId xmlns:a16="http://schemas.microsoft.com/office/drawing/2014/main" id="{28E5E445-525F-4862-9F64-C609080C5607}"/>
            </a:ext>
          </a:extLst>
        </xdr:cNvPr>
        <xdr:cNvSpPr txBox="1"/>
      </xdr:nvSpPr>
      <xdr:spPr>
        <a:xfrm>
          <a:off x="9391727" y="1398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85614</xdr:rowOff>
    </xdr:from>
    <xdr:ext cx="469744" cy="259045"/>
    <xdr:sp macro="" textlink="">
      <xdr:nvSpPr>
        <xdr:cNvPr id="373" name="n_2mainValue【公営住宅】&#10;一人当たり面積">
          <a:extLst>
            <a:ext uri="{FF2B5EF4-FFF2-40B4-BE49-F238E27FC236}">
              <a16:creationId xmlns:a16="http://schemas.microsoft.com/office/drawing/2014/main" id="{F18A98C0-BDB1-4D2A-AD76-9711463D5266}"/>
            </a:ext>
          </a:extLst>
        </xdr:cNvPr>
        <xdr:cNvSpPr txBox="1"/>
      </xdr:nvSpPr>
      <xdr:spPr>
        <a:xfrm>
          <a:off x="8515427" y="1397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88664</xdr:rowOff>
    </xdr:from>
    <xdr:ext cx="469744" cy="259045"/>
    <xdr:sp macro="" textlink="">
      <xdr:nvSpPr>
        <xdr:cNvPr id="374" name="n_3mainValue【公営住宅】&#10;一人当たり面積">
          <a:extLst>
            <a:ext uri="{FF2B5EF4-FFF2-40B4-BE49-F238E27FC236}">
              <a16:creationId xmlns:a16="http://schemas.microsoft.com/office/drawing/2014/main" id="{2FA02D4F-2469-4748-81EE-E6E225A61CEB}"/>
            </a:ext>
          </a:extLst>
        </xdr:cNvPr>
        <xdr:cNvSpPr txBox="1"/>
      </xdr:nvSpPr>
      <xdr:spPr>
        <a:xfrm>
          <a:off x="7626427" y="139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90949</xdr:rowOff>
    </xdr:from>
    <xdr:ext cx="469744" cy="259045"/>
    <xdr:sp macro="" textlink="">
      <xdr:nvSpPr>
        <xdr:cNvPr id="375" name="n_4mainValue【公営住宅】&#10;一人当たり面積">
          <a:extLst>
            <a:ext uri="{FF2B5EF4-FFF2-40B4-BE49-F238E27FC236}">
              <a16:creationId xmlns:a16="http://schemas.microsoft.com/office/drawing/2014/main" id="{36595AE1-FE9C-40AE-B756-03E6DA8C685D}"/>
            </a:ext>
          </a:extLst>
        </xdr:cNvPr>
        <xdr:cNvSpPr txBox="1"/>
      </xdr:nvSpPr>
      <xdr:spPr>
        <a:xfrm>
          <a:off x="6737427" y="1397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678B001A-44E7-49B6-B855-66C9DA894F2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A80B16E-FC2D-4242-9878-F959E53F99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933DC860-40F6-4245-85B6-98FF1EAB1C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E9914A60-2349-472C-AB1E-E84F1633DA7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25B2AD2F-16E4-4DBF-895A-BADC7F88D9B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E70B9752-AB52-4F07-99D2-8334CBE4CD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DAF5309F-25B5-4DA8-9800-ECDE5917876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40570315-6C93-48F6-BC91-A495B0A3C62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5646CBA5-D617-4C87-B64C-AD51E1E0169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4A6FBB5F-DE9E-4620-8CBF-D4409DC13AE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195EF4A6-AB6B-4379-B100-6DC7340E5C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56D8876C-ABD0-4848-89D0-E7997DD49C3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A77BBD84-71B9-491A-BBD9-B073745CAC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792242FF-B27C-4114-9E74-2DC043100A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FB5C8A86-8397-4698-80CD-A41520FDA0F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CB0C59F-B4EF-4921-9AD7-20186DCF9BC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182B6FB4-6C7F-4D80-B4A8-084CDA035C8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DB788B9B-BF60-47D1-A27B-6A68AEBDC9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F70BB037-BF62-47ED-A9AC-550375B514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3436FC4B-4A40-4C3C-A3AF-10BAEA47A5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22AD20DE-1A8D-4CD5-AFCF-39BA3E248B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B147C37D-1070-40DD-A972-DDED24D5543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3CB61300-EF12-47B0-B1E8-291589AF567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891FDE6B-2CD2-43CF-8F75-08C022BD1E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A17EBD84-2E50-46A0-B44D-4574D020243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EC39ABA1-DF2A-48C0-8620-E95F2BC0C68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C68DE947-06D0-4D6D-9B51-D92AB69EB8A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EFD05ADE-2CC8-4F8E-9D35-7A2C2C0FDAE3}"/>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68708925-0D27-4592-8CD5-A67822E159C9}"/>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C80209D0-C642-4094-A9CE-9973585FA7F2}"/>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0172464B-7EB1-4524-82F0-0B5D05C4AC09}"/>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A044EDDB-CD43-422B-A7DC-8A914D43CD0D}"/>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35C8B2E8-A4EC-4658-9240-96FF531DDDCD}"/>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516CE141-EBF2-43A8-A93A-A1F4D4338D4C}"/>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2918A1D4-9DC8-475C-9075-1EE2FC17C841}"/>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205718A7-8DFD-4DBF-A921-4375EDC8293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864FBFE9-39D8-4187-8D6F-952E12DD3591}"/>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2F81F1F9-69EF-4CB4-8F76-E13E252103C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5D59171F-EE81-40F0-A72B-71ED9AA15F90}"/>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10CED0BA-0A5C-4B51-BECD-F72D4969DCC6}"/>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D057405B-E200-4676-BDC9-FBF77D009D2D}"/>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AE75258F-EEEE-415D-A8AA-860E448924D4}"/>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5873227F-4C43-4B2B-A6F6-F86D229DA4D8}"/>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F51ECF54-ED16-4747-BCD9-C35D06E18773}"/>
            </a:ext>
          </a:extLst>
        </xdr:cNvPr>
        <xdr:cNvSpPr txBox="1"/>
      </xdr:nvSpPr>
      <xdr:spPr>
        <a:xfrm>
          <a:off x="16357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E857BBD7-9113-49D8-8ED2-B62CF60869C9}"/>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5F74EF02-4733-4E6D-8F47-56436AF09061}"/>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018DE824-246E-400B-96F8-17927B9DE3B4}"/>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5C747AD4-87C7-400C-AD4E-678DB7943022}"/>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DFBA0030-0124-4BE8-9DEF-AD08E0EB5EC0}"/>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C207495-D4E8-4D4B-847F-F603D75A97C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94919CAF-9C57-4498-B87F-C504A6A089D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A5121BC-DD36-4C85-B4C6-2F8A50CC1AC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460ACF0-23E5-44C1-870F-5A27214A04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58ABF0A-A677-4AEB-BF87-F7B407B590E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45974</xdr:rowOff>
    </xdr:from>
    <xdr:to>
      <xdr:col>85</xdr:col>
      <xdr:colOff>177800</xdr:colOff>
      <xdr:row>35</xdr:row>
      <xdr:rowOff>147574</xdr:rowOff>
    </xdr:to>
    <xdr:sp macro="" textlink="">
      <xdr:nvSpPr>
        <xdr:cNvPr id="430" name="楕円 429">
          <a:extLst>
            <a:ext uri="{FF2B5EF4-FFF2-40B4-BE49-F238E27FC236}">
              <a16:creationId xmlns:a16="http://schemas.microsoft.com/office/drawing/2014/main" id="{FFBFE25A-139D-4BE3-B966-36215A0CF91A}"/>
            </a:ext>
          </a:extLst>
        </xdr:cNvPr>
        <xdr:cNvSpPr/>
      </xdr:nvSpPr>
      <xdr:spPr>
        <a:xfrm>
          <a:off x="162687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68851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C93DDF31-8D29-4066-9A9C-5A626D0ED047}"/>
            </a:ext>
          </a:extLst>
        </xdr:cNvPr>
        <xdr:cNvSpPr txBox="1"/>
      </xdr:nvSpPr>
      <xdr:spPr>
        <a:xfrm>
          <a:off x="16357600" y="589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4826</xdr:rowOff>
    </xdr:from>
    <xdr:to>
      <xdr:col>81</xdr:col>
      <xdr:colOff>101600</xdr:colOff>
      <xdr:row>35</xdr:row>
      <xdr:rowOff>106426</xdr:rowOff>
    </xdr:to>
    <xdr:sp macro="" textlink="">
      <xdr:nvSpPr>
        <xdr:cNvPr id="432" name="楕円 431">
          <a:extLst>
            <a:ext uri="{FF2B5EF4-FFF2-40B4-BE49-F238E27FC236}">
              <a16:creationId xmlns:a16="http://schemas.microsoft.com/office/drawing/2014/main" id="{4D7BE26E-CEEF-4F9A-9EB1-A9276CC79DD1}"/>
            </a:ext>
          </a:extLst>
        </xdr:cNvPr>
        <xdr:cNvSpPr/>
      </xdr:nvSpPr>
      <xdr:spPr>
        <a:xfrm>
          <a:off x="15430500" y="60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55626</xdr:rowOff>
    </xdr:from>
    <xdr:to>
      <xdr:col>85</xdr:col>
      <xdr:colOff>127000</xdr:colOff>
      <xdr:row>35</xdr:row>
      <xdr:rowOff>96774</xdr:rowOff>
    </xdr:to>
    <xdr:cxnSp macro="">
      <xdr:nvCxnSpPr>
        <xdr:cNvPr id="433" name="直線コネクタ 432">
          <a:extLst>
            <a:ext uri="{FF2B5EF4-FFF2-40B4-BE49-F238E27FC236}">
              <a16:creationId xmlns:a16="http://schemas.microsoft.com/office/drawing/2014/main" id="{AEE645B2-3B99-43D8-AA38-4632D1747624}"/>
            </a:ext>
          </a:extLst>
        </xdr:cNvPr>
        <xdr:cNvCxnSpPr/>
      </xdr:nvCxnSpPr>
      <xdr:spPr>
        <a:xfrm>
          <a:off x="15481300" y="60563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32258</xdr:rowOff>
    </xdr:from>
    <xdr:to>
      <xdr:col>76</xdr:col>
      <xdr:colOff>165100</xdr:colOff>
      <xdr:row>35</xdr:row>
      <xdr:rowOff>133858</xdr:rowOff>
    </xdr:to>
    <xdr:sp macro="" textlink="">
      <xdr:nvSpPr>
        <xdr:cNvPr id="434" name="楕円 433">
          <a:extLst>
            <a:ext uri="{FF2B5EF4-FFF2-40B4-BE49-F238E27FC236}">
              <a16:creationId xmlns:a16="http://schemas.microsoft.com/office/drawing/2014/main" id="{5ACDF07E-6392-4FB3-9604-C851A045D410}"/>
            </a:ext>
          </a:extLst>
        </xdr:cNvPr>
        <xdr:cNvSpPr/>
      </xdr:nvSpPr>
      <xdr:spPr>
        <a:xfrm>
          <a:off x="14541500" y="60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55626</xdr:rowOff>
    </xdr:from>
    <xdr:to>
      <xdr:col>81</xdr:col>
      <xdr:colOff>50800</xdr:colOff>
      <xdr:row>35</xdr:row>
      <xdr:rowOff>83058</xdr:rowOff>
    </xdr:to>
    <xdr:cxnSp macro="">
      <xdr:nvCxnSpPr>
        <xdr:cNvPr id="435" name="直線コネクタ 434">
          <a:extLst>
            <a:ext uri="{FF2B5EF4-FFF2-40B4-BE49-F238E27FC236}">
              <a16:creationId xmlns:a16="http://schemas.microsoft.com/office/drawing/2014/main" id="{FEDB3538-2DE8-4BD3-B8E5-6AE950D36F42}"/>
            </a:ext>
          </a:extLst>
        </xdr:cNvPr>
        <xdr:cNvCxnSpPr/>
      </xdr:nvCxnSpPr>
      <xdr:spPr>
        <a:xfrm flipV="1">
          <a:off x="14592300" y="60563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155702</xdr:rowOff>
    </xdr:from>
    <xdr:to>
      <xdr:col>72</xdr:col>
      <xdr:colOff>38100</xdr:colOff>
      <xdr:row>35</xdr:row>
      <xdr:rowOff>85852</xdr:rowOff>
    </xdr:to>
    <xdr:sp macro="" textlink="">
      <xdr:nvSpPr>
        <xdr:cNvPr id="436" name="楕円 435">
          <a:extLst>
            <a:ext uri="{FF2B5EF4-FFF2-40B4-BE49-F238E27FC236}">
              <a16:creationId xmlns:a16="http://schemas.microsoft.com/office/drawing/2014/main" id="{0E2A152B-0BCF-4814-8A4D-1069430A12E4}"/>
            </a:ext>
          </a:extLst>
        </xdr:cNvPr>
        <xdr:cNvSpPr/>
      </xdr:nvSpPr>
      <xdr:spPr>
        <a:xfrm>
          <a:off x="13652500" y="598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35052</xdr:rowOff>
    </xdr:from>
    <xdr:to>
      <xdr:col>76</xdr:col>
      <xdr:colOff>114300</xdr:colOff>
      <xdr:row>35</xdr:row>
      <xdr:rowOff>83058</xdr:rowOff>
    </xdr:to>
    <xdr:cxnSp macro="">
      <xdr:nvCxnSpPr>
        <xdr:cNvPr id="437" name="直線コネクタ 436">
          <a:extLst>
            <a:ext uri="{FF2B5EF4-FFF2-40B4-BE49-F238E27FC236}">
              <a16:creationId xmlns:a16="http://schemas.microsoft.com/office/drawing/2014/main" id="{4FFF7ED9-BAF5-4579-A061-F0A1750BC9C6}"/>
            </a:ext>
          </a:extLst>
        </xdr:cNvPr>
        <xdr:cNvCxnSpPr/>
      </xdr:nvCxnSpPr>
      <xdr:spPr>
        <a:xfrm>
          <a:off x="13703300" y="603580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114554</xdr:rowOff>
    </xdr:from>
    <xdr:to>
      <xdr:col>67</xdr:col>
      <xdr:colOff>101600</xdr:colOff>
      <xdr:row>35</xdr:row>
      <xdr:rowOff>44704</xdr:rowOff>
    </xdr:to>
    <xdr:sp macro="" textlink="">
      <xdr:nvSpPr>
        <xdr:cNvPr id="438" name="楕円 437">
          <a:extLst>
            <a:ext uri="{FF2B5EF4-FFF2-40B4-BE49-F238E27FC236}">
              <a16:creationId xmlns:a16="http://schemas.microsoft.com/office/drawing/2014/main" id="{F1010FDD-FEE0-4954-A336-61523982CBF2}"/>
            </a:ext>
          </a:extLst>
        </xdr:cNvPr>
        <xdr:cNvSpPr/>
      </xdr:nvSpPr>
      <xdr:spPr>
        <a:xfrm>
          <a:off x="12763500" y="59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165354</xdr:rowOff>
    </xdr:from>
    <xdr:to>
      <xdr:col>71</xdr:col>
      <xdr:colOff>177800</xdr:colOff>
      <xdr:row>35</xdr:row>
      <xdr:rowOff>35052</xdr:rowOff>
    </xdr:to>
    <xdr:cxnSp macro="">
      <xdr:nvCxnSpPr>
        <xdr:cNvPr id="439" name="直線コネクタ 438">
          <a:extLst>
            <a:ext uri="{FF2B5EF4-FFF2-40B4-BE49-F238E27FC236}">
              <a16:creationId xmlns:a16="http://schemas.microsoft.com/office/drawing/2014/main" id="{8767B15A-F606-442F-9894-F9DB720E2A26}"/>
            </a:ext>
          </a:extLst>
        </xdr:cNvPr>
        <xdr:cNvCxnSpPr/>
      </xdr:nvCxnSpPr>
      <xdr:spPr>
        <a:xfrm>
          <a:off x="12814300" y="599465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F259C864-F7B1-4A9B-A519-286BF577053A}"/>
            </a:ext>
          </a:extLst>
        </xdr:cNvPr>
        <xdr:cNvSpPr txBox="1"/>
      </xdr:nvSpPr>
      <xdr:spPr>
        <a:xfrm>
          <a:off x="15266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4427705C-63E6-43AC-8497-6F450D8913E9}"/>
            </a:ext>
          </a:extLst>
        </xdr:cNvPr>
        <xdr:cNvSpPr txBox="1"/>
      </xdr:nvSpPr>
      <xdr:spPr>
        <a:xfrm>
          <a:off x="14389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A0A10333-033D-48D4-85A3-B5F4C5AEB1C4}"/>
            </a:ext>
          </a:extLst>
        </xdr:cNvPr>
        <xdr:cNvSpPr txBox="1"/>
      </xdr:nvSpPr>
      <xdr:spPr>
        <a:xfrm>
          <a:off x="1350074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D7A1D51D-F79C-4C51-B172-935CC3629310}"/>
            </a:ext>
          </a:extLst>
        </xdr:cNvPr>
        <xdr:cNvSpPr txBox="1"/>
      </xdr:nvSpPr>
      <xdr:spPr>
        <a:xfrm>
          <a:off x="126117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122953</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A43DF0DC-9298-4AC1-9732-CE6C8A4183F3}"/>
            </a:ext>
          </a:extLst>
        </xdr:cNvPr>
        <xdr:cNvSpPr txBox="1"/>
      </xdr:nvSpPr>
      <xdr:spPr>
        <a:xfrm>
          <a:off x="15266044" y="578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150385</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68080C06-7DB3-4928-A203-9B8B60CBF1A1}"/>
            </a:ext>
          </a:extLst>
        </xdr:cNvPr>
        <xdr:cNvSpPr txBox="1"/>
      </xdr:nvSpPr>
      <xdr:spPr>
        <a:xfrm>
          <a:off x="14389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102379</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71BFAB2C-9B5F-45F7-A88D-3ED575BFEE0E}"/>
            </a:ext>
          </a:extLst>
        </xdr:cNvPr>
        <xdr:cNvSpPr txBox="1"/>
      </xdr:nvSpPr>
      <xdr:spPr>
        <a:xfrm>
          <a:off x="13500744" y="576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61231</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95A7433B-7234-4960-BDF5-F0A481908CA3}"/>
            </a:ext>
          </a:extLst>
        </xdr:cNvPr>
        <xdr:cNvSpPr txBox="1"/>
      </xdr:nvSpPr>
      <xdr:spPr>
        <a:xfrm>
          <a:off x="12611744" y="57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268E8B69-1140-47C3-8A7B-C7666F600E6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CD4F26AB-1945-42E5-96CA-DF7E415507C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75FB27F0-0C71-4AEC-AF51-8C5CE8B35D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63961CC3-ED83-4E24-BDAD-996E0FB43D4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7A613559-2972-4B71-A723-DBA821897BE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34A2CD89-5029-4AC4-BA94-33EA98C4A6A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AC16D0A8-9835-43A7-B25C-793012F2763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A9E15089-39AB-44E9-BA12-6FE1563F069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193FEAA-B60B-4447-BA2C-F71EDDC4A0B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4F7116A7-11C8-40C8-B61C-F7428C28E58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90A0526A-ACAB-4321-BE87-B0562368C33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3160D5AE-DD43-4747-8EB8-5C48B84AFDF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6E5E5EA8-60D0-4DEA-A8ED-53B68355BD9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3F663D5D-A4A7-47BF-A20D-F24BAAE4BF5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F3ADD84B-9C5F-4984-B85E-0AA2FBF6ADE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82912BBD-0295-472E-A603-13ADA0061DC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C1714280-F4C3-4C3F-A1A3-05D9D5B47D9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0C30101F-05FA-4009-8B9C-A0D2FEA7841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52626838-B3CC-43C5-B294-E86AD5BF027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E53738C2-28ED-4DB4-9E6D-44CDD6E033A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32386878-04E3-4C62-BA8C-D3825A6CF4D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6B312F26-32B5-4BB4-9364-8FBBB5C6151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D8E99919-C6FC-4744-8CDE-A20D6115032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2A8FEA55-ABD8-4490-8F41-1DEAC6477EE3}"/>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D2C5E3E8-62A1-42E5-A3E9-B9860455BBD9}"/>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2B806F3E-0ABE-4CE0-A2F5-BD848A567F13}"/>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79623FBB-0141-4C12-A081-372F3DE2DF3E}"/>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312F3C22-A338-4106-839B-B74F05856424}"/>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67BA62E7-3239-46AE-88EB-B632D23630EC}"/>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E27F5F4B-642F-4BBE-BDDA-3CAC83C3D63C}"/>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C1FB90F7-3AF1-4218-AA38-629C9115B475}"/>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540EEB92-9806-4FA0-A1ED-D705BDD003A7}"/>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4E3E67B7-DBF8-4F98-99D4-84D20AF79E49}"/>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B5A19C96-223E-441A-B111-B69959C88F41}"/>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39CC487-67E9-427D-9E5A-9C5E374CDF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D013B60-73CA-4117-9144-1876EED3961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3F0F576-6432-437D-BDBA-B10DABF4656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3D65CE0-5C65-49E4-BA80-7C12F271349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5891217-FE9E-4BD3-9CD9-2F624E63321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487" name="楕円 486">
          <a:extLst>
            <a:ext uri="{FF2B5EF4-FFF2-40B4-BE49-F238E27FC236}">
              <a16:creationId xmlns:a16="http://schemas.microsoft.com/office/drawing/2014/main" id="{CB4F5514-9F06-49DB-97E4-DA344035C638}"/>
            </a:ext>
          </a:extLst>
        </xdr:cNvPr>
        <xdr:cNvSpPr/>
      </xdr:nvSpPr>
      <xdr:spPr>
        <a:xfrm>
          <a:off x="22110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49547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4195C46D-5A0E-4877-8715-69BFF2964EFE}"/>
            </a:ext>
          </a:extLst>
        </xdr:cNvPr>
        <xdr:cNvSpPr txBox="1"/>
      </xdr:nvSpPr>
      <xdr:spPr>
        <a:xfrm>
          <a:off x="22199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489" name="楕円 488">
          <a:extLst>
            <a:ext uri="{FF2B5EF4-FFF2-40B4-BE49-F238E27FC236}">
              <a16:creationId xmlns:a16="http://schemas.microsoft.com/office/drawing/2014/main" id="{50CC0526-6921-49F7-8D14-62F81A1B768B}"/>
            </a:ext>
          </a:extLst>
        </xdr:cNvPr>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40</xdr:row>
      <xdr:rowOff>121920</xdr:rowOff>
    </xdr:to>
    <xdr:cxnSp macro="">
      <xdr:nvCxnSpPr>
        <xdr:cNvPr id="490" name="直線コネクタ 489">
          <a:extLst>
            <a:ext uri="{FF2B5EF4-FFF2-40B4-BE49-F238E27FC236}">
              <a16:creationId xmlns:a16="http://schemas.microsoft.com/office/drawing/2014/main" id="{801A50BF-3077-4A1D-BC12-E5BE90263B07}"/>
            </a:ext>
          </a:extLst>
        </xdr:cNvPr>
        <xdr:cNvCxnSpPr/>
      </xdr:nvCxnSpPr>
      <xdr:spPr>
        <a:xfrm>
          <a:off x="21323300" y="697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55880</xdr:rowOff>
    </xdr:from>
    <xdr:to>
      <xdr:col>107</xdr:col>
      <xdr:colOff>101600</xdr:colOff>
      <xdr:row>40</xdr:row>
      <xdr:rowOff>157480</xdr:rowOff>
    </xdr:to>
    <xdr:sp macro="" textlink="">
      <xdr:nvSpPr>
        <xdr:cNvPr id="491" name="楕円 490">
          <a:extLst>
            <a:ext uri="{FF2B5EF4-FFF2-40B4-BE49-F238E27FC236}">
              <a16:creationId xmlns:a16="http://schemas.microsoft.com/office/drawing/2014/main" id="{FE67CFD6-FA2B-4CA8-B5F1-79DAD777CC66}"/>
            </a:ext>
          </a:extLst>
        </xdr:cNvPr>
        <xdr:cNvSpPr/>
      </xdr:nvSpPr>
      <xdr:spPr>
        <a:xfrm>
          <a:off x="20383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106680</xdr:rowOff>
    </xdr:from>
    <xdr:to>
      <xdr:col>111</xdr:col>
      <xdr:colOff>177800</xdr:colOff>
      <xdr:row>40</xdr:row>
      <xdr:rowOff>121920</xdr:rowOff>
    </xdr:to>
    <xdr:cxnSp macro="">
      <xdr:nvCxnSpPr>
        <xdr:cNvPr id="492" name="直線コネクタ 491">
          <a:extLst>
            <a:ext uri="{FF2B5EF4-FFF2-40B4-BE49-F238E27FC236}">
              <a16:creationId xmlns:a16="http://schemas.microsoft.com/office/drawing/2014/main" id="{1DD19A58-D5F3-4362-864E-34DE9DA4F6AE}"/>
            </a:ext>
          </a:extLst>
        </xdr:cNvPr>
        <xdr:cNvCxnSpPr/>
      </xdr:nvCxnSpPr>
      <xdr:spPr>
        <a:xfrm>
          <a:off x="20434300" y="6964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55880</xdr:rowOff>
    </xdr:from>
    <xdr:to>
      <xdr:col>102</xdr:col>
      <xdr:colOff>165100</xdr:colOff>
      <xdr:row>40</xdr:row>
      <xdr:rowOff>157480</xdr:rowOff>
    </xdr:to>
    <xdr:sp macro="" textlink="">
      <xdr:nvSpPr>
        <xdr:cNvPr id="493" name="楕円 492">
          <a:extLst>
            <a:ext uri="{FF2B5EF4-FFF2-40B4-BE49-F238E27FC236}">
              <a16:creationId xmlns:a16="http://schemas.microsoft.com/office/drawing/2014/main" id="{4003E0BA-AB39-48D7-92B7-78C226C657D7}"/>
            </a:ext>
          </a:extLst>
        </xdr:cNvPr>
        <xdr:cNvSpPr/>
      </xdr:nvSpPr>
      <xdr:spPr>
        <a:xfrm>
          <a:off x="19494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106680</xdr:rowOff>
    </xdr:from>
    <xdr:to>
      <xdr:col>107</xdr:col>
      <xdr:colOff>50800</xdr:colOff>
      <xdr:row>40</xdr:row>
      <xdr:rowOff>106680</xdr:rowOff>
    </xdr:to>
    <xdr:cxnSp macro="">
      <xdr:nvCxnSpPr>
        <xdr:cNvPr id="494" name="直線コネクタ 493">
          <a:extLst>
            <a:ext uri="{FF2B5EF4-FFF2-40B4-BE49-F238E27FC236}">
              <a16:creationId xmlns:a16="http://schemas.microsoft.com/office/drawing/2014/main" id="{BEFF63C6-6ECC-44E1-B26C-EC75F653009A}"/>
            </a:ext>
          </a:extLst>
        </xdr:cNvPr>
        <xdr:cNvCxnSpPr/>
      </xdr:nvCxnSpPr>
      <xdr:spPr>
        <a:xfrm>
          <a:off x="19545300" y="696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55880</xdr:rowOff>
    </xdr:from>
    <xdr:to>
      <xdr:col>98</xdr:col>
      <xdr:colOff>38100</xdr:colOff>
      <xdr:row>40</xdr:row>
      <xdr:rowOff>157480</xdr:rowOff>
    </xdr:to>
    <xdr:sp macro="" textlink="">
      <xdr:nvSpPr>
        <xdr:cNvPr id="495" name="楕円 494">
          <a:extLst>
            <a:ext uri="{FF2B5EF4-FFF2-40B4-BE49-F238E27FC236}">
              <a16:creationId xmlns:a16="http://schemas.microsoft.com/office/drawing/2014/main" id="{4C955D7F-6D4E-4AEF-9D72-C7E11EDABEB5}"/>
            </a:ext>
          </a:extLst>
        </xdr:cNvPr>
        <xdr:cNvSpPr/>
      </xdr:nvSpPr>
      <xdr:spPr>
        <a:xfrm>
          <a:off x="18605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106680</xdr:rowOff>
    </xdr:from>
    <xdr:to>
      <xdr:col>102</xdr:col>
      <xdr:colOff>114300</xdr:colOff>
      <xdr:row>40</xdr:row>
      <xdr:rowOff>106680</xdr:rowOff>
    </xdr:to>
    <xdr:cxnSp macro="">
      <xdr:nvCxnSpPr>
        <xdr:cNvPr id="496" name="直線コネクタ 495">
          <a:extLst>
            <a:ext uri="{FF2B5EF4-FFF2-40B4-BE49-F238E27FC236}">
              <a16:creationId xmlns:a16="http://schemas.microsoft.com/office/drawing/2014/main" id="{4ACE77D4-956B-465B-B644-359F0DA57B6F}"/>
            </a:ext>
          </a:extLst>
        </xdr:cNvPr>
        <xdr:cNvCxnSpPr/>
      </xdr:nvCxnSpPr>
      <xdr:spPr>
        <a:xfrm>
          <a:off x="18656300" y="696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EB99213-191F-4A0D-B690-61692CC7409A}"/>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5875AFB4-52B6-4B4C-A5D1-8297DC8561FC}"/>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7820387B-2583-402E-88A5-F21805E2FCB0}"/>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7F3FAD88-C4F7-43C2-96DC-A252FA126B89}"/>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A115993-A006-4D39-B5A8-4FE3E2C9E463}"/>
            </a:ext>
          </a:extLst>
        </xdr:cNvPr>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148607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B6E94A78-A09A-4265-9421-D6F01482E880}"/>
            </a:ext>
          </a:extLst>
        </xdr:cNvPr>
        <xdr:cNvSpPr txBox="1"/>
      </xdr:nvSpPr>
      <xdr:spPr>
        <a:xfrm>
          <a:off x="20199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148607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9EFC1DF0-15FB-4388-9DE4-094D8F0D3B9F}"/>
            </a:ext>
          </a:extLst>
        </xdr:cNvPr>
        <xdr:cNvSpPr txBox="1"/>
      </xdr:nvSpPr>
      <xdr:spPr>
        <a:xfrm>
          <a:off x="19310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148607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84E6D579-8C88-4E62-AA05-4F362EB5A205}"/>
            </a:ext>
          </a:extLst>
        </xdr:cNvPr>
        <xdr:cNvSpPr txBox="1"/>
      </xdr:nvSpPr>
      <xdr:spPr>
        <a:xfrm>
          <a:off x="18421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58B68E61-CBF0-47D4-952C-306FBB12B08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41DA6238-E154-4E79-AD8C-59D070530D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7DF80D34-844B-47F5-9F9D-2C43788890D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F108D58-414F-4446-9359-23A5B20238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9F8BC22F-5B72-4DE8-8B4E-CFE76E4418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8EDA4DB1-2CDC-41BA-8EF3-6D74DF8B964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E7BBEACA-10CE-4788-9A87-001173109A0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42A5D59E-F8B3-4322-BA42-EB1C4A85BEF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174B61BF-3007-4D39-9C50-EFD6A2F4DD8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1E98878B-5D7D-49AB-BDF4-992067D292C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E52E9C7A-CDFA-4E02-AECE-0378507FC12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16F2009B-012C-4415-8E9E-4004319D018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8A8E17C8-E48B-44E0-8CEF-110BEFD11E6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6A53614C-F654-454D-9C7F-9F61B40757D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19FB91D1-A6C4-438D-8FFB-8A47E9D3519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4C0A10BC-EE10-4A71-8BCE-7B5830913C1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EA7AA565-33A9-488B-A580-F13AC818585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406AEDBF-1B9A-44C0-BAB2-69FE96E114C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058E6FA7-C9FA-40E4-9A51-E002AC48070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BEFD4311-D700-43BE-93A1-704EE354BA3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47F2FD0C-D505-4881-B4C9-6009919C7CE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DCBB7785-3CEF-4185-8618-6C8AAED19DC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3F2F2C97-CB9E-41F8-8EA7-D9C3B94E6DF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0AF4358D-9D60-4A5B-9EA9-1B522510344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9D3986A6-71FD-4441-9D7B-349326568B14}"/>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98E3B2AD-3414-45AC-9894-4DCC1FD649C4}"/>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E2AEDCAD-9A0D-4DA3-9092-445763485AD7}"/>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613A89DD-3C87-4EBC-88CB-F724DA6B2C5F}"/>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FB32802D-FE5D-4B13-959F-3E4B9DF6CC4F}"/>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3CADA4A8-C3D0-4164-9550-BEF04905BB30}"/>
            </a:ext>
          </a:extLst>
        </xdr:cNvPr>
        <xdr:cNvSpPr txBox="1"/>
      </xdr:nvSpPr>
      <xdr:spPr>
        <a:xfrm>
          <a:off x="16357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B44F59FE-3768-4A01-AB63-3B37D4C8493E}"/>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1B963CA5-8119-4DDA-B24E-FD4E8CDC5BAE}"/>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24EFE5F2-C293-4E7C-8279-E2446E5F2735}"/>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2A481515-F092-4D7A-8FA0-79256FC1B88D}"/>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98E0B0A5-0069-4966-9F6A-3FA7D84764E6}"/>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8430F2C-F661-45B4-AB00-76AD933691B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0BA75E0-A80C-4838-9482-1DB3664E960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D9034CC-3AE6-4D9B-BB2E-D9C05E66CC5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996C607-74CC-4FFD-A8E5-D44F393D25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3CDB342-C190-4D48-9F41-68585568C7E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545" name="楕円 544">
          <a:extLst>
            <a:ext uri="{FF2B5EF4-FFF2-40B4-BE49-F238E27FC236}">
              <a16:creationId xmlns:a16="http://schemas.microsoft.com/office/drawing/2014/main" id="{3A6DE40D-256D-4038-A63F-B6BD01074E8B}"/>
            </a:ext>
          </a:extLst>
        </xdr:cNvPr>
        <xdr:cNvSpPr/>
      </xdr:nvSpPr>
      <xdr:spPr>
        <a:xfrm>
          <a:off x="16268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90187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728B4CA5-E971-44EC-87C3-CE51FD7D4AF8}"/>
            </a:ext>
          </a:extLst>
        </xdr:cNvPr>
        <xdr:cNvSpPr txBox="1"/>
      </xdr:nvSpPr>
      <xdr:spPr>
        <a:xfrm>
          <a:off x="16357600"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36830</xdr:rowOff>
    </xdr:from>
    <xdr:to>
      <xdr:col>81</xdr:col>
      <xdr:colOff>101600</xdr:colOff>
      <xdr:row>60</xdr:row>
      <xdr:rowOff>138430</xdr:rowOff>
    </xdr:to>
    <xdr:sp macro="" textlink="">
      <xdr:nvSpPr>
        <xdr:cNvPr id="547" name="楕円 546">
          <a:extLst>
            <a:ext uri="{FF2B5EF4-FFF2-40B4-BE49-F238E27FC236}">
              <a16:creationId xmlns:a16="http://schemas.microsoft.com/office/drawing/2014/main" id="{7E80DBBC-C9E5-4F67-B6A0-483D7621DB22}"/>
            </a:ext>
          </a:extLst>
        </xdr:cNvPr>
        <xdr:cNvSpPr/>
      </xdr:nvSpPr>
      <xdr:spPr>
        <a:xfrm>
          <a:off x="15430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87630</xdr:rowOff>
    </xdr:from>
    <xdr:to>
      <xdr:col>85</xdr:col>
      <xdr:colOff>127000</xdr:colOff>
      <xdr:row>60</xdr:row>
      <xdr:rowOff>118110</xdr:rowOff>
    </xdr:to>
    <xdr:cxnSp macro="">
      <xdr:nvCxnSpPr>
        <xdr:cNvPr id="548" name="直線コネクタ 547">
          <a:extLst>
            <a:ext uri="{FF2B5EF4-FFF2-40B4-BE49-F238E27FC236}">
              <a16:creationId xmlns:a16="http://schemas.microsoft.com/office/drawing/2014/main" id="{E7B677B9-3550-41E4-BEAB-6FA93B704FF2}"/>
            </a:ext>
          </a:extLst>
        </xdr:cNvPr>
        <xdr:cNvCxnSpPr/>
      </xdr:nvCxnSpPr>
      <xdr:spPr>
        <a:xfrm>
          <a:off x="15481300" y="103746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49" name="楕円 548">
          <a:extLst>
            <a:ext uri="{FF2B5EF4-FFF2-40B4-BE49-F238E27FC236}">
              <a16:creationId xmlns:a16="http://schemas.microsoft.com/office/drawing/2014/main" id="{2CEDE664-5A65-4026-8B91-1E178B3735D3}"/>
            </a:ext>
          </a:extLst>
        </xdr:cNvPr>
        <xdr:cNvSpPr/>
      </xdr:nvSpPr>
      <xdr:spPr>
        <a:xfrm>
          <a:off x="14541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62865</xdr:rowOff>
    </xdr:from>
    <xdr:to>
      <xdr:col>81</xdr:col>
      <xdr:colOff>50800</xdr:colOff>
      <xdr:row>60</xdr:row>
      <xdr:rowOff>87630</xdr:rowOff>
    </xdr:to>
    <xdr:cxnSp macro="">
      <xdr:nvCxnSpPr>
        <xdr:cNvPr id="550" name="直線コネクタ 549">
          <a:extLst>
            <a:ext uri="{FF2B5EF4-FFF2-40B4-BE49-F238E27FC236}">
              <a16:creationId xmlns:a16="http://schemas.microsoft.com/office/drawing/2014/main" id="{ECB3B85A-DD47-4B4F-B4EF-7EAD47CA57AC}"/>
            </a:ext>
          </a:extLst>
        </xdr:cNvPr>
        <xdr:cNvCxnSpPr/>
      </xdr:nvCxnSpPr>
      <xdr:spPr>
        <a:xfrm>
          <a:off x="14592300" y="103498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xdr:rowOff>
    </xdr:from>
    <xdr:to>
      <xdr:col>72</xdr:col>
      <xdr:colOff>38100</xdr:colOff>
      <xdr:row>60</xdr:row>
      <xdr:rowOff>104140</xdr:rowOff>
    </xdr:to>
    <xdr:sp macro="" textlink="">
      <xdr:nvSpPr>
        <xdr:cNvPr id="551" name="楕円 550">
          <a:extLst>
            <a:ext uri="{FF2B5EF4-FFF2-40B4-BE49-F238E27FC236}">
              <a16:creationId xmlns:a16="http://schemas.microsoft.com/office/drawing/2014/main" id="{48159D35-04E7-4BAD-955E-5F24C7824787}"/>
            </a:ext>
          </a:extLst>
        </xdr:cNvPr>
        <xdr:cNvSpPr/>
      </xdr:nvSpPr>
      <xdr:spPr>
        <a:xfrm>
          <a:off x="13652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53340</xdr:rowOff>
    </xdr:from>
    <xdr:to>
      <xdr:col>76</xdr:col>
      <xdr:colOff>114300</xdr:colOff>
      <xdr:row>60</xdr:row>
      <xdr:rowOff>62865</xdr:rowOff>
    </xdr:to>
    <xdr:cxnSp macro="">
      <xdr:nvCxnSpPr>
        <xdr:cNvPr id="552" name="直線コネクタ 551">
          <a:extLst>
            <a:ext uri="{FF2B5EF4-FFF2-40B4-BE49-F238E27FC236}">
              <a16:creationId xmlns:a16="http://schemas.microsoft.com/office/drawing/2014/main" id="{BFF10A38-231B-4AF9-923C-E79ACA5F1971}"/>
            </a:ext>
          </a:extLst>
        </xdr:cNvPr>
        <xdr:cNvCxnSpPr/>
      </xdr:nvCxnSpPr>
      <xdr:spPr>
        <a:xfrm>
          <a:off x="13703300" y="103403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553" name="楕円 552">
          <a:extLst>
            <a:ext uri="{FF2B5EF4-FFF2-40B4-BE49-F238E27FC236}">
              <a16:creationId xmlns:a16="http://schemas.microsoft.com/office/drawing/2014/main" id="{B736C81D-C8FA-43B4-A46B-E5F581CB1206}"/>
            </a:ext>
          </a:extLst>
        </xdr:cNvPr>
        <xdr:cNvSpPr/>
      </xdr:nvSpPr>
      <xdr:spPr>
        <a:xfrm>
          <a:off x="12763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53340</xdr:rowOff>
    </xdr:to>
    <xdr:cxnSp macro="">
      <xdr:nvCxnSpPr>
        <xdr:cNvPr id="554" name="直線コネクタ 553">
          <a:extLst>
            <a:ext uri="{FF2B5EF4-FFF2-40B4-BE49-F238E27FC236}">
              <a16:creationId xmlns:a16="http://schemas.microsoft.com/office/drawing/2014/main" id="{EC9A7368-4944-4000-A731-CA3018C00274}"/>
            </a:ext>
          </a:extLst>
        </xdr:cNvPr>
        <xdr:cNvCxnSpPr/>
      </xdr:nvCxnSpPr>
      <xdr:spPr>
        <a:xfrm>
          <a:off x="12814300" y="103289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a:extLst>
            <a:ext uri="{FF2B5EF4-FFF2-40B4-BE49-F238E27FC236}">
              <a16:creationId xmlns:a16="http://schemas.microsoft.com/office/drawing/2014/main" id="{797C1FC7-0522-4233-8E0C-830648BC8DBB}"/>
            </a:ext>
          </a:extLst>
        </xdr:cNvPr>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a:extLst>
            <a:ext uri="{FF2B5EF4-FFF2-40B4-BE49-F238E27FC236}">
              <a16:creationId xmlns:a16="http://schemas.microsoft.com/office/drawing/2014/main" id="{62A1E1F4-18A6-4644-8E78-A6155A531D26}"/>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7" name="n_3aveValue【学校施設】&#10;有形固定資産減価償却率">
          <a:extLst>
            <a:ext uri="{FF2B5EF4-FFF2-40B4-BE49-F238E27FC236}">
              <a16:creationId xmlns:a16="http://schemas.microsoft.com/office/drawing/2014/main" id="{B037B493-F9E8-49EB-8FC9-C7CADEE4C4C1}"/>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aveValue【学校施設】&#10;有形固定資産減価償却率">
          <a:extLst>
            <a:ext uri="{FF2B5EF4-FFF2-40B4-BE49-F238E27FC236}">
              <a16:creationId xmlns:a16="http://schemas.microsoft.com/office/drawing/2014/main" id="{CD02D3A6-4861-4979-A3F1-28E4711FD7FA}"/>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154957</xdr:rowOff>
    </xdr:from>
    <xdr:ext cx="405111" cy="259045"/>
    <xdr:sp macro="" textlink="">
      <xdr:nvSpPr>
        <xdr:cNvPr id="559" name="n_1mainValue【学校施設】&#10;有形固定資産減価償却率">
          <a:extLst>
            <a:ext uri="{FF2B5EF4-FFF2-40B4-BE49-F238E27FC236}">
              <a16:creationId xmlns:a16="http://schemas.microsoft.com/office/drawing/2014/main" id="{E9D147EC-99AE-4F1A-A3D3-0D8B05551540}"/>
            </a:ext>
          </a:extLst>
        </xdr:cNvPr>
        <xdr:cNvSpPr txBox="1"/>
      </xdr:nvSpPr>
      <xdr:spPr>
        <a:xfrm>
          <a:off x="152660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560" name="n_2mainValue【学校施設】&#10;有形固定資産減価償却率">
          <a:extLst>
            <a:ext uri="{FF2B5EF4-FFF2-40B4-BE49-F238E27FC236}">
              <a16:creationId xmlns:a16="http://schemas.microsoft.com/office/drawing/2014/main" id="{5B39E031-A703-46BF-847C-A3023D965843}"/>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61" name="n_3mainValue【学校施設】&#10;有形固定資産減価償却率">
          <a:extLst>
            <a:ext uri="{FF2B5EF4-FFF2-40B4-BE49-F238E27FC236}">
              <a16:creationId xmlns:a16="http://schemas.microsoft.com/office/drawing/2014/main" id="{EB5E5706-83DF-4707-91B6-73A50B975456}"/>
            </a:ext>
          </a:extLst>
        </xdr:cNvPr>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62" name="n_4mainValue【学校施設】&#10;有形固定資産減価償却率">
          <a:extLst>
            <a:ext uri="{FF2B5EF4-FFF2-40B4-BE49-F238E27FC236}">
              <a16:creationId xmlns:a16="http://schemas.microsoft.com/office/drawing/2014/main" id="{6F23AB2A-36EC-4CA5-B524-BB223149B238}"/>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C90A1FEE-7211-4F8C-BC77-586232313A6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95F18D16-6884-4F71-9535-1A1F2F0166C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4667CF0A-A998-4329-8B83-7744C510F1D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1F385F52-2E8D-456C-97B0-D82AA427AF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28258F49-7C12-4BEA-A204-B6C589FF04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B98D0503-A28C-4FAD-B502-6137E51E36E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C4511C31-305D-4A15-8E98-9A86FAF0E85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662FFA42-5D3F-4629-A9F5-BF39BC935BB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33CAA018-E92A-4278-95B8-90D03CC6002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54D0ED86-D650-4738-BA1D-A579DF530AF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0C122363-3F7E-4DC1-BA75-CD180B27FAC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8609FBD7-C6CA-47F9-9000-618470EED3ED}"/>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002C7AD5-BCD7-4929-92F5-FAB0C7AE51ED}"/>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8A9DB400-D617-4508-BDDA-0938845BB39E}"/>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F0B3C7DD-B7BE-4992-B183-6046BB59621A}"/>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2E855542-6176-40A9-A09F-D0B4AE87BCE7}"/>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EFC854FB-3B8E-472C-99F4-4B376AF71CD8}"/>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F15DFB4B-1248-409A-9865-D1390F62F63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B4385D62-B852-439C-B9B3-C3A236C728C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6E7E7B7E-580B-48CE-9AF9-0B54AF419F72}"/>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DD35298E-D1FA-4DEB-9C44-557D92550D7C}"/>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30AAC156-8D33-4581-B2F0-F0CA63A6F51E}"/>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2130DFED-03AE-44ED-8ED7-D5AF0CD3D685}"/>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C609DE4E-4520-45C9-A17D-1A71BCAFB90C}"/>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583AA78B-5FEF-4FB7-B5C6-1793DD826D03}"/>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A28E3658-AC60-4980-83D6-FB1D4F5511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AC3DFF29-2CB3-4EC7-BAEF-A380EE2F4C2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9F3A815A-3F91-4A73-B9FA-63276DD0B9C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385CD47C-565A-4FF6-ADF5-56D066FF0BB3}"/>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D0012763-3672-44D2-ABCB-F0065D194AEB}"/>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E0B213F3-9B06-46B1-8219-7ABB6D7576F5}"/>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7E37D2EB-26D3-4002-A5BE-155C12CFE0DB}"/>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05F8FC97-4625-4E3B-A6CC-0933E0AFBEAE}"/>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C2F34AC8-637B-4972-BF59-105123B888A7}"/>
            </a:ext>
          </a:extLst>
        </xdr:cNvPr>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01184AE5-66E6-4E9B-ACBC-D7F76BFF5FDE}"/>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481BAE55-893B-4DEF-B99E-7C6431080EDD}"/>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0E4CDA92-86B9-4B6E-A1AB-41362992CCDF}"/>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7BA1F83E-27FE-4301-BE00-FD9B5E7ECFB4}"/>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678F48E1-5ED0-4DAA-BD05-0383B547D7DE}"/>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255B08F-55FF-4864-85E1-7812C120F53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30E93C5-2DFE-404A-B158-3C3D96D16A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315B766-7308-43D8-B3B9-6166C8D63BE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01F75A3-B1DC-4CBA-A0FF-0B13C7F35A3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3876320-A5FC-44C3-B036-19F7254CFB0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90646</xdr:rowOff>
    </xdr:from>
    <xdr:to>
      <xdr:col>116</xdr:col>
      <xdr:colOff>114300</xdr:colOff>
      <xdr:row>59</xdr:row>
      <xdr:rowOff>20796</xdr:rowOff>
    </xdr:to>
    <xdr:sp macro="" textlink="">
      <xdr:nvSpPr>
        <xdr:cNvPr id="607" name="楕円 606">
          <a:extLst>
            <a:ext uri="{FF2B5EF4-FFF2-40B4-BE49-F238E27FC236}">
              <a16:creationId xmlns:a16="http://schemas.microsoft.com/office/drawing/2014/main" id="{A5CDDEFF-2C05-4627-A3AD-3CAB218919BF}"/>
            </a:ext>
          </a:extLst>
        </xdr:cNvPr>
        <xdr:cNvSpPr/>
      </xdr:nvSpPr>
      <xdr:spPr>
        <a:xfrm>
          <a:off x="22110700" y="100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113523</xdr:rowOff>
    </xdr:from>
    <xdr:ext cx="469744" cy="259045"/>
    <xdr:sp macro="" textlink="">
      <xdr:nvSpPr>
        <xdr:cNvPr id="608" name="【学校施設】&#10;一人当たり面積該当値テキスト">
          <a:extLst>
            <a:ext uri="{FF2B5EF4-FFF2-40B4-BE49-F238E27FC236}">
              <a16:creationId xmlns:a16="http://schemas.microsoft.com/office/drawing/2014/main" id="{0CD1A23F-9963-450C-AE47-7F45C56301EA}"/>
            </a:ext>
          </a:extLst>
        </xdr:cNvPr>
        <xdr:cNvSpPr txBox="1"/>
      </xdr:nvSpPr>
      <xdr:spPr>
        <a:xfrm>
          <a:off x="22199600" y="988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29210</xdr:rowOff>
    </xdr:from>
    <xdr:to>
      <xdr:col>112</xdr:col>
      <xdr:colOff>38100</xdr:colOff>
      <xdr:row>59</xdr:row>
      <xdr:rowOff>130810</xdr:rowOff>
    </xdr:to>
    <xdr:sp macro="" textlink="">
      <xdr:nvSpPr>
        <xdr:cNvPr id="609" name="楕円 608">
          <a:extLst>
            <a:ext uri="{FF2B5EF4-FFF2-40B4-BE49-F238E27FC236}">
              <a16:creationId xmlns:a16="http://schemas.microsoft.com/office/drawing/2014/main" id="{7E9A1F76-B902-459A-929B-E69417CE1380}"/>
            </a:ext>
          </a:extLst>
        </xdr:cNvPr>
        <xdr:cNvSpPr/>
      </xdr:nvSpPr>
      <xdr:spPr>
        <a:xfrm>
          <a:off x="21272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141446</xdr:rowOff>
    </xdr:from>
    <xdr:to>
      <xdr:col>116</xdr:col>
      <xdr:colOff>63500</xdr:colOff>
      <xdr:row>59</xdr:row>
      <xdr:rowOff>80010</xdr:rowOff>
    </xdr:to>
    <xdr:cxnSp macro="">
      <xdr:nvCxnSpPr>
        <xdr:cNvPr id="610" name="直線コネクタ 609">
          <a:extLst>
            <a:ext uri="{FF2B5EF4-FFF2-40B4-BE49-F238E27FC236}">
              <a16:creationId xmlns:a16="http://schemas.microsoft.com/office/drawing/2014/main" id="{D19A10B6-4AD0-4898-A447-4CA9EE0F3488}"/>
            </a:ext>
          </a:extLst>
        </xdr:cNvPr>
        <xdr:cNvCxnSpPr/>
      </xdr:nvCxnSpPr>
      <xdr:spPr>
        <a:xfrm flipV="1">
          <a:off x="21323300" y="10085546"/>
          <a:ext cx="838200" cy="1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49213</xdr:rowOff>
    </xdr:from>
    <xdr:to>
      <xdr:col>107</xdr:col>
      <xdr:colOff>101600</xdr:colOff>
      <xdr:row>60</xdr:row>
      <xdr:rowOff>150813</xdr:rowOff>
    </xdr:to>
    <xdr:sp macro="" textlink="">
      <xdr:nvSpPr>
        <xdr:cNvPr id="611" name="楕円 610">
          <a:extLst>
            <a:ext uri="{FF2B5EF4-FFF2-40B4-BE49-F238E27FC236}">
              <a16:creationId xmlns:a16="http://schemas.microsoft.com/office/drawing/2014/main" id="{8B454510-000E-4929-BE93-6CDF953E99BF}"/>
            </a:ext>
          </a:extLst>
        </xdr:cNvPr>
        <xdr:cNvSpPr/>
      </xdr:nvSpPr>
      <xdr:spPr>
        <a:xfrm>
          <a:off x="20383500" y="1033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80010</xdr:rowOff>
    </xdr:from>
    <xdr:to>
      <xdr:col>111</xdr:col>
      <xdr:colOff>177800</xdr:colOff>
      <xdr:row>60</xdr:row>
      <xdr:rowOff>100013</xdr:rowOff>
    </xdr:to>
    <xdr:cxnSp macro="">
      <xdr:nvCxnSpPr>
        <xdr:cNvPr id="612" name="直線コネクタ 611">
          <a:extLst>
            <a:ext uri="{FF2B5EF4-FFF2-40B4-BE49-F238E27FC236}">
              <a16:creationId xmlns:a16="http://schemas.microsoft.com/office/drawing/2014/main" id="{1CC55C3E-64ED-499A-9412-1E8E58D7C986}"/>
            </a:ext>
          </a:extLst>
        </xdr:cNvPr>
        <xdr:cNvCxnSpPr/>
      </xdr:nvCxnSpPr>
      <xdr:spPr>
        <a:xfrm flipV="1">
          <a:off x="20434300" y="10195560"/>
          <a:ext cx="889000" cy="19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56356</xdr:rowOff>
    </xdr:from>
    <xdr:to>
      <xdr:col>102</xdr:col>
      <xdr:colOff>165100</xdr:colOff>
      <xdr:row>60</xdr:row>
      <xdr:rowOff>157956</xdr:rowOff>
    </xdr:to>
    <xdr:sp macro="" textlink="">
      <xdr:nvSpPr>
        <xdr:cNvPr id="613" name="楕円 612">
          <a:extLst>
            <a:ext uri="{FF2B5EF4-FFF2-40B4-BE49-F238E27FC236}">
              <a16:creationId xmlns:a16="http://schemas.microsoft.com/office/drawing/2014/main" id="{59D78B2D-39D8-45A9-8DB9-A9FB942FFFE8}"/>
            </a:ext>
          </a:extLst>
        </xdr:cNvPr>
        <xdr:cNvSpPr/>
      </xdr:nvSpPr>
      <xdr:spPr>
        <a:xfrm>
          <a:off x="19494500" y="10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100013</xdr:rowOff>
    </xdr:from>
    <xdr:to>
      <xdr:col>107</xdr:col>
      <xdr:colOff>50800</xdr:colOff>
      <xdr:row>60</xdr:row>
      <xdr:rowOff>107156</xdr:rowOff>
    </xdr:to>
    <xdr:cxnSp macro="">
      <xdr:nvCxnSpPr>
        <xdr:cNvPr id="614" name="直線コネクタ 613">
          <a:extLst>
            <a:ext uri="{FF2B5EF4-FFF2-40B4-BE49-F238E27FC236}">
              <a16:creationId xmlns:a16="http://schemas.microsoft.com/office/drawing/2014/main" id="{AC797296-0C5B-4F09-8AA9-AE315A726128}"/>
            </a:ext>
          </a:extLst>
        </xdr:cNvPr>
        <xdr:cNvCxnSpPr/>
      </xdr:nvCxnSpPr>
      <xdr:spPr>
        <a:xfrm flipV="1">
          <a:off x="19545300" y="10387013"/>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64929</xdr:rowOff>
    </xdr:from>
    <xdr:to>
      <xdr:col>98</xdr:col>
      <xdr:colOff>38100</xdr:colOff>
      <xdr:row>60</xdr:row>
      <xdr:rowOff>166529</xdr:rowOff>
    </xdr:to>
    <xdr:sp macro="" textlink="">
      <xdr:nvSpPr>
        <xdr:cNvPr id="615" name="楕円 614">
          <a:extLst>
            <a:ext uri="{FF2B5EF4-FFF2-40B4-BE49-F238E27FC236}">
              <a16:creationId xmlns:a16="http://schemas.microsoft.com/office/drawing/2014/main" id="{F827F830-2181-46DA-B9A5-C9CC6F1D4CE7}"/>
            </a:ext>
          </a:extLst>
        </xdr:cNvPr>
        <xdr:cNvSpPr/>
      </xdr:nvSpPr>
      <xdr:spPr>
        <a:xfrm>
          <a:off x="18605500" y="1035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107156</xdr:rowOff>
    </xdr:from>
    <xdr:to>
      <xdr:col>102</xdr:col>
      <xdr:colOff>114300</xdr:colOff>
      <xdr:row>60</xdr:row>
      <xdr:rowOff>115729</xdr:rowOff>
    </xdr:to>
    <xdr:cxnSp macro="">
      <xdr:nvCxnSpPr>
        <xdr:cNvPr id="616" name="直線コネクタ 615">
          <a:extLst>
            <a:ext uri="{FF2B5EF4-FFF2-40B4-BE49-F238E27FC236}">
              <a16:creationId xmlns:a16="http://schemas.microsoft.com/office/drawing/2014/main" id="{4D62D79C-DB95-47DE-B8B5-C35DCEF421D2}"/>
            </a:ext>
          </a:extLst>
        </xdr:cNvPr>
        <xdr:cNvCxnSpPr/>
      </xdr:nvCxnSpPr>
      <xdr:spPr>
        <a:xfrm flipV="1">
          <a:off x="18656300" y="10394156"/>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519A749A-8A6C-4D30-9D12-A114913A5CF6}"/>
            </a:ext>
          </a:extLst>
        </xdr:cNvPr>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FF46D164-186E-4E88-B422-532D4CE71A3E}"/>
            </a:ext>
          </a:extLst>
        </xdr:cNvPr>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22F10AD4-F20B-4E3D-85E9-ABACFFFD6CCC}"/>
            </a:ext>
          </a:extLst>
        </xdr:cNvPr>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620" name="n_4aveValue【学校施設】&#10;一人当たり面積">
          <a:extLst>
            <a:ext uri="{FF2B5EF4-FFF2-40B4-BE49-F238E27FC236}">
              <a16:creationId xmlns:a16="http://schemas.microsoft.com/office/drawing/2014/main" id="{0419B7E3-0738-4B24-9D5F-17D464C6B1F4}"/>
            </a:ext>
          </a:extLst>
        </xdr:cNvPr>
        <xdr:cNvSpPr txBox="1"/>
      </xdr:nvSpPr>
      <xdr:spPr>
        <a:xfrm>
          <a:off x="18421427" y="101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147337</xdr:rowOff>
    </xdr:from>
    <xdr:ext cx="469744" cy="259045"/>
    <xdr:sp macro="" textlink="">
      <xdr:nvSpPr>
        <xdr:cNvPr id="621" name="n_1mainValue【学校施設】&#10;一人当たり面積">
          <a:extLst>
            <a:ext uri="{FF2B5EF4-FFF2-40B4-BE49-F238E27FC236}">
              <a16:creationId xmlns:a16="http://schemas.microsoft.com/office/drawing/2014/main" id="{70085396-0384-418C-936F-CF458D977092}"/>
            </a:ext>
          </a:extLst>
        </xdr:cNvPr>
        <xdr:cNvSpPr txBox="1"/>
      </xdr:nvSpPr>
      <xdr:spPr>
        <a:xfrm>
          <a:off x="210757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167340</xdr:rowOff>
    </xdr:from>
    <xdr:ext cx="469744" cy="259045"/>
    <xdr:sp macro="" textlink="">
      <xdr:nvSpPr>
        <xdr:cNvPr id="622" name="n_2mainValue【学校施設】&#10;一人当たり面積">
          <a:extLst>
            <a:ext uri="{FF2B5EF4-FFF2-40B4-BE49-F238E27FC236}">
              <a16:creationId xmlns:a16="http://schemas.microsoft.com/office/drawing/2014/main" id="{AA611EA6-3575-4C07-A70E-4C6D5411B10B}"/>
            </a:ext>
          </a:extLst>
        </xdr:cNvPr>
        <xdr:cNvSpPr txBox="1"/>
      </xdr:nvSpPr>
      <xdr:spPr>
        <a:xfrm>
          <a:off x="20199427" y="1011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3033</xdr:rowOff>
    </xdr:from>
    <xdr:ext cx="469744" cy="259045"/>
    <xdr:sp macro="" textlink="">
      <xdr:nvSpPr>
        <xdr:cNvPr id="623" name="n_3mainValue【学校施設】&#10;一人当たり面積">
          <a:extLst>
            <a:ext uri="{FF2B5EF4-FFF2-40B4-BE49-F238E27FC236}">
              <a16:creationId xmlns:a16="http://schemas.microsoft.com/office/drawing/2014/main" id="{CD4F57F2-F3B7-40CE-8B71-B40929B23894}"/>
            </a:ext>
          </a:extLst>
        </xdr:cNvPr>
        <xdr:cNvSpPr txBox="1"/>
      </xdr:nvSpPr>
      <xdr:spPr>
        <a:xfrm>
          <a:off x="19310427" y="101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157656</xdr:rowOff>
    </xdr:from>
    <xdr:ext cx="469744" cy="259045"/>
    <xdr:sp macro="" textlink="">
      <xdr:nvSpPr>
        <xdr:cNvPr id="624" name="n_4mainValue【学校施設】&#10;一人当たり面積">
          <a:extLst>
            <a:ext uri="{FF2B5EF4-FFF2-40B4-BE49-F238E27FC236}">
              <a16:creationId xmlns:a16="http://schemas.microsoft.com/office/drawing/2014/main" id="{6FBD57CE-E27E-4609-9C82-8DF6DA58D2A0}"/>
            </a:ext>
          </a:extLst>
        </xdr:cNvPr>
        <xdr:cNvSpPr txBox="1"/>
      </xdr:nvSpPr>
      <xdr:spPr>
        <a:xfrm>
          <a:off x="18421427" y="1044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474B659F-DE8A-4F04-BFDA-BC390A2D7F9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3FEAA088-9384-4DBF-B95C-5B41212841D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CEF50B96-D7D4-4C37-B3CD-BA36B43B1F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3D2F2C60-B5B0-4BCB-AFF2-8F04830A96F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2B2670B4-A330-47CF-B452-AE7EE674142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AAE61801-A7C0-41B5-8CF2-F68FC176E47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1CF9244A-AA15-4816-B261-E1AEFE4EDC3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4ABAE4F3-BE25-4D72-8899-F8C02C3583A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43C9DB3E-7D74-436C-969E-9B2E54FE96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39A4625-9F32-4EDE-97AA-D9446767AF2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FFA09208-EDE1-4C06-B975-415075E10DA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360F5738-ADDA-4D6B-9C7D-5C31BE86303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97F8D30A-8613-4CC6-B6D5-5C4C946FE8F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EA495EF1-B587-4C9C-B05F-06707489F67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A0681C25-2F15-403B-8F69-0E425508C46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477F4324-EE97-4F2A-80B3-C587B2FC55E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355D370A-3FB9-4E83-B7F2-D19D7B2FE63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5DCABE1B-28CD-4230-8BF0-8613496F5BC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8D5DB82D-4633-4320-AA26-97B3602144B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9BA39617-097D-4A83-8281-428466D9EAB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403F28FE-EFE1-443A-8BB2-349304B3D15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177F5BE7-6AE8-4655-A7C9-3EB89D9D4A7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7E27A35D-B0C5-4F9F-BB0E-86BB654B358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8265ACB3-58DC-4476-A3B3-CF8610EB602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FB1701DC-F2CA-4DC3-B695-076E4ABC0CD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D8B689F1-2691-4F28-9913-D1B6F72EEA3B}"/>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A93963A8-3C1D-4EBC-AD86-486D62090AE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67066F0A-6FDF-44BE-ACDA-991D36980AE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DDA8991F-A9DE-42FF-8C3D-D96BF710132A}"/>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0A48CBB6-D959-4640-AECF-DBD532366B51}"/>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6951E182-3573-4D3C-8450-03E02377417A}"/>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37977A91-38E4-4FC0-8E07-FAE974EB23CF}"/>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8C372BCF-F1F0-4B9A-AC46-CF3E028063FA}"/>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460F7FE7-60AE-4F08-A872-D3056EF82985}"/>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A512827A-ADF7-462E-AC58-71AD844D27E3}"/>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8A53FB87-43B3-422E-BBBB-8E0CFB7C2FA6}"/>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249EE4B-D12E-472A-9C20-2B3FDCB462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DAFBC57E-5FC4-4DA8-83E7-3C8DD79503D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49ADB2A-EC50-445C-A234-EED90EC6C12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D62ADBD-4B06-4450-97FF-6DE349DCD8B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ED8B5F9-00ED-4BF7-BEC8-A9F12E52613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18324</xdr:rowOff>
    </xdr:from>
    <xdr:to>
      <xdr:col>85</xdr:col>
      <xdr:colOff>177800</xdr:colOff>
      <xdr:row>83</xdr:row>
      <xdr:rowOff>119924</xdr:rowOff>
    </xdr:to>
    <xdr:sp macro="" textlink="">
      <xdr:nvSpPr>
        <xdr:cNvPr id="666" name="楕円 665">
          <a:extLst>
            <a:ext uri="{FF2B5EF4-FFF2-40B4-BE49-F238E27FC236}">
              <a16:creationId xmlns:a16="http://schemas.microsoft.com/office/drawing/2014/main" id="{CC5CD178-8226-471C-9953-2813F3BFFE87}"/>
            </a:ext>
          </a:extLst>
        </xdr:cNvPr>
        <xdr:cNvSpPr/>
      </xdr:nvSpPr>
      <xdr:spPr>
        <a:xfrm>
          <a:off x="162687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168201</xdr:rowOff>
    </xdr:from>
    <xdr:ext cx="405111" cy="259045"/>
    <xdr:sp macro="" textlink="">
      <xdr:nvSpPr>
        <xdr:cNvPr id="667" name="【児童館】&#10;有形固定資産減価償却率該当値テキスト">
          <a:extLst>
            <a:ext uri="{FF2B5EF4-FFF2-40B4-BE49-F238E27FC236}">
              <a16:creationId xmlns:a16="http://schemas.microsoft.com/office/drawing/2014/main" id="{DBF3418B-CEE5-43DD-9E02-4E021E108F77}"/>
            </a:ext>
          </a:extLst>
        </xdr:cNvPr>
        <xdr:cNvSpPr txBox="1"/>
      </xdr:nvSpPr>
      <xdr:spPr>
        <a:xfrm>
          <a:off x="16357600"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162016</xdr:rowOff>
    </xdr:from>
    <xdr:to>
      <xdr:col>81</xdr:col>
      <xdr:colOff>101600</xdr:colOff>
      <xdr:row>83</xdr:row>
      <xdr:rowOff>92166</xdr:rowOff>
    </xdr:to>
    <xdr:sp macro="" textlink="">
      <xdr:nvSpPr>
        <xdr:cNvPr id="668" name="楕円 667">
          <a:extLst>
            <a:ext uri="{FF2B5EF4-FFF2-40B4-BE49-F238E27FC236}">
              <a16:creationId xmlns:a16="http://schemas.microsoft.com/office/drawing/2014/main" id="{2DE2D124-69FD-487F-8C39-2DE6B6A2AF03}"/>
            </a:ext>
          </a:extLst>
        </xdr:cNvPr>
        <xdr:cNvSpPr/>
      </xdr:nvSpPr>
      <xdr:spPr>
        <a:xfrm>
          <a:off x="15430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41366</xdr:rowOff>
    </xdr:from>
    <xdr:to>
      <xdr:col>85</xdr:col>
      <xdr:colOff>127000</xdr:colOff>
      <xdr:row>83</xdr:row>
      <xdr:rowOff>69124</xdr:rowOff>
    </xdr:to>
    <xdr:cxnSp macro="">
      <xdr:nvCxnSpPr>
        <xdr:cNvPr id="669" name="直線コネクタ 668">
          <a:extLst>
            <a:ext uri="{FF2B5EF4-FFF2-40B4-BE49-F238E27FC236}">
              <a16:creationId xmlns:a16="http://schemas.microsoft.com/office/drawing/2014/main" id="{DD1432F8-2EC3-4EBC-9A41-1559E60C1649}"/>
            </a:ext>
          </a:extLst>
        </xdr:cNvPr>
        <xdr:cNvCxnSpPr/>
      </xdr:nvCxnSpPr>
      <xdr:spPr>
        <a:xfrm>
          <a:off x="15481300" y="142717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127726</xdr:rowOff>
    </xdr:from>
    <xdr:to>
      <xdr:col>76</xdr:col>
      <xdr:colOff>165100</xdr:colOff>
      <xdr:row>83</xdr:row>
      <xdr:rowOff>57876</xdr:rowOff>
    </xdr:to>
    <xdr:sp macro="" textlink="">
      <xdr:nvSpPr>
        <xdr:cNvPr id="670" name="楕円 669">
          <a:extLst>
            <a:ext uri="{FF2B5EF4-FFF2-40B4-BE49-F238E27FC236}">
              <a16:creationId xmlns:a16="http://schemas.microsoft.com/office/drawing/2014/main" id="{62F508E2-366A-4742-8557-B7570629037B}"/>
            </a:ext>
          </a:extLst>
        </xdr:cNvPr>
        <xdr:cNvSpPr/>
      </xdr:nvSpPr>
      <xdr:spPr>
        <a:xfrm>
          <a:off x="14541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7076</xdr:rowOff>
    </xdr:from>
    <xdr:to>
      <xdr:col>81</xdr:col>
      <xdr:colOff>50800</xdr:colOff>
      <xdr:row>83</xdr:row>
      <xdr:rowOff>41366</xdr:rowOff>
    </xdr:to>
    <xdr:cxnSp macro="">
      <xdr:nvCxnSpPr>
        <xdr:cNvPr id="671" name="直線コネクタ 670">
          <a:extLst>
            <a:ext uri="{FF2B5EF4-FFF2-40B4-BE49-F238E27FC236}">
              <a16:creationId xmlns:a16="http://schemas.microsoft.com/office/drawing/2014/main" id="{F0B5DDEC-43B6-4210-A290-34F351160AFC}"/>
            </a:ext>
          </a:extLst>
        </xdr:cNvPr>
        <xdr:cNvCxnSpPr/>
      </xdr:nvCxnSpPr>
      <xdr:spPr>
        <a:xfrm>
          <a:off x="14592300" y="142374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147320</xdr:rowOff>
    </xdr:from>
    <xdr:to>
      <xdr:col>72</xdr:col>
      <xdr:colOff>38100</xdr:colOff>
      <xdr:row>83</xdr:row>
      <xdr:rowOff>77470</xdr:rowOff>
    </xdr:to>
    <xdr:sp macro="" textlink="">
      <xdr:nvSpPr>
        <xdr:cNvPr id="672" name="楕円 671">
          <a:extLst>
            <a:ext uri="{FF2B5EF4-FFF2-40B4-BE49-F238E27FC236}">
              <a16:creationId xmlns:a16="http://schemas.microsoft.com/office/drawing/2014/main" id="{7443E12E-41EA-4AA8-AFA5-F424B007D652}"/>
            </a:ext>
          </a:extLst>
        </xdr:cNvPr>
        <xdr:cNvSpPr/>
      </xdr:nvSpPr>
      <xdr:spPr>
        <a:xfrm>
          <a:off x="1365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7076</xdr:rowOff>
    </xdr:from>
    <xdr:to>
      <xdr:col>76</xdr:col>
      <xdr:colOff>114300</xdr:colOff>
      <xdr:row>83</xdr:row>
      <xdr:rowOff>26670</xdr:rowOff>
    </xdr:to>
    <xdr:cxnSp macro="">
      <xdr:nvCxnSpPr>
        <xdr:cNvPr id="673" name="直線コネクタ 672">
          <a:extLst>
            <a:ext uri="{FF2B5EF4-FFF2-40B4-BE49-F238E27FC236}">
              <a16:creationId xmlns:a16="http://schemas.microsoft.com/office/drawing/2014/main" id="{819280B7-030A-4129-B0BF-C2F907A3C034}"/>
            </a:ext>
          </a:extLst>
        </xdr:cNvPr>
        <xdr:cNvCxnSpPr/>
      </xdr:nvCxnSpPr>
      <xdr:spPr>
        <a:xfrm flipV="1">
          <a:off x="13703300" y="142374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122827</xdr:rowOff>
    </xdr:from>
    <xdr:to>
      <xdr:col>67</xdr:col>
      <xdr:colOff>101600</xdr:colOff>
      <xdr:row>83</xdr:row>
      <xdr:rowOff>52977</xdr:rowOff>
    </xdr:to>
    <xdr:sp macro="" textlink="">
      <xdr:nvSpPr>
        <xdr:cNvPr id="674" name="楕円 673">
          <a:extLst>
            <a:ext uri="{FF2B5EF4-FFF2-40B4-BE49-F238E27FC236}">
              <a16:creationId xmlns:a16="http://schemas.microsoft.com/office/drawing/2014/main" id="{3ED4752C-FB03-4861-ACF0-227734C8EAC9}"/>
            </a:ext>
          </a:extLst>
        </xdr:cNvPr>
        <xdr:cNvSpPr/>
      </xdr:nvSpPr>
      <xdr:spPr>
        <a:xfrm>
          <a:off x="12763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2177</xdr:rowOff>
    </xdr:from>
    <xdr:to>
      <xdr:col>71</xdr:col>
      <xdr:colOff>177800</xdr:colOff>
      <xdr:row>83</xdr:row>
      <xdr:rowOff>26670</xdr:rowOff>
    </xdr:to>
    <xdr:cxnSp macro="">
      <xdr:nvCxnSpPr>
        <xdr:cNvPr id="675" name="直線コネクタ 674">
          <a:extLst>
            <a:ext uri="{FF2B5EF4-FFF2-40B4-BE49-F238E27FC236}">
              <a16:creationId xmlns:a16="http://schemas.microsoft.com/office/drawing/2014/main" id="{C5275D78-B44E-4BC4-881A-D7BA5CB1112A}"/>
            </a:ext>
          </a:extLst>
        </xdr:cNvPr>
        <xdr:cNvCxnSpPr/>
      </xdr:nvCxnSpPr>
      <xdr:spPr>
        <a:xfrm>
          <a:off x="12814300" y="142325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FC2C7B6E-C6F4-49B9-8BF9-00B035D86836}"/>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77" name="n_2aveValue【児童館】&#10;有形固定資産減価償却率">
          <a:extLst>
            <a:ext uri="{FF2B5EF4-FFF2-40B4-BE49-F238E27FC236}">
              <a16:creationId xmlns:a16="http://schemas.microsoft.com/office/drawing/2014/main" id="{906D3469-9924-48B5-9EFB-366397D4A139}"/>
            </a:ext>
          </a:extLst>
        </xdr:cNvPr>
        <xdr:cNvSpPr txBox="1"/>
      </xdr:nvSpPr>
      <xdr:spPr>
        <a:xfrm>
          <a:off x="14389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678" name="n_3aveValue【児童館】&#10;有形固定資産減価償却率">
          <a:extLst>
            <a:ext uri="{FF2B5EF4-FFF2-40B4-BE49-F238E27FC236}">
              <a16:creationId xmlns:a16="http://schemas.microsoft.com/office/drawing/2014/main" id="{8A5F9FFA-96BD-418F-82A8-9E7ED79DB308}"/>
            </a:ext>
          </a:extLst>
        </xdr:cNvPr>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679" name="n_4aveValue【児童館】&#10;有形固定資産減価償却率">
          <a:extLst>
            <a:ext uri="{FF2B5EF4-FFF2-40B4-BE49-F238E27FC236}">
              <a16:creationId xmlns:a16="http://schemas.microsoft.com/office/drawing/2014/main" id="{BE384CA2-0211-421D-98CB-CF282AB70B5B}"/>
            </a:ext>
          </a:extLst>
        </xdr:cNvPr>
        <xdr:cNvSpPr txBox="1"/>
      </xdr:nvSpPr>
      <xdr:spPr>
        <a:xfrm>
          <a:off x="12611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83293</xdr:rowOff>
    </xdr:from>
    <xdr:ext cx="405111" cy="259045"/>
    <xdr:sp macro="" textlink="">
      <xdr:nvSpPr>
        <xdr:cNvPr id="680" name="n_1mainValue【児童館】&#10;有形固定資産減価償却率">
          <a:extLst>
            <a:ext uri="{FF2B5EF4-FFF2-40B4-BE49-F238E27FC236}">
              <a16:creationId xmlns:a16="http://schemas.microsoft.com/office/drawing/2014/main" id="{B3B191F4-912A-48A2-8151-ADDCD448A06E}"/>
            </a:ext>
          </a:extLst>
        </xdr:cNvPr>
        <xdr:cNvSpPr txBox="1"/>
      </xdr:nvSpPr>
      <xdr:spPr>
        <a:xfrm>
          <a:off x="152660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681" name="n_2mainValue【児童館】&#10;有形固定資産減価償却率">
          <a:extLst>
            <a:ext uri="{FF2B5EF4-FFF2-40B4-BE49-F238E27FC236}">
              <a16:creationId xmlns:a16="http://schemas.microsoft.com/office/drawing/2014/main" id="{3D47CEBB-947C-4733-873D-4521628FF1F9}"/>
            </a:ext>
          </a:extLst>
        </xdr:cNvPr>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682" name="n_3mainValue【児童館】&#10;有形固定資産減価償却率">
          <a:extLst>
            <a:ext uri="{FF2B5EF4-FFF2-40B4-BE49-F238E27FC236}">
              <a16:creationId xmlns:a16="http://schemas.microsoft.com/office/drawing/2014/main" id="{F0609BA1-DEA3-4942-981E-DD6ADE3A8435}"/>
            </a:ext>
          </a:extLst>
        </xdr:cNvPr>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683" name="n_4mainValue【児童館】&#10;有形固定資産減価償却率">
          <a:extLst>
            <a:ext uri="{FF2B5EF4-FFF2-40B4-BE49-F238E27FC236}">
              <a16:creationId xmlns:a16="http://schemas.microsoft.com/office/drawing/2014/main" id="{9E5D0796-DAFD-4EE5-9E9F-F38398A8149D}"/>
            </a:ext>
          </a:extLst>
        </xdr:cNvPr>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1D161BA3-73EF-471D-98FC-E19DC3CC12B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F2272DD0-2944-4248-A317-636FC628EC4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777DB486-344F-4FEB-A98E-93A473DC96E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9B36A5E5-60CC-4B17-AD57-F1A04202FE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695530A3-73DE-4BA0-B66A-C8C32AD2D7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C5DB243B-6FBD-4DDA-A236-839D42E9855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B012E128-1C2A-4FC7-811A-9C015D7CD8D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B85C9FC1-1B9C-4F57-87CD-8F6D8850D44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5008CC02-13C5-449B-853D-AB6F0CAFD3B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A6F8073B-A797-404A-975C-F64F9A79658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60E3040E-4FDA-4C08-B83D-B397EF88B09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F2E97704-F3C0-43AF-BD31-C64D35BE66A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83748ECF-848B-4ED1-AC0B-72378A4C715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4F4B4258-FFB3-4344-857C-AB249EDB8D2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39141266-8ED1-4031-B319-3E861C55A77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B0550B7E-EABA-43C6-BF50-08DF9C2F744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72155871-4EDA-4F27-9A59-C54919C8214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0F353B8E-EDF9-4404-88AE-845A77DCE84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77D8648-9B8D-4768-9305-47586567B84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DECF0C4D-AA95-4DED-9C8B-DA786A79348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672F3DC3-E287-4BCA-A9AE-3C5F6EE9E3A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9F9EA90B-89F6-4D8B-B5B7-0042A26A2FCF}"/>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4EB3867C-CA0D-4792-B77B-98FD626FE7E4}"/>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EBA0FEF5-617A-4D57-A65E-492AC66AE398}"/>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93DED02C-9A59-4072-849F-7A17297399D6}"/>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CB325D2F-5EEF-4291-9D82-EF02102BDADF}"/>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6865D68F-8317-474B-9DA1-6FAD9468ED3A}"/>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9ED1F95C-25B3-4126-A36E-715E8C39EE5C}"/>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219357C4-E2FE-4434-A091-F6D0953D468E}"/>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CE635E70-5F24-4DB0-81A6-B370D7D70761}"/>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34FAB53D-9944-496E-8BB4-6F79DDB9CE56}"/>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BD8A4861-5516-46C6-BC62-ECCD2FFA2AC8}"/>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FCA2FB0-CAC5-472A-9B5E-E0D60DFE53B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19304A9-89E3-406D-A12D-43D2335B914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FAE6072-05B6-477C-8F72-CDFA93B5153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79D6F19-0337-4948-B8E6-D8080BD8B2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A331A3B-513A-4BEB-AF06-7135B4C7AD6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21" name="楕円 720">
          <a:extLst>
            <a:ext uri="{FF2B5EF4-FFF2-40B4-BE49-F238E27FC236}">
              <a16:creationId xmlns:a16="http://schemas.microsoft.com/office/drawing/2014/main" id="{126E0B90-5D06-4A36-BF78-A7590C69E941}"/>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22" name="【児童館】&#10;一人当たり面積該当値テキスト">
          <a:extLst>
            <a:ext uri="{FF2B5EF4-FFF2-40B4-BE49-F238E27FC236}">
              <a16:creationId xmlns:a16="http://schemas.microsoft.com/office/drawing/2014/main" id="{2DB86CAC-35D7-4546-8C58-3F41BD61AF54}"/>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723" name="楕円 722">
          <a:extLst>
            <a:ext uri="{FF2B5EF4-FFF2-40B4-BE49-F238E27FC236}">
              <a16:creationId xmlns:a16="http://schemas.microsoft.com/office/drawing/2014/main" id="{5BA197AF-6B72-40EC-AEC4-CD951614F7A4}"/>
            </a:ext>
          </a:extLst>
        </xdr:cNvPr>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129539</xdr:rowOff>
    </xdr:to>
    <xdr:cxnSp macro="">
      <xdr:nvCxnSpPr>
        <xdr:cNvPr id="724" name="直線コネクタ 723">
          <a:extLst>
            <a:ext uri="{FF2B5EF4-FFF2-40B4-BE49-F238E27FC236}">
              <a16:creationId xmlns:a16="http://schemas.microsoft.com/office/drawing/2014/main" id="{17FCDB98-A516-4DE3-B309-F99751F64177}"/>
            </a:ext>
          </a:extLst>
        </xdr:cNvPr>
        <xdr:cNvCxnSpPr/>
      </xdr:nvCxnSpPr>
      <xdr:spPr>
        <a:xfrm flipV="1">
          <a:off x="21323300" y="145084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725" name="楕円 724">
          <a:extLst>
            <a:ext uri="{FF2B5EF4-FFF2-40B4-BE49-F238E27FC236}">
              <a16:creationId xmlns:a16="http://schemas.microsoft.com/office/drawing/2014/main" id="{989417C1-86C1-48E7-B72A-C7C3AEAB7613}"/>
            </a:ext>
          </a:extLst>
        </xdr:cNvPr>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726" name="直線コネクタ 725">
          <a:extLst>
            <a:ext uri="{FF2B5EF4-FFF2-40B4-BE49-F238E27FC236}">
              <a16:creationId xmlns:a16="http://schemas.microsoft.com/office/drawing/2014/main" id="{F8DD1EB9-609B-42C0-BF8A-7FC95B5A8598}"/>
            </a:ext>
          </a:extLst>
        </xdr:cNvPr>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27" name="楕円 726">
          <a:extLst>
            <a:ext uri="{FF2B5EF4-FFF2-40B4-BE49-F238E27FC236}">
              <a16:creationId xmlns:a16="http://schemas.microsoft.com/office/drawing/2014/main" id="{4B0B1530-D245-4D57-805C-82946C6D8C6D}"/>
            </a:ext>
          </a:extLst>
        </xdr:cNvPr>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728" name="直線コネクタ 727">
          <a:extLst>
            <a:ext uri="{FF2B5EF4-FFF2-40B4-BE49-F238E27FC236}">
              <a16:creationId xmlns:a16="http://schemas.microsoft.com/office/drawing/2014/main" id="{ECCB5A16-5A12-4DE8-A624-09A544068FB1}"/>
            </a:ext>
          </a:extLst>
        </xdr:cNvPr>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729" name="楕円 728">
          <a:extLst>
            <a:ext uri="{FF2B5EF4-FFF2-40B4-BE49-F238E27FC236}">
              <a16:creationId xmlns:a16="http://schemas.microsoft.com/office/drawing/2014/main" id="{00B9D121-DB0A-4868-875C-CE4B1B15DC35}"/>
            </a:ext>
          </a:extLst>
        </xdr:cNvPr>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129539</xdr:rowOff>
    </xdr:to>
    <xdr:cxnSp macro="">
      <xdr:nvCxnSpPr>
        <xdr:cNvPr id="730" name="直線コネクタ 729">
          <a:extLst>
            <a:ext uri="{FF2B5EF4-FFF2-40B4-BE49-F238E27FC236}">
              <a16:creationId xmlns:a16="http://schemas.microsoft.com/office/drawing/2014/main" id="{200C73E2-9813-4DB5-9C95-458002488920}"/>
            </a:ext>
          </a:extLst>
        </xdr:cNvPr>
        <xdr:cNvCxnSpPr/>
      </xdr:nvCxnSpPr>
      <xdr:spPr>
        <a:xfrm>
          <a:off x="18656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44CCD020-5954-4769-8554-B3872CE95092}"/>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509FA481-CE1C-48A9-B908-1ADAACACB500}"/>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5763907A-BA56-479F-A3ED-3F34260972EF}"/>
            </a:ext>
          </a:extLst>
        </xdr:cNvPr>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19BEAC31-3B51-4CE8-A79F-5646A0FD948A}"/>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735" name="n_1mainValue【児童館】&#10;一人当たり面積">
          <a:extLst>
            <a:ext uri="{FF2B5EF4-FFF2-40B4-BE49-F238E27FC236}">
              <a16:creationId xmlns:a16="http://schemas.microsoft.com/office/drawing/2014/main" id="{0E1290A1-5412-4B45-907D-D29422B86AAB}"/>
            </a:ext>
          </a:extLst>
        </xdr:cNvPr>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736" name="n_2mainValue【児童館】&#10;一人当たり面積">
          <a:extLst>
            <a:ext uri="{FF2B5EF4-FFF2-40B4-BE49-F238E27FC236}">
              <a16:creationId xmlns:a16="http://schemas.microsoft.com/office/drawing/2014/main" id="{83D577CC-CF12-436C-9267-2783B85BAE3C}"/>
            </a:ext>
          </a:extLst>
        </xdr:cNvPr>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737" name="n_3mainValue【児童館】&#10;一人当たり面積">
          <a:extLst>
            <a:ext uri="{FF2B5EF4-FFF2-40B4-BE49-F238E27FC236}">
              <a16:creationId xmlns:a16="http://schemas.microsoft.com/office/drawing/2014/main" id="{955C3799-873E-419E-8D7A-9A7295F1D49A}"/>
            </a:ext>
          </a:extLst>
        </xdr:cNvPr>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738" name="n_4mainValue【児童館】&#10;一人当たり面積">
          <a:extLst>
            <a:ext uri="{FF2B5EF4-FFF2-40B4-BE49-F238E27FC236}">
              <a16:creationId xmlns:a16="http://schemas.microsoft.com/office/drawing/2014/main" id="{A533324B-B0E9-4F58-A3CC-AD9F3524B7BA}"/>
            </a:ext>
          </a:extLst>
        </xdr:cNvPr>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58F95A17-B590-44E2-983C-9E93F2E2029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D2C61DB4-FCD2-43C6-8D62-C21130294A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64D7AA5B-F0E1-4C92-AEBC-963CDD4AC4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2D561130-F17E-4F4C-A277-78D553F74D1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532436B6-EB0D-4C85-823C-AEF1CD417F3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4D4B19CC-99C5-4FA0-ABF2-A4FCE46859D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DB3E1EBF-1021-4605-A287-977D54D7887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B943C67A-D8B8-4A59-9B27-418C7E9C0A1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F7544B71-F7D7-45D6-A7FC-5F2BCE7447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6A2EE745-BDC8-442B-ADC3-AD1F57F8C53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7649C9A0-3B6F-41B6-A5F9-022760B571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72EFDD4C-9B02-4D41-ABA2-3F6E1DDDABB8}"/>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11F42A06-5931-41A4-B51A-8F23AA98B36E}"/>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A712206C-4B62-45A3-B098-583179D98219}"/>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6292AF76-F7D4-4693-A71B-5CB0A88348BC}"/>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D7B5B94F-F940-4061-BED5-F7348DD3104C}"/>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91442B98-8D88-4A4E-9301-AFC61F7AB6F2}"/>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9D976E42-4965-497D-BBBD-B33A9FD9C602}"/>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870CF9C4-DCCE-498A-975C-6A6FD873C7DB}"/>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2EF91108-6B4C-4D5E-9C14-EC1E75A2149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B6CBB4F3-8239-49B7-8135-E59EF4F78F38}"/>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E4EC00E3-03DA-48D3-9827-67E0B20B417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C185322D-84F9-48BC-9CFE-47B4D569780C}"/>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1EA8A26F-F9A4-4F43-9A5F-57C560799708}"/>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799C7E3E-8D7B-465A-B4FC-D13551B8E3C7}"/>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80A62C65-2B89-46EA-8404-0CF5FB8BCB29}"/>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27D49568-A642-488C-B94B-6211F021E27C}"/>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766" name="【公民館】&#10;有形固定資産減価償却率平均値テキスト">
          <a:extLst>
            <a:ext uri="{FF2B5EF4-FFF2-40B4-BE49-F238E27FC236}">
              <a16:creationId xmlns:a16="http://schemas.microsoft.com/office/drawing/2014/main" id="{5D280186-DB8B-4840-A646-1C716787D44E}"/>
            </a:ext>
          </a:extLst>
        </xdr:cNvPr>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91C626F0-14AE-4848-B736-B56D18B2A11E}"/>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B6A550A2-ABC1-4744-8910-ADA310106993}"/>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6D34769A-123A-4D8D-BB73-6DC7625C1839}"/>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6C90F588-4904-49B3-8A6E-AF5401023EF5}"/>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E3E191F5-D0F9-4611-AAD9-E37572D812F0}"/>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233B621-E156-4F15-8D37-AD98E14462A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192F6D6-B356-4F24-A61D-B48C0990CD4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B3DDF2D-DE96-452F-B318-2D3337754A5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A406E74-56A5-45E9-843B-F67D0933F97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3C15F74-71E1-41E3-A0B9-60C723C011C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39115</xdr:rowOff>
    </xdr:from>
    <xdr:to>
      <xdr:col>85</xdr:col>
      <xdr:colOff>177800</xdr:colOff>
      <xdr:row>103</xdr:row>
      <xdr:rowOff>140715</xdr:rowOff>
    </xdr:to>
    <xdr:sp macro="" textlink="">
      <xdr:nvSpPr>
        <xdr:cNvPr id="777" name="楕円 776">
          <a:extLst>
            <a:ext uri="{FF2B5EF4-FFF2-40B4-BE49-F238E27FC236}">
              <a16:creationId xmlns:a16="http://schemas.microsoft.com/office/drawing/2014/main" id="{F924D5AB-09E5-47AC-85B3-9AE3E3FC163D}"/>
            </a:ext>
          </a:extLst>
        </xdr:cNvPr>
        <xdr:cNvSpPr/>
      </xdr:nvSpPr>
      <xdr:spPr>
        <a:xfrm>
          <a:off x="162687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17542</xdr:rowOff>
    </xdr:from>
    <xdr:ext cx="405111" cy="259045"/>
    <xdr:sp macro="" textlink="">
      <xdr:nvSpPr>
        <xdr:cNvPr id="778" name="【公民館】&#10;有形固定資産減価償却率該当値テキスト">
          <a:extLst>
            <a:ext uri="{FF2B5EF4-FFF2-40B4-BE49-F238E27FC236}">
              <a16:creationId xmlns:a16="http://schemas.microsoft.com/office/drawing/2014/main" id="{47A2927E-2D59-498B-A63E-3AA071193BFC}"/>
            </a:ext>
          </a:extLst>
        </xdr:cNvPr>
        <xdr:cNvSpPr txBox="1"/>
      </xdr:nvSpPr>
      <xdr:spPr>
        <a:xfrm>
          <a:off x="16357600" y="176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169418</xdr:rowOff>
    </xdr:from>
    <xdr:to>
      <xdr:col>81</xdr:col>
      <xdr:colOff>101600</xdr:colOff>
      <xdr:row>103</xdr:row>
      <xdr:rowOff>99568</xdr:rowOff>
    </xdr:to>
    <xdr:sp macro="" textlink="">
      <xdr:nvSpPr>
        <xdr:cNvPr id="779" name="楕円 778">
          <a:extLst>
            <a:ext uri="{FF2B5EF4-FFF2-40B4-BE49-F238E27FC236}">
              <a16:creationId xmlns:a16="http://schemas.microsoft.com/office/drawing/2014/main" id="{AF23381D-EB67-402C-8361-54F89C9A4D6F}"/>
            </a:ext>
          </a:extLst>
        </xdr:cNvPr>
        <xdr:cNvSpPr/>
      </xdr:nvSpPr>
      <xdr:spPr>
        <a:xfrm>
          <a:off x="15430500" y="176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48768</xdr:rowOff>
    </xdr:from>
    <xdr:to>
      <xdr:col>85</xdr:col>
      <xdr:colOff>127000</xdr:colOff>
      <xdr:row>103</xdr:row>
      <xdr:rowOff>89915</xdr:rowOff>
    </xdr:to>
    <xdr:cxnSp macro="">
      <xdr:nvCxnSpPr>
        <xdr:cNvPr id="780" name="直線コネクタ 779">
          <a:extLst>
            <a:ext uri="{FF2B5EF4-FFF2-40B4-BE49-F238E27FC236}">
              <a16:creationId xmlns:a16="http://schemas.microsoft.com/office/drawing/2014/main" id="{ED2ADE0F-C411-4F70-A210-6B53316C3638}"/>
            </a:ext>
          </a:extLst>
        </xdr:cNvPr>
        <xdr:cNvCxnSpPr/>
      </xdr:nvCxnSpPr>
      <xdr:spPr>
        <a:xfrm>
          <a:off x="15481300" y="1770811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103124</xdr:rowOff>
    </xdr:from>
    <xdr:to>
      <xdr:col>76</xdr:col>
      <xdr:colOff>165100</xdr:colOff>
      <xdr:row>103</xdr:row>
      <xdr:rowOff>33274</xdr:rowOff>
    </xdr:to>
    <xdr:sp macro="" textlink="">
      <xdr:nvSpPr>
        <xdr:cNvPr id="781" name="楕円 780">
          <a:extLst>
            <a:ext uri="{FF2B5EF4-FFF2-40B4-BE49-F238E27FC236}">
              <a16:creationId xmlns:a16="http://schemas.microsoft.com/office/drawing/2014/main" id="{4FA7E982-9DA3-4967-9F90-0EE445C8D676}"/>
            </a:ext>
          </a:extLst>
        </xdr:cNvPr>
        <xdr:cNvSpPr/>
      </xdr:nvSpPr>
      <xdr:spPr>
        <a:xfrm>
          <a:off x="145415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153924</xdr:rowOff>
    </xdr:from>
    <xdr:to>
      <xdr:col>81</xdr:col>
      <xdr:colOff>50800</xdr:colOff>
      <xdr:row>103</xdr:row>
      <xdr:rowOff>48768</xdr:rowOff>
    </xdr:to>
    <xdr:cxnSp macro="">
      <xdr:nvCxnSpPr>
        <xdr:cNvPr id="782" name="直線コネクタ 781">
          <a:extLst>
            <a:ext uri="{FF2B5EF4-FFF2-40B4-BE49-F238E27FC236}">
              <a16:creationId xmlns:a16="http://schemas.microsoft.com/office/drawing/2014/main" id="{FE453CBC-840D-4DAA-9B53-F8807A5E17A1}"/>
            </a:ext>
          </a:extLst>
        </xdr:cNvPr>
        <xdr:cNvCxnSpPr/>
      </xdr:nvCxnSpPr>
      <xdr:spPr>
        <a:xfrm>
          <a:off x="14592300" y="1764182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82550</xdr:rowOff>
    </xdr:from>
    <xdr:to>
      <xdr:col>72</xdr:col>
      <xdr:colOff>38100</xdr:colOff>
      <xdr:row>103</xdr:row>
      <xdr:rowOff>12700</xdr:rowOff>
    </xdr:to>
    <xdr:sp macro="" textlink="">
      <xdr:nvSpPr>
        <xdr:cNvPr id="783" name="楕円 782">
          <a:extLst>
            <a:ext uri="{FF2B5EF4-FFF2-40B4-BE49-F238E27FC236}">
              <a16:creationId xmlns:a16="http://schemas.microsoft.com/office/drawing/2014/main" id="{FA30758D-2B40-47F3-B5E7-8F62674BD0D4}"/>
            </a:ext>
          </a:extLst>
        </xdr:cNvPr>
        <xdr:cNvSpPr/>
      </xdr:nvSpPr>
      <xdr:spPr>
        <a:xfrm>
          <a:off x="13652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133350</xdr:rowOff>
    </xdr:from>
    <xdr:to>
      <xdr:col>76</xdr:col>
      <xdr:colOff>114300</xdr:colOff>
      <xdr:row>102</xdr:row>
      <xdr:rowOff>153924</xdr:rowOff>
    </xdr:to>
    <xdr:cxnSp macro="">
      <xdr:nvCxnSpPr>
        <xdr:cNvPr id="784" name="直線コネクタ 783">
          <a:extLst>
            <a:ext uri="{FF2B5EF4-FFF2-40B4-BE49-F238E27FC236}">
              <a16:creationId xmlns:a16="http://schemas.microsoft.com/office/drawing/2014/main" id="{6B6398CF-798F-40B4-8D53-6CFCE8D1DBFE}"/>
            </a:ext>
          </a:extLst>
        </xdr:cNvPr>
        <xdr:cNvCxnSpPr/>
      </xdr:nvCxnSpPr>
      <xdr:spPr>
        <a:xfrm>
          <a:off x="13703300" y="1762125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36830</xdr:rowOff>
    </xdr:from>
    <xdr:to>
      <xdr:col>67</xdr:col>
      <xdr:colOff>101600</xdr:colOff>
      <xdr:row>102</xdr:row>
      <xdr:rowOff>138430</xdr:rowOff>
    </xdr:to>
    <xdr:sp macro="" textlink="">
      <xdr:nvSpPr>
        <xdr:cNvPr id="785" name="楕円 784">
          <a:extLst>
            <a:ext uri="{FF2B5EF4-FFF2-40B4-BE49-F238E27FC236}">
              <a16:creationId xmlns:a16="http://schemas.microsoft.com/office/drawing/2014/main" id="{2EF252EA-45AB-42CD-BA25-3AAAED5D61DA}"/>
            </a:ext>
          </a:extLst>
        </xdr:cNvPr>
        <xdr:cNvSpPr/>
      </xdr:nvSpPr>
      <xdr:spPr>
        <a:xfrm>
          <a:off x="12763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87630</xdr:rowOff>
    </xdr:from>
    <xdr:to>
      <xdr:col>71</xdr:col>
      <xdr:colOff>177800</xdr:colOff>
      <xdr:row>102</xdr:row>
      <xdr:rowOff>133350</xdr:rowOff>
    </xdr:to>
    <xdr:cxnSp macro="">
      <xdr:nvCxnSpPr>
        <xdr:cNvPr id="786" name="直線コネクタ 785">
          <a:extLst>
            <a:ext uri="{FF2B5EF4-FFF2-40B4-BE49-F238E27FC236}">
              <a16:creationId xmlns:a16="http://schemas.microsoft.com/office/drawing/2014/main" id="{2A3792B7-1874-43C7-9751-EC22DDCC1E1D}"/>
            </a:ext>
          </a:extLst>
        </xdr:cNvPr>
        <xdr:cNvCxnSpPr/>
      </xdr:nvCxnSpPr>
      <xdr:spPr>
        <a:xfrm>
          <a:off x="12814300" y="175755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787" name="n_1aveValue【公民館】&#10;有形固定資産減価償却率">
          <a:extLst>
            <a:ext uri="{FF2B5EF4-FFF2-40B4-BE49-F238E27FC236}">
              <a16:creationId xmlns:a16="http://schemas.microsoft.com/office/drawing/2014/main" id="{8A5DE6AF-594B-4868-901F-E6C0D66D4A08}"/>
            </a:ext>
          </a:extLst>
        </xdr:cNvPr>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88" name="n_2aveValue【公民館】&#10;有形固定資産減価償却率">
          <a:extLst>
            <a:ext uri="{FF2B5EF4-FFF2-40B4-BE49-F238E27FC236}">
              <a16:creationId xmlns:a16="http://schemas.microsoft.com/office/drawing/2014/main" id="{C7F347FC-9CE7-4048-A6F5-AEC408C4F848}"/>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789" name="n_3aveValue【公民館】&#10;有形固定資産減価償却率">
          <a:extLst>
            <a:ext uri="{FF2B5EF4-FFF2-40B4-BE49-F238E27FC236}">
              <a16:creationId xmlns:a16="http://schemas.microsoft.com/office/drawing/2014/main" id="{C702FE44-5B47-41BD-B5D1-E88F06FAD451}"/>
            </a:ext>
          </a:extLst>
        </xdr:cNvPr>
        <xdr:cNvSpPr txBox="1"/>
      </xdr:nvSpPr>
      <xdr:spPr>
        <a:xfrm>
          <a:off x="13500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90" name="n_4aveValue【公民館】&#10;有形固定資産減価償却率">
          <a:extLst>
            <a:ext uri="{FF2B5EF4-FFF2-40B4-BE49-F238E27FC236}">
              <a16:creationId xmlns:a16="http://schemas.microsoft.com/office/drawing/2014/main" id="{2199CCBC-862B-4C6A-9EA9-7F4080D1D795}"/>
            </a:ext>
          </a:extLst>
        </xdr:cNvPr>
        <xdr:cNvSpPr txBox="1"/>
      </xdr:nvSpPr>
      <xdr:spPr>
        <a:xfrm>
          <a:off x="126117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90695</xdr:rowOff>
    </xdr:from>
    <xdr:ext cx="405111" cy="259045"/>
    <xdr:sp macro="" textlink="">
      <xdr:nvSpPr>
        <xdr:cNvPr id="791" name="n_1mainValue【公民館】&#10;有形固定資産減価償却率">
          <a:extLst>
            <a:ext uri="{FF2B5EF4-FFF2-40B4-BE49-F238E27FC236}">
              <a16:creationId xmlns:a16="http://schemas.microsoft.com/office/drawing/2014/main" id="{30BFEDBF-3C5C-44EE-8C14-3503A5CB4EDB}"/>
            </a:ext>
          </a:extLst>
        </xdr:cNvPr>
        <xdr:cNvSpPr txBox="1"/>
      </xdr:nvSpPr>
      <xdr:spPr>
        <a:xfrm>
          <a:off x="15266044" y="1775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24401</xdr:rowOff>
    </xdr:from>
    <xdr:ext cx="405111" cy="259045"/>
    <xdr:sp macro="" textlink="">
      <xdr:nvSpPr>
        <xdr:cNvPr id="792" name="n_2mainValue【公民館】&#10;有形固定資産減価償却率">
          <a:extLst>
            <a:ext uri="{FF2B5EF4-FFF2-40B4-BE49-F238E27FC236}">
              <a16:creationId xmlns:a16="http://schemas.microsoft.com/office/drawing/2014/main" id="{E0E13A0B-7F4E-4329-917D-5003F6A54716}"/>
            </a:ext>
          </a:extLst>
        </xdr:cNvPr>
        <xdr:cNvSpPr txBox="1"/>
      </xdr:nvSpPr>
      <xdr:spPr>
        <a:xfrm>
          <a:off x="14389744" y="1768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3827</xdr:rowOff>
    </xdr:from>
    <xdr:ext cx="405111" cy="259045"/>
    <xdr:sp macro="" textlink="">
      <xdr:nvSpPr>
        <xdr:cNvPr id="793" name="n_3mainValue【公民館】&#10;有形固定資産減価償却率">
          <a:extLst>
            <a:ext uri="{FF2B5EF4-FFF2-40B4-BE49-F238E27FC236}">
              <a16:creationId xmlns:a16="http://schemas.microsoft.com/office/drawing/2014/main" id="{1AE3CFC9-2E2D-4231-A56F-4853C6E347CD}"/>
            </a:ext>
          </a:extLst>
        </xdr:cNvPr>
        <xdr:cNvSpPr txBox="1"/>
      </xdr:nvSpPr>
      <xdr:spPr>
        <a:xfrm>
          <a:off x="13500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154957</xdr:rowOff>
    </xdr:from>
    <xdr:ext cx="405111" cy="259045"/>
    <xdr:sp macro="" textlink="">
      <xdr:nvSpPr>
        <xdr:cNvPr id="794" name="n_4mainValue【公民館】&#10;有形固定資産減価償却率">
          <a:extLst>
            <a:ext uri="{FF2B5EF4-FFF2-40B4-BE49-F238E27FC236}">
              <a16:creationId xmlns:a16="http://schemas.microsoft.com/office/drawing/2014/main" id="{BABBF933-47FC-495B-924B-7E4628120592}"/>
            </a:ext>
          </a:extLst>
        </xdr:cNvPr>
        <xdr:cNvSpPr txBox="1"/>
      </xdr:nvSpPr>
      <xdr:spPr>
        <a:xfrm>
          <a:off x="12611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85FACD62-CE90-4C4A-B606-6488487214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B8B48E3F-C02B-49AA-82C4-43F9F5AA33E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944ABAFC-6A1F-4A11-B989-7718A5478B9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1F1F34BA-70FE-45ED-93F0-7AEC250CF8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F406637E-86B2-450F-96AE-E6A7ED420B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CD33E7F1-EEAF-4001-AFB6-0CB662AB296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F00EC073-6D11-4851-9A87-98D6179DA49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4160CB94-D538-4610-BE7A-314A9A43FA7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AA4926B4-A6E6-48CE-BC1F-766920AD577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94A5663F-EB7C-410B-8CC8-91A12251AC2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1F4FC962-270B-4155-945F-71461285DCB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9957D7BD-2AAF-41C0-8A3B-C6D5CC4D9B3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E047AD75-9EDB-4321-9A57-2AEB5BF02EB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E25ECE0E-DE8C-446D-AAC6-4BE302C8A3D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1F001344-80D9-4F27-88AF-C51623E2B1D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8A681170-7C54-4D65-A6F5-460F1CDBCFC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689744BE-2F99-4781-8297-26E6811C5C0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D7EF110B-A526-4EE7-AD69-B48EED6D7CE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C323A5AE-E18A-42C0-92F4-565F300D5AD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2839D32C-BE49-4144-840B-1FFF91DDBB8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9FE42C8A-C80E-4935-A0C5-4C76B458EC0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7806EDDB-0A01-43CA-AEA0-A4E077E0392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83AEF956-E91E-483F-99A1-0550409B5E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4B0FE099-0E73-43E5-9ED7-995C73B6E69D}"/>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8429BBF7-D612-4AB2-9D4B-9014FEDA3EBF}"/>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2990AD64-BEA3-442F-BE1D-59F5BBD617D5}"/>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085CD6BD-F945-4C0B-9110-0A18AEBFB6F5}"/>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25E6DDF4-2939-4A45-AB58-365B2C4F679F}"/>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3" name="【公民館】&#10;一人当たり面積平均値テキスト">
          <a:extLst>
            <a:ext uri="{FF2B5EF4-FFF2-40B4-BE49-F238E27FC236}">
              <a16:creationId xmlns:a16="http://schemas.microsoft.com/office/drawing/2014/main" id="{F60A81B8-09EC-4AED-A0A0-894A38E522B9}"/>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7150D392-2525-40E1-81F3-76D2E95649B2}"/>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74AAD3D3-11DE-4E65-AD36-9412121DFA01}"/>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2FB16374-D59B-4524-91A6-DC41847698F4}"/>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88C13B95-4D3A-4398-9FEB-E358FD599DA6}"/>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678E6947-9AFF-4A76-A0B9-49A02A18D92E}"/>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781DD44-F763-4510-8CF1-C53DF2B89BD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C94F3A9-9896-414E-8F3E-296DB1FE8D7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F24C389-D9AF-4125-9143-12120CF1154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C724CDA-37B0-4AC0-B9A1-3655A12DA27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DF71BBC-4A0C-492E-AE9B-9922E7D2C0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34" name="楕円 833">
          <a:extLst>
            <a:ext uri="{FF2B5EF4-FFF2-40B4-BE49-F238E27FC236}">
              <a16:creationId xmlns:a16="http://schemas.microsoft.com/office/drawing/2014/main" id="{0778A796-CF09-41FC-BE9E-D2862BC2E77C}"/>
            </a:ext>
          </a:extLst>
        </xdr:cNvPr>
        <xdr:cNvSpPr/>
      </xdr:nvSpPr>
      <xdr:spPr>
        <a:xfrm>
          <a:off x="22110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68597</xdr:rowOff>
    </xdr:from>
    <xdr:ext cx="469744" cy="259045"/>
    <xdr:sp macro="" textlink="">
      <xdr:nvSpPr>
        <xdr:cNvPr id="835" name="【公民館】&#10;一人当たり面積該当値テキスト">
          <a:extLst>
            <a:ext uri="{FF2B5EF4-FFF2-40B4-BE49-F238E27FC236}">
              <a16:creationId xmlns:a16="http://schemas.microsoft.com/office/drawing/2014/main" id="{F35869D8-7190-4E5C-BD4B-56B1FEAB44AF}"/>
            </a:ext>
          </a:extLst>
        </xdr:cNvPr>
        <xdr:cNvSpPr txBox="1"/>
      </xdr:nvSpPr>
      <xdr:spPr>
        <a:xfrm>
          <a:off x="22199600"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97789</xdr:rowOff>
    </xdr:from>
    <xdr:to>
      <xdr:col>112</xdr:col>
      <xdr:colOff>38100</xdr:colOff>
      <xdr:row>106</xdr:row>
      <xdr:rowOff>27939</xdr:rowOff>
    </xdr:to>
    <xdr:sp macro="" textlink="">
      <xdr:nvSpPr>
        <xdr:cNvPr id="836" name="楕円 835">
          <a:extLst>
            <a:ext uri="{FF2B5EF4-FFF2-40B4-BE49-F238E27FC236}">
              <a16:creationId xmlns:a16="http://schemas.microsoft.com/office/drawing/2014/main" id="{409614D6-8135-491F-B1FF-BD5B70026811}"/>
            </a:ext>
          </a:extLst>
        </xdr:cNvPr>
        <xdr:cNvSpPr/>
      </xdr:nvSpPr>
      <xdr:spPr>
        <a:xfrm>
          <a:off x="21272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140970</xdr:rowOff>
    </xdr:from>
    <xdr:to>
      <xdr:col>116</xdr:col>
      <xdr:colOff>63500</xdr:colOff>
      <xdr:row>105</xdr:row>
      <xdr:rowOff>148589</xdr:rowOff>
    </xdr:to>
    <xdr:cxnSp macro="">
      <xdr:nvCxnSpPr>
        <xdr:cNvPr id="837" name="直線コネクタ 836">
          <a:extLst>
            <a:ext uri="{FF2B5EF4-FFF2-40B4-BE49-F238E27FC236}">
              <a16:creationId xmlns:a16="http://schemas.microsoft.com/office/drawing/2014/main" id="{854610DC-07F3-4175-9558-E07AC15F5EA9}"/>
            </a:ext>
          </a:extLst>
        </xdr:cNvPr>
        <xdr:cNvCxnSpPr/>
      </xdr:nvCxnSpPr>
      <xdr:spPr>
        <a:xfrm flipV="1">
          <a:off x="21323300" y="181432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97789</xdr:rowOff>
    </xdr:from>
    <xdr:to>
      <xdr:col>107</xdr:col>
      <xdr:colOff>101600</xdr:colOff>
      <xdr:row>106</xdr:row>
      <xdr:rowOff>27939</xdr:rowOff>
    </xdr:to>
    <xdr:sp macro="" textlink="">
      <xdr:nvSpPr>
        <xdr:cNvPr id="838" name="楕円 837">
          <a:extLst>
            <a:ext uri="{FF2B5EF4-FFF2-40B4-BE49-F238E27FC236}">
              <a16:creationId xmlns:a16="http://schemas.microsoft.com/office/drawing/2014/main" id="{54E49C56-A50C-4B32-B4C6-29036FB16689}"/>
            </a:ext>
          </a:extLst>
        </xdr:cNvPr>
        <xdr:cNvSpPr/>
      </xdr:nvSpPr>
      <xdr:spPr>
        <a:xfrm>
          <a:off x="20383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148589</xdr:rowOff>
    </xdr:from>
    <xdr:to>
      <xdr:col>111</xdr:col>
      <xdr:colOff>177800</xdr:colOff>
      <xdr:row>105</xdr:row>
      <xdr:rowOff>148589</xdr:rowOff>
    </xdr:to>
    <xdr:cxnSp macro="">
      <xdr:nvCxnSpPr>
        <xdr:cNvPr id="839" name="直線コネクタ 838">
          <a:extLst>
            <a:ext uri="{FF2B5EF4-FFF2-40B4-BE49-F238E27FC236}">
              <a16:creationId xmlns:a16="http://schemas.microsoft.com/office/drawing/2014/main" id="{F254EF7F-FAE0-465F-A7A9-9AFB33CCB893}"/>
            </a:ext>
          </a:extLst>
        </xdr:cNvPr>
        <xdr:cNvCxnSpPr/>
      </xdr:nvCxnSpPr>
      <xdr:spPr>
        <a:xfrm>
          <a:off x="20434300" y="18150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840" name="楕円 839">
          <a:extLst>
            <a:ext uri="{FF2B5EF4-FFF2-40B4-BE49-F238E27FC236}">
              <a16:creationId xmlns:a16="http://schemas.microsoft.com/office/drawing/2014/main" id="{FDA8D1CE-3432-44B5-A379-2419F045BDF6}"/>
            </a:ext>
          </a:extLst>
        </xdr:cNvPr>
        <xdr:cNvSpPr/>
      </xdr:nvSpPr>
      <xdr:spPr>
        <a:xfrm>
          <a:off x="19494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148589</xdr:rowOff>
    </xdr:from>
    <xdr:to>
      <xdr:col>107</xdr:col>
      <xdr:colOff>50800</xdr:colOff>
      <xdr:row>105</xdr:row>
      <xdr:rowOff>148589</xdr:rowOff>
    </xdr:to>
    <xdr:cxnSp macro="">
      <xdr:nvCxnSpPr>
        <xdr:cNvPr id="841" name="直線コネクタ 840">
          <a:extLst>
            <a:ext uri="{FF2B5EF4-FFF2-40B4-BE49-F238E27FC236}">
              <a16:creationId xmlns:a16="http://schemas.microsoft.com/office/drawing/2014/main" id="{C4856B1E-2886-43EB-B3BA-B88A799C9CF1}"/>
            </a:ext>
          </a:extLst>
        </xdr:cNvPr>
        <xdr:cNvCxnSpPr/>
      </xdr:nvCxnSpPr>
      <xdr:spPr>
        <a:xfrm>
          <a:off x="19545300" y="18150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842" name="楕円 841">
          <a:extLst>
            <a:ext uri="{FF2B5EF4-FFF2-40B4-BE49-F238E27FC236}">
              <a16:creationId xmlns:a16="http://schemas.microsoft.com/office/drawing/2014/main" id="{526AA778-7BF9-4B5E-A359-DD25AAAE58C8}"/>
            </a:ext>
          </a:extLst>
        </xdr:cNvPr>
        <xdr:cNvSpPr/>
      </xdr:nvSpPr>
      <xdr:spPr>
        <a:xfrm>
          <a:off x="18605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148589</xdr:rowOff>
    </xdr:from>
    <xdr:to>
      <xdr:col>102</xdr:col>
      <xdr:colOff>114300</xdr:colOff>
      <xdr:row>105</xdr:row>
      <xdr:rowOff>156211</xdr:rowOff>
    </xdr:to>
    <xdr:cxnSp macro="">
      <xdr:nvCxnSpPr>
        <xdr:cNvPr id="843" name="直線コネクタ 842">
          <a:extLst>
            <a:ext uri="{FF2B5EF4-FFF2-40B4-BE49-F238E27FC236}">
              <a16:creationId xmlns:a16="http://schemas.microsoft.com/office/drawing/2014/main" id="{057F6B71-182F-468F-B339-393639B1A063}"/>
            </a:ext>
          </a:extLst>
        </xdr:cNvPr>
        <xdr:cNvCxnSpPr/>
      </xdr:nvCxnSpPr>
      <xdr:spPr>
        <a:xfrm flipV="1">
          <a:off x="18656300" y="18150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44" name="n_1aveValue【公民館】&#10;一人当たり面積">
          <a:extLst>
            <a:ext uri="{FF2B5EF4-FFF2-40B4-BE49-F238E27FC236}">
              <a16:creationId xmlns:a16="http://schemas.microsoft.com/office/drawing/2014/main" id="{C73B478E-5799-4474-91F9-ECD2E61C574C}"/>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5" name="n_2aveValue【公民館】&#10;一人当たり面積">
          <a:extLst>
            <a:ext uri="{FF2B5EF4-FFF2-40B4-BE49-F238E27FC236}">
              <a16:creationId xmlns:a16="http://schemas.microsoft.com/office/drawing/2014/main" id="{850DC2BF-B7F0-4D86-A4A0-890F4269F061}"/>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6" name="n_3aveValue【公民館】&#10;一人当たり面積">
          <a:extLst>
            <a:ext uri="{FF2B5EF4-FFF2-40B4-BE49-F238E27FC236}">
              <a16:creationId xmlns:a16="http://schemas.microsoft.com/office/drawing/2014/main" id="{EC4EB09C-A7FA-45E6-8E29-097F8FDD3A94}"/>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47" name="n_4aveValue【公民館】&#10;一人当たり面積">
          <a:extLst>
            <a:ext uri="{FF2B5EF4-FFF2-40B4-BE49-F238E27FC236}">
              <a16:creationId xmlns:a16="http://schemas.microsoft.com/office/drawing/2014/main" id="{5A75F517-8FBA-450D-9151-84E83B3EFA76}"/>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19066</xdr:rowOff>
    </xdr:from>
    <xdr:ext cx="469744" cy="259045"/>
    <xdr:sp macro="" textlink="">
      <xdr:nvSpPr>
        <xdr:cNvPr id="848" name="n_1mainValue【公民館】&#10;一人当たり面積">
          <a:extLst>
            <a:ext uri="{FF2B5EF4-FFF2-40B4-BE49-F238E27FC236}">
              <a16:creationId xmlns:a16="http://schemas.microsoft.com/office/drawing/2014/main" id="{F2BD5A4C-E6C4-473C-AA65-400D94B9F013}"/>
            </a:ext>
          </a:extLst>
        </xdr:cNvPr>
        <xdr:cNvSpPr txBox="1"/>
      </xdr:nvSpPr>
      <xdr:spPr>
        <a:xfrm>
          <a:off x="210757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849" name="n_2mainValue【公民館】&#10;一人当たり面積">
          <a:extLst>
            <a:ext uri="{FF2B5EF4-FFF2-40B4-BE49-F238E27FC236}">
              <a16:creationId xmlns:a16="http://schemas.microsoft.com/office/drawing/2014/main" id="{D472EAD5-C9CC-49CD-AC15-22C6DB9AEBB6}"/>
            </a:ext>
          </a:extLst>
        </xdr:cNvPr>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19066</xdr:rowOff>
    </xdr:from>
    <xdr:ext cx="469744" cy="259045"/>
    <xdr:sp macro="" textlink="">
      <xdr:nvSpPr>
        <xdr:cNvPr id="850" name="n_3mainValue【公民館】&#10;一人当たり面積">
          <a:extLst>
            <a:ext uri="{FF2B5EF4-FFF2-40B4-BE49-F238E27FC236}">
              <a16:creationId xmlns:a16="http://schemas.microsoft.com/office/drawing/2014/main" id="{71156B46-A095-4EF0-9BE0-A71A9F7130E9}"/>
            </a:ext>
          </a:extLst>
        </xdr:cNvPr>
        <xdr:cNvSpPr txBox="1"/>
      </xdr:nvSpPr>
      <xdr:spPr>
        <a:xfrm>
          <a:off x="19310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26688</xdr:rowOff>
    </xdr:from>
    <xdr:ext cx="469744" cy="259045"/>
    <xdr:sp macro="" textlink="">
      <xdr:nvSpPr>
        <xdr:cNvPr id="851" name="n_4mainValue【公民館】&#10;一人当たり面積">
          <a:extLst>
            <a:ext uri="{FF2B5EF4-FFF2-40B4-BE49-F238E27FC236}">
              <a16:creationId xmlns:a16="http://schemas.microsoft.com/office/drawing/2014/main" id="{D3E91358-F991-4A9D-9434-D60C869E7C83}"/>
            </a:ext>
          </a:extLst>
        </xdr:cNvPr>
        <xdr:cNvSpPr txBox="1"/>
      </xdr:nvSpPr>
      <xdr:spPr>
        <a:xfrm>
          <a:off x="18421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2E7CD848-9B67-412F-A983-5D63B3579AF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4E172725-824C-44C6-90C3-815CEB10B1F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5A2B0A76-5B24-445D-AF26-CC7482F62CA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低くなっている施設として、「認定こども園・幼稚園・保育所」については、平成２５年度に中央保育所を建替えしたことによるものであり、「公営住宅」については令和元年度に北新団地Ｃ棟を建替えしたことによる。</a:t>
          </a:r>
          <a:endParaRPr lang="ja-JP" altLang="ja-JP" sz="1400">
            <a:effectLst/>
          </a:endParaRPr>
        </a:p>
        <a:p>
          <a:r>
            <a:rPr kumimoji="1" lang="ja-JP" altLang="ja-JP" sz="1100">
              <a:solidFill>
                <a:schemeClr val="dk1"/>
              </a:solidFill>
              <a:effectLst/>
              <a:latin typeface="+mn-lt"/>
              <a:ea typeface="+mn-ea"/>
              <a:cs typeface="+mn-cs"/>
            </a:rPr>
            <a:t>　また、有形固定資産減価償却率が高くなっている施設としては「橋りょう・トンネル」が挙げられる。</a:t>
          </a:r>
          <a:endParaRPr lang="ja-JP" altLang="ja-JP" sz="1400">
            <a:effectLst/>
          </a:endParaRPr>
        </a:p>
        <a:p>
          <a:r>
            <a:rPr kumimoji="1" lang="ja-JP" altLang="ja-JP" sz="1100">
              <a:solidFill>
                <a:schemeClr val="dk1"/>
              </a:solidFill>
              <a:effectLst/>
              <a:latin typeface="+mn-lt"/>
              <a:ea typeface="+mn-ea"/>
              <a:cs typeface="+mn-cs"/>
            </a:rPr>
            <a:t>　人口一人当たりの面積では、「公営住宅」や「学校施設」が高く、逆に「認定こども園・幼稚園・保育所」では低い数値を示している。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83EB7A-2BA2-4DF2-9892-CB661D8904D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8A040A-F85E-4DE3-9F13-8E5B7A4B132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9A65D2-92E8-4E32-9179-09957B0D595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BBCA1B-7651-4C4F-B152-5C71BF1225B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8F1E80-1E5C-402D-B2E1-03139212B68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8C11E0-56BD-461C-86BD-7F6B2849AD9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1CAA77-5BBA-4AC0-AA64-7A75950D165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2281FB-FF44-4592-896B-17077CD7911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A31D35-840A-404F-88B4-7D1976335D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5022BE-BAB9-42FE-8CA5-301F95D5BAA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184,827
177,850
212.47
86,808,533
84,601,518
1,780,888
45,588,838
66,946,131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61B02C-2FAF-40C7-A6E3-3386836C13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D936D36-8F2F-4645-B534-2BD73A74E2E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7923563-A572-4666-A7C9-CE3DE6E49C4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ADC6C0-A94E-48BE-8D5D-09E3A2863E6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78E45CE-EA8E-4D0D-A22A-6F31D97A92B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D76A6E6-B960-4F12-8FFD-E0E1BA97116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85B35F9-BE75-4AE8-B703-4ADD6F2B46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D49501-B73C-489E-B693-8B2D599C9E4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EF0CCD-844B-46A5-A58A-A71F93B39C2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323934-63BA-48DC-B2B9-073B74A57C3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12511B-902A-4259-AA89-CC01BE799C3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993A846-F85C-4296-9BAB-6D4ACCF2957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68766C-5DF3-42B0-9825-D012D1AE3B0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9274C9-5CBF-4779-AF50-DD3C5C3537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0219A7B-718C-493F-9FE0-0DD08C150A0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36C5D0-3010-4B4A-BCAC-CB88DA76A9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C803BA3-2A10-4758-B975-609D79D375E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696AD80-B142-41BA-B086-ACA1CF69CFF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5D857F-D91F-4D42-B1FF-B1E91E8787A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D7B2995-4502-43A6-B793-C2EB9A6100D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BD5AD6-0241-4CE7-B1BB-37E48D4E9D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3E1DDB1-124B-4CF0-B254-4B3EE00FCF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4E24FD-B72F-4DD8-A3C3-58DCE51781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965A71-C6B6-4E2B-9479-5545F07660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1FB1A87-287A-41EE-B351-E89FD2F1CAF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974424-91D2-4342-9974-5B36CB5407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E7F3479-31AB-4B75-95E4-6B54E3F9E7D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0C9FAB-527C-49EA-9137-E5E07E57119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8B46948-FEC5-49DF-A7BB-71F14E5987E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D847F7-1651-418C-9394-93BB263FAC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1301504-AFCF-4BA7-B42B-56E8E4CF55A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F8366C9-52C0-4902-AE97-90FE36A6FA8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84D8F8E-30B4-41DF-8AD7-EE2E295A686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32EF5B6-1D15-40E1-90B1-679776494D2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18E583E-9F85-4826-8E67-3F0453CBA67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0B710E5-7EE0-4B7A-A053-0CB541EFD9B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38FD570-5089-4C81-85AB-2354E16491A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C62FDF7-A463-42F5-BF63-AFA2091CEC6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2951EB5-2A17-44B6-BDD2-EE5A2E31D8C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771CD33-C8CB-4E3D-9AE7-F7904EF4A4B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D6CB1AF-5FEF-440B-B2D7-E70C2CE284B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4558D25-E9F9-43FD-9850-CFC6557285B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2F754CB-23E0-4B85-BC7E-03CC132C724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967318D-7491-49A9-AB79-B2FC28E9A8F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C7465FE-FE6A-4A4C-A6F9-6B4C2DEA9C8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D9EB915C-243E-41A4-9617-0730D9BC5A92}"/>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DEC9CAA0-D532-4C12-B722-61150D5DB83C}"/>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C5D5BB8-24CA-4BDE-B44D-665654C40A5C}"/>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7796DDC6-E35C-4792-8706-ADAF0BBF79E6}"/>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FD13D5D2-3F05-4B8F-AB7B-AAC00005ABA5}"/>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5BE7C2AF-CB01-44C4-97FA-ED0ADE24318F}"/>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0776B387-6B09-4DDF-A646-0130B16F10BE}"/>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4D0E666D-9446-45B0-B39F-48BA7A3F2249}"/>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EF7DD2C6-AE41-4ADA-BC4F-904F7ADC635B}"/>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174B3BB9-9DD6-4908-B0AD-25DE3579CDE2}"/>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DE65AFB2-DF5C-4C01-AFD5-1C791FDF8C18}"/>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0775B78-E72F-464C-A375-D8300EFAA54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CF8F7C-9710-4AB2-A4CB-5A8D60F5902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543619-A181-485D-BB19-16D96995199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D3970C1-AC19-46D7-A8E9-7B42D7F50C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5C7B093-2E07-4E53-BD13-39EEC104D70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xdr:rowOff>
    </xdr:from>
    <xdr:to>
      <xdr:col>24</xdr:col>
      <xdr:colOff>114300</xdr:colOff>
      <xdr:row>37</xdr:row>
      <xdr:rowOff>102235</xdr:rowOff>
    </xdr:to>
    <xdr:sp macro="" textlink="">
      <xdr:nvSpPr>
        <xdr:cNvPr id="73" name="楕円 72">
          <a:extLst>
            <a:ext uri="{FF2B5EF4-FFF2-40B4-BE49-F238E27FC236}">
              <a16:creationId xmlns:a16="http://schemas.microsoft.com/office/drawing/2014/main" id="{68B8BDDF-7C74-480F-849C-484BD5302066}"/>
            </a:ext>
          </a:extLst>
        </xdr:cNvPr>
        <xdr:cNvSpPr/>
      </xdr:nvSpPr>
      <xdr:spPr>
        <a:xfrm>
          <a:off x="4584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150512</xdr:rowOff>
    </xdr:from>
    <xdr:ext cx="405111" cy="259045"/>
    <xdr:sp macro="" textlink="">
      <xdr:nvSpPr>
        <xdr:cNvPr id="74" name="【図書館】&#10;有形固定資産減価償却率該当値テキスト">
          <a:extLst>
            <a:ext uri="{FF2B5EF4-FFF2-40B4-BE49-F238E27FC236}">
              <a16:creationId xmlns:a16="http://schemas.microsoft.com/office/drawing/2014/main" id="{45286BB5-4A00-40D8-B2E4-C6A06E30C423}"/>
            </a:ext>
          </a:extLst>
        </xdr:cNvPr>
        <xdr:cNvSpPr txBox="1"/>
      </xdr:nvSpPr>
      <xdr:spPr>
        <a:xfrm>
          <a:off x="4673600"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132080</xdr:rowOff>
    </xdr:from>
    <xdr:to>
      <xdr:col>20</xdr:col>
      <xdr:colOff>38100</xdr:colOff>
      <xdr:row>37</xdr:row>
      <xdr:rowOff>62230</xdr:rowOff>
    </xdr:to>
    <xdr:sp macro="" textlink="">
      <xdr:nvSpPr>
        <xdr:cNvPr id="75" name="楕円 74">
          <a:extLst>
            <a:ext uri="{FF2B5EF4-FFF2-40B4-BE49-F238E27FC236}">
              <a16:creationId xmlns:a16="http://schemas.microsoft.com/office/drawing/2014/main" id="{4A3C2C58-7A9A-48A2-9655-215E21E11DFB}"/>
            </a:ext>
          </a:extLst>
        </xdr:cNvPr>
        <xdr:cNvSpPr/>
      </xdr:nvSpPr>
      <xdr:spPr>
        <a:xfrm>
          <a:off x="3746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xdr:rowOff>
    </xdr:from>
    <xdr:to>
      <xdr:col>24</xdr:col>
      <xdr:colOff>63500</xdr:colOff>
      <xdr:row>37</xdr:row>
      <xdr:rowOff>51435</xdr:rowOff>
    </xdr:to>
    <xdr:cxnSp macro="">
      <xdr:nvCxnSpPr>
        <xdr:cNvPr id="76" name="直線コネクタ 75">
          <a:extLst>
            <a:ext uri="{FF2B5EF4-FFF2-40B4-BE49-F238E27FC236}">
              <a16:creationId xmlns:a16="http://schemas.microsoft.com/office/drawing/2014/main" id="{38175756-B480-4B07-86DF-FF1F760931F7}"/>
            </a:ext>
          </a:extLst>
        </xdr:cNvPr>
        <xdr:cNvCxnSpPr/>
      </xdr:nvCxnSpPr>
      <xdr:spPr>
        <a:xfrm>
          <a:off x="3797300" y="63550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95885</xdr:rowOff>
    </xdr:from>
    <xdr:to>
      <xdr:col>15</xdr:col>
      <xdr:colOff>101600</xdr:colOff>
      <xdr:row>37</xdr:row>
      <xdr:rowOff>26035</xdr:rowOff>
    </xdr:to>
    <xdr:sp macro="" textlink="">
      <xdr:nvSpPr>
        <xdr:cNvPr id="77" name="楕円 76">
          <a:extLst>
            <a:ext uri="{FF2B5EF4-FFF2-40B4-BE49-F238E27FC236}">
              <a16:creationId xmlns:a16="http://schemas.microsoft.com/office/drawing/2014/main" id="{E24B619C-5B7E-4024-A351-43DE24221BC2}"/>
            </a:ext>
          </a:extLst>
        </xdr:cNvPr>
        <xdr:cNvSpPr/>
      </xdr:nvSpPr>
      <xdr:spPr>
        <a:xfrm>
          <a:off x="2857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146685</xdr:rowOff>
    </xdr:from>
    <xdr:to>
      <xdr:col>19</xdr:col>
      <xdr:colOff>177800</xdr:colOff>
      <xdr:row>37</xdr:row>
      <xdr:rowOff>11430</xdr:rowOff>
    </xdr:to>
    <xdr:cxnSp macro="">
      <xdr:nvCxnSpPr>
        <xdr:cNvPr id="78" name="直線コネクタ 77">
          <a:extLst>
            <a:ext uri="{FF2B5EF4-FFF2-40B4-BE49-F238E27FC236}">
              <a16:creationId xmlns:a16="http://schemas.microsoft.com/office/drawing/2014/main" id="{A60DA413-425A-4138-BA4C-049838AB661F}"/>
            </a:ext>
          </a:extLst>
        </xdr:cNvPr>
        <xdr:cNvCxnSpPr/>
      </xdr:nvCxnSpPr>
      <xdr:spPr>
        <a:xfrm>
          <a:off x="2908300" y="63188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57785</xdr:rowOff>
    </xdr:from>
    <xdr:to>
      <xdr:col>10</xdr:col>
      <xdr:colOff>165100</xdr:colOff>
      <xdr:row>36</xdr:row>
      <xdr:rowOff>159385</xdr:rowOff>
    </xdr:to>
    <xdr:sp macro="" textlink="">
      <xdr:nvSpPr>
        <xdr:cNvPr id="79" name="楕円 78">
          <a:extLst>
            <a:ext uri="{FF2B5EF4-FFF2-40B4-BE49-F238E27FC236}">
              <a16:creationId xmlns:a16="http://schemas.microsoft.com/office/drawing/2014/main" id="{86DBF871-A50F-4A9C-AD04-63C8E4A43082}"/>
            </a:ext>
          </a:extLst>
        </xdr:cNvPr>
        <xdr:cNvSpPr/>
      </xdr:nvSpPr>
      <xdr:spPr>
        <a:xfrm>
          <a:off x="1968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108585</xdr:rowOff>
    </xdr:from>
    <xdr:to>
      <xdr:col>15</xdr:col>
      <xdr:colOff>50800</xdr:colOff>
      <xdr:row>36</xdr:row>
      <xdr:rowOff>146685</xdr:rowOff>
    </xdr:to>
    <xdr:cxnSp macro="">
      <xdr:nvCxnSpPr>
        <xdr:cNvPr id="80" name="直線コネクタ 79">
          <a:extLst>
            <a:ext uri="{FF2B5EF4-FFF2-40B4-BE49-F238E27FC236}">
              <a16:creationId xmlns:a16="http://schemas.microsoft.com/office/drawing/2014/main" id="{E012D6CE-0EE9-45CE-9B22-D1D04E5931FC}"/>
            </a:ext>
          </a:extLst>
        </xdr:cNvPr>
        <xdr:cNvCxnSpPr/>
      </xdr:nvCxnSpPr>
      <xdr:spPr>
        <a:xfrm>
          <a:off x="2019300" y="62807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17780</xdr:rowOff>
    </xdr:from>
    <xdr:to>
      <xdr:col>6</xdr:col>
      <xdr:colOff>38100</xdr:colOff>
      <xdr:row>36</xdr:row>
      <xdr:rowOff>119380</xdr:rowOff>
    </xdr:to>
    <xdr:sp macro="" textlink="">
      <xdr:nvSpPr>
        <xdr:cNvPr id="81" name="楕円 80">
          <a:extLst>
            <a:ext uri="{FF2B5EF4-FFF2-40B4-BE49-F238E27FC236}">
              <a16:creationId xmlns:a16="http://schemas.microsoft.com/office/drawing/2014/main" id="{29000FC6-60FF-43D5-86CB-929FB21B6846}"/>
            </a:ext>
          </a:extLst>
        </xdr:cNvPr>
        <xdr:cNvSpPr/>
      </xdr:nvSpPr>
      <xdr:spPr>
        <a:xfrm>
          <a:off x="1079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68580</xdr:rowOff>
    </xdr:from>
    <xdr:to>
      <xdr:col>10</xdr:col>
      <xdr:colOff>114300</xdr:colOff>
      <xdr:row>36</xdr:row>
      <xdr:rowOff>108585</xdr:rowOff>
    </xdr:to>
    <xdr:cxnSp macro="">
      <xdr:nvCxnSpPr>
        <xdr:cNvPr id="82" name="直線コネクタ 81">
          <a:extLst>
            <a:ext uri="{FF2B5EF4-FFF2-40B4-BE49-F238E27FC236}">
              <a16:creationId xmlns:a16="http://schemas.microsoft.com/office/drawing/2014/main" id="{F2B6BB41-0310-478F-BAB7-077387127771}"/>
            </a:ext>
          </a:extLst>
        </xdr:cNvPr>
        <xdr:cNvCxnSpPr/>
      </xdr:nvCxnSpPr>
      <xdr:spPr>
        <a:xfrm>
          <a:off x="1130300" y="62407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91CD36DF-4A5C-458E-BA2A-DCD9646E229B}"/>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F771624A-D150-4AB8-936C-5F7FEB66F22A}"/>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8C7DDDF4-816E-4077-951C-C99A84FDCF91}"/>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6CF325DD-6391-4450-B7E8-51086CD30341}"/>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53357</xdr:rowOff>
    </xdr:from>
    <xdr:ext cx="405111" cy="259045"/>
    <xdr:sp macro="" textlink="">
      <xdr:nvSpPr>
        <xdr:cNvPr id="87" name="n_1mainValue【図書館】&#10;有形固定資産減価償却率">
          <a:extLst>
            <a:ext uri="{FF2B5EF4-FFF2-40B4-BE49-F238E27FC236}">
              <a16:creationId xmlns:a16="http://schemas.microsoft.com/office/drawing/2014/main" id="{C6AFA17D-76C2-45C8-B43A-9E27526B27D9}"/>
            </a:ext>
          </a:extLst>
        </xdr:cNvPr>
        <xdr:cNvSpPr txBox="1"/>
      </xdr:nvSpPr>
      <xdr:spPr>
        <a:xfrm>
          <a:off x="35820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17162</xdr:rowOff>
    </xdr:from>
    <xdr:ext cx="405111" cy="259045"/>
    <xdr:sp macro="" textlink="">
      <xdr:nvSpPr>
        <xdr:cNvPr id="88" name="n_2mainValue【図書館】&#10;有形固定資産減価償却率">
          <a:extLst>
            <a:ext uri="{FF2B5EF4-FFF2-40B4-BE49-F238E27FC236}">
              <a16:creationId xmlns:a16="http://schemas.microsoft.com/office/drawing/2014/main" id="{CE620A9D-925C-44B5-9B07-DFD565A77639}"/>
            </a:ext>
          </a:extLst>
        </xdr:cNvPr>
        <xdr:cNvSpPr txBox="1"/>
      </xdr:nvSpPr>
      <xdr:spPr>
        <a:xfrm>
          <a:off x="27057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150512</xdr:rowOff>
    </xdr:from>
    <xdr:ext cx="405111" cy="259045"/>
    <xdr:sp macro="" textlink="">
      <xdr:nvSpPr>
        <xdr:cNvPr id="89" name="n_3mainValue【図書館】&#10;有形固定資産減価償却率">
          <a:extLst>
            <a:ext uri="{FF2B5EF4-FFF2-40B4-BE49-F238E27FC236}">
              <a16:creationId xmlns:a16="http://schemas.microsoft.com/office/drawing/2014/main" id="{C1F63B7C-D476-4317-A513-10F64FBB4421}"/>
            </a:ext>
          </a:extLst>
        </xdr:cNvPr>
        <xdr:cNvSpPr txBox="1"/>
      </xdr:nvSpPr>
      <xdr:spPr>
        <a:xfrm>
          <a:off x="1816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110507</xdr:rowOff>
    </xdr:from>
    <xdr:ext cx="405111" cy="259045"/>
    <xdr:sp macro="" textlink="">
      <xdr:nvSpPr>
        <xdr:cNvPr id="90" name="n_4mainValue【図書館】&#10;有形固定資産減価償却率">
          <a:extLst>
            <a:ext uri="{FF2B5EF4-FFF2-40B4-BE49-F238E27FC236}">
              <a16:creationId xmlns:a16="http://schemas.microsoft.com/office/drawing/2014/main" id="{E0B0AF0D-48B4-4631-AA06-5A75F8AA6255}"/>
            </a:ext>
          </a:extLst>
        </xdr:cNvPr>
        <xdr:cNvSpPr txBox="1"/>
      </xdr:nvSpPr>
      <xdr:spPr>
        <a:xfrm>
          <a:off x="9277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616428A-0C89-48DE-A2EF-022B42B9272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B4461EF-366E-4ADC-BAF2-DCBBAC39841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D34209B-1360-47E6-949D-5171883EC89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63E110E-2735-4890-8400-955FAE0422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B02B8E8-1046-4112-81CD-416E8B644B8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E0C5A73-38C5-4AE7-A986-32C140FB4B3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F274B19-487C-4F1F-B874-B4C7C3FF625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C2AB5AA-054A-4622-980F-E0302968925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F20670E1-B577-43B3-86AE-76DE4635A74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43765B6-1678-4F9C-89A8-AA7305F7E23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2337BC96-E54F-4684-95BE-CE42BC9F6E1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5147C127-7E5E-4711-A81D-DDD3C0D6561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CF9A228-4132-4738-88F1-9FC37207707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968FB93D-FF30-48C2-95AB-B8D05172B5B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3AD97A9-BC2D-444D-9EE1-5EC48A25165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C561ECD7-93D0-407A-8883-AF2429FC53C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13328E14-B0D9-46BE-9D11-4E7DF03477D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74559DE2-BF95-472C-84AD-186618868A4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14AC7A1-6FDA-471E-B558-CA22E312897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CAC6F844-DDAE-4D6B-82DB-54B1A1E6E0E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BC536F19-9C4E-4C62-915A-2E912DB0ABE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9F61E48B-A753-4891-AC13-C28A403EE63C}"/>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D60E0A5E-13D8-40F9-9B63-12AFAB4C5B86}"/>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2F85F88-98E0-4AE5-A507-6B498C41C051}"/>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9F502BBF-9751-437F-81AD-306746A0B9B2}"/>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645A65E7-FF8A-486F-B655-B0D00DC77B9F}"/>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3DAACC7C-E039-4B61-8136-3C3115B000B8}"/>
            </a:ext>
          </a:extLst>
        </xdr:cNvPr>
        <xdr:cNvSpPr txBox="1"/>
      </xdr:nvSpPr>
      <xdr:spPr>
        <a:xfrm>
          <a:off x="10515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8ABA1F5A-7AE5-4943-BB71-1AE0BA55C31A}"/>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AFF9B985-A36E-48F8-886A-62B497DACD52}"/>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9F244549-4895-40A4-971B-D59581D34593}"/>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1F75A198-269F-42DE-9000-38D13579147C}"/>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1967EA3A-927B-46AD-9947-564865A3590E}"/>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1894A73-C85E-4281-BA95-0449E66EE96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FDC7F96-A082-4285-9569-76EA0F9CD08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93FD489-3456-419D-9F91-52166646B81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CBF4AD-74DD-4E58-94CC-185E5211E4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2D98CFE-CBCA-4F95-97AC-E88D295179E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8" name="楕円 127">
          <a:extLst>
            <a:ext uri="{FF2B5EF4-FFF2-40B4-BE49-F238E27FC236}">
              <a16:creationId xmlns:a16="http://schemas.microsoft.com/office/drawing/2014/main" id="{83CDFE7C-7E5D-46D2-8A12-9ED4E8FBF873}"/>
            </a:ext>
          </a:extLst>
        </xdr:cNvPr>
        <xdr:cNvSpPr/>
      </xdr:nvSpPr>
      <xdr:spPr>
        <a:xfrm>
          <a:off x="10426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29" name="【図書館】&#10;一人当たり面積該当値テキスト">
          <a:extLst>
            <a:ext uri="{FF2B5EF4-FFF2-40B4-BE49-F238E27FC236}">
              <a16:creationId xmlns:a16="http://schemas.microsoft.com/office/drawing/2014/main" id="{226E9578-7E52-475F-A191-39055DDB9F5C}"/>
            </a:ext>
          </a:extLst>
        </xdr:cNvPr>
        <xdr:cNvSpPr txBox="1"/>
      </xdr:nvSpPr>
      <xdr:spPr>
        <a:xfrm>
          <a:off x="10515600"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30" name="楕円 129">
          <a:extLst>
            <a:ext uri="{FF2B5EF4-FFF2-40B4-BE49-F238E27FC236}">
              <a16:creationId xmlns:a16="http://schemas.microsoft.com/office/drawing/2014/main" id="{EB1F07A1-DD51-4353-9513-CCAFF1139C61}"/>
            </a:ext>
          </a:extLst>
        </xdr:cNvPr>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7620</xdr:rowOff>
    </xdr:to>
    <xdr:cxnSp macro="">
      <xdr:nvCxnSpPr>
        <xdr:cNvPr id="131" name="直線コネクタ 130">
          <a:extLst>
            <a:ext uri="{FF2B5EF4-FFF2-40B4-BE49-F238E27FC236}">
              <a16:creationId xmlns:a16="http://schemas.microsoft.com/office/drawing/2014/main" id="{545FEEA5-C9A9-47EA-BDF2-45126654E0CE}"/>
            </a:ext>
          </a:extLst>
        </xdr:cNvPr>
        <xdr:cNvCxnSpPr/>
      </xdr:nvCxnSpPr>
      <xdr:spPr>
        <a:xfrm>
          <a:off x="9639300" y="652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32" name="楕円 131">
          <a:extLst>
            <a:ext uri="{FF2B5EF4-FFF2-40B4-BE49-F238E27FC236}">
              <a16:creationId xmlns:a16="http://schemas.microsoft.com/office/drawing/2014/main" id="{3869BA64-6BF4-458D-AB4E-0277D6CBFEA3}"/>
            </a:ext>
          </a:extLst>
        </xdr:cNvPr>
        <xdr:cNvSpPr/>
      </xdr:nvSpPr>
      <xdr:spPr>
        <a:xfrm>
          <a:off x="869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7620</xdr:rowOff>
    </xdr:to>
    <xdr:cxnSp macro="">
      <xdr:nvCxnSpPr>
        <xdr:cNvPr id="133" name="直線コネクタ 132">
          <a:extLst>
            <a:ext uri="{FF2B5EF4-FFF2-40B4-BE49-F238E27FC236}">
              <a16:creationId xmlns:a16="http://schemas.microsoft.com/office/drawing/2014/main" id="{7ACBC981-BB62-4DFA-A676-3FB1DACDE99A}"/>
            </a:ext>
          </a:extLst>
        </xdr:cNvPr>
        <xdr:cNvCxnSpPr/>
      </xdr:nvCxnSpPr>
      <xdr:spPr>
        <a:xfrm>
          <a:off x="8750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151130</xdr:rowOff>
    </xdr:from>
    <xdr:to>
      <xdr:col>41</xdr:col>
      <xdr:colOff>101600</xdr:colOff>
      <xdr:row>38</xdr:row>
      <xdr:rowOff>81280</xdr:rowOff>
    </xdr:to>
    <xdr:sp macro="" textlink="">
      <xdr:nvSpPr>
        <xdr:cNvPr id="134" name="楕円 133">
          <a:extLst>
            <a:ext uri="{FF2B5EF4-FFF2-40B4-BE49-F238E27FC236}">
              <a16:creationId xmlns:a16="http://schemas.microsoft.com/office/drawing/2014/main" id="{1E976FD2-4B75-4195-ABD9-D6C10690A2F9}"/>
            </a:ext>
          </a:extLst>
        </xdr:cNvPr>
        <xdr:cNvSpPr/>
      </xdr:nvSpPr>
      <xdr:spPr>
        <a:xfrm>
          <a:off x="781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xdr:rowOff>
    </xdr:from>
    <xdr:to>
      <xdr:col>45</xdr:col>
      <xdr:colOff>177800</xdr:colOff>
      <xdr:row>38</xdr:row>
      <xdr:rowOff>30480</xdr:rowOff>
    </xdr:to>
    <xdr:cxnSp macro="">
      <xdr:nvCxnSpPr>
        <xdr:cNvPr id="135" name="直線コネクタ 134">
          <a:extLst>
            <a:ext uri="{FF2B5EF4-FFF2-40B4-BE49-F238E27FC236}">
              <a16:creationId xmlns:a16="http://schemas.microsoft.com/office/drawing/2014/main" id="{6892CB6D-1CD0-4347-B10B-BE950C099CEE}"/>
            </a:ext>
          </a:extLst>
        </xdr:cNvPr>
        <xdr:cNvCxnSpPr/>
      </xdr:nvCxnSpPr>
      <xdr:spPr>
        <a:xfrm flipV="1">
          <a:off x="7861300" y="652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36" name="楕円 135">
          <a:extLst>
            <a:ext uri="{FF2B5EF4-FFF2-40B4-BE49-F238E27FC236}">
              <a16:creationId xmlns:a16="http://schemas.microsoft.com/office/drawing/2014/main" id="{A53F5E5A-A986-4A32-A049-7DB76D4E1579}"/>
            </a:ext>
          </a:extLst>
        </xdr:cNvPr>
        <xdr:cNvSpPr/>
      </xdr:nvSpPr>
      <xdr:spPr>
        <a:xfrm>
          <a:off x="6921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30480</xdr:rowOff>
    </xdr:from>
    <xdr:to>
      <xdr:col>41</xdr:col>
      <xdr:colOff>50800</xdr:colOff>
      <xdr:row>38</xdr:row>
      <xdr:rowOff>30480</xdr:rowOff>
    </xdr:to>
    <xdr:cxnSp macro="">
      <xdr:nvCxnSpPr>
        <xdr:cNvPr id="137" name="直線コネクタ 136">
          <a:extLst>
            <a:ext uri="{FF2B5EF4-FFF2-40B4-BE49-F238E27FC236}">
              <a16:creationId xmlns:a16="http://schemas.microsoft.com/office/drawing/2014/main" id="{2961737D-9492-4DA3-AA14-DFDA903A397F}"/>
            </a:ext>
          </a:extLst>
        </xdr:cNvPr>
        <xdr:cNvCxnSpPr/>
      </xdr:nvCxnSpPr>
      <xdr:spPr>
        <a:xfrm>
          <a:off x="6972300" y="654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10E15593-D1B1-4F2E-84DD-F3EADE94781D}"/>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EC7392F5-8F48-4F69-B5E7-CF9D20B405AF}"/>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F4230B3D-76AD-4FDF-87B4-06E1816D1EF9}"/>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5A2BBEC3-28B0-4964-B2A2-942E56751DC0}"/>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42" name="n_1mainValue【図書館】&#10;一人当たり面積">
          <a:extLst>
            <a:ext uri="{FF2B5EF4-FFF2-40B4-BE49-F238E27FC236}">
              <a16:creationId xmlns:a16="http://schemas.microsoft.com/office/drawing/2014/main" id="{58C73895-C2BA-4BFD-9452-B0A9A5DD6AE6}"/>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3" name="n_2mainValue【図書館】&#10;一人当たり面積">
          <a:extLst>
            <a:ext uri="{FF2B5EF4-FFF2-40B4-BE49-F238E27FC236}">
              <a16:creationId xmlns:a16="http://schemas.microsoft.com/office/drawing/2014/main" id="{7D2B941C-4799-4A8F-8CF1-42C0F2E65E2C}"/>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4" name="n_3mainValue【図書館】&#10;一人当たり面積">
          <a:extLst>
            <a:ext uri="{FF2B5EF4-FFF2-40B4-BE49-F238E27FC236}">
              <a16:creationId xmlns:a16="http://schemas.microsoft.com/office/drawing/2014/main" id="{465C0F66-0918-45A4-B4CE-3364CFC94875}"/>
            </a:ext>
          </a:extLst>
        </xdr:cNvPr>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5" name="n_4mainValue【図書館】&#10;一人当たり面積">
          <a:extLst>
            <a:ext uri="{FF2B5EF4-FFF2-40B4-BE49-F238E27FC236}">
              <a16:creationId xmlns:a16="http://schemas.microsoft.com/office/drawing/2014/main" id="{B0F5987F-5631-4943-BBA5-6EAE1E5834AC}"/>
            </a:ext>
          </a:extLst>
        </xdr:cNvPr>
        <xdr:cNvSpPr txBox="1"/>
      </xdr:nvSpPr>
      <xdr:spPr>
        <a:xfrm>
          <a:off x="6737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61AD848-AC50-44E2-90B3-FB60808C79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64CD17E-EAE3-401F-A75F-2995253A35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1FF5BAB-4B35-4DD2-8A13-4CEA313001D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E66D768-98F6-416F-8BB8-545F62DDDF4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973F44D-2898-43B0-8DF8-295F9525A9A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1DCE037-33B7-4506-9CA6-D14809B0848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12501CE-E5CE-4059-88DA-55CA5EDDF6E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4895D7E-6998-4D96-AB77-A5D9B59D52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8038D52-75BF-49B5-B7BA-E3568CFE700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36A7C05-6A69-409E-B2FF-25ECAB5B9C6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038C9BC-3D24-4C36-A7BE-548A6E659C6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189A136E-83FA-40A3-8743-3E58D8AE186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42B28361-2F3C-493C-9892-E160578BF9F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04B82B1-19A3-4A00-B5FC-E83E28475C6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BE00F6D7-A119-463F-9C1B-3121E6D6F76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F536752-96AA-4FAF-B90A-F51F1858C10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07E9698-DD71-4D39-891F-F9B22FD0250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5128759D-962D-4AB8-B7C6-7D2A87EA9DF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8C9D62E-2E5C-4D11-8DA4-F20161CA05C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B123654-7476-4A3A-AC1A-AACA82B25F4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1D6B1D63-CC5D-4182-B3CB-7363DA4930F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0CC142D-D46B-4E90-ABB8-E23ED38E06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25F5D5-474C-4799-A561-D88F973B76E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D773E969-DB85-4517-B4EE-5DDDFBA80D8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634D123F-B77E-41A1-A22E-97ECDD707A05}"/>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72D39DB6-2A1C-4B6E-99FE-D181338CC70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1ED2706C-93E6-40D5-BB6A-29F86C5812E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6D3D978D-DFCC-4AC8-8D4A-F87D9F568BD1}"/>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8E7FF62B-2EEF-4FB4-BE85-4119A2EFAFFE}"/>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82085586-FA25-42DC-ADE7-A22CB52B6429}"/>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9AB37709-2F93-4ED7-B082-461EA5435D3F}"/>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2C927067-7DFB-4625-8137-96406621425A}"/>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EA5D291F-345D-4208-A66C-58AA5C0F94DB}"/>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FE36413B-2287-40CB-98E2-654CE8E5ECE7}"/>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59713A80-F855-4EBA-84B6-84CF04890A23}"/>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A91D380-A39A-4DDC-BED1-3D1A6B68846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FA8ED70-51CD-41DE-885D-E6B43601A42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353B728-65C6-4BB1-957E-0B1DE9B729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696FDC8-C4E3-4612-9978-F8E1E8E7316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7358A78-C379-440C-927F-B1E8250213A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6" name="楕円 185">
          <a:extLst>
            <a:ext uri="{FF2B5EF4-FFF2-40B4-BE49-F238E27FC236}">
              <a16:creationId xmlns:a16="http://schemas.microsoft.com/office/drawing/2014/main" id="{ADADB657-B174-45FA-B2EE-96E1E6D8FB5D}"/>
            </a:ext>
          </a:extLst>
        </xdr:cNvPr>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7" name="【体育館・プール】&#10;有形固定資産減価償却率該当値テキスト">
          <a:extLst>
            <a:ext uri="{FF2B5EF4-FFF2-40B4-BE49-F238E27FC236}">
              <a16:creationId xmlns:a16="http://schemas.microsoft.com/office/drawing/2014/main" id="{F7650FBF-CBDB-4AA1-BFFC-EDF246096DFB}"/>
            </a:ext>
          </a:extLst>
        </xdr:cNvPr>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6350</xdr:rowOff>
    </xdr:from>
    <xdr:to>
      <xdr:col>20</xdr:col>
      <xdr:colOff>38100</xdr:colOff>
      <xdr:row>64</xdr:row>
      <xdr:rowOff>107950</xdr:rowOff>
    </xdr:to>
    <xdr:sp macro="" textlink="">
      <xdr:nvSpPr>
        <xdr:cNvPr id="188" name="楕円 187">
          <a:extLst>
            <a:ext uri="{FF2B5EF4-FFF2-40B4-BE49-F238E27FC236}">
              <a16:creationId xmlns:a16="http://schemas.microsoft.com/office/drawing/2014/main" id="{9B565880-93FB-4266-BD85-0DBD40AD6EAC}"/>
            </a:ext>
          </a:extLst>
        </xdr:cNvPr>
        <xdr:cNvSpPr/>
      </xdr:nvSpPr>
      <xdr:spPr>
        <a:xfrm>
          <a:off x="3746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57150</xdr:rowOff>
    </xdr:from>
    <xdr:to>
      <xdr:col>24</xdr:col>
      <xdr:colOff>63500</xdr:colOff>
      <xdr:row>64</xdr:row>
      <xdr:rowOff>76200</xdr:rowOff>
    </xdr:to>
    <xdr:cxnSp macro="">
      <xdr:nvCxnSpPr>
        <xdr:cNvPr id="189" name="直線コネクタ 188">
          <a:extLst>
            <a:ext uri="{FF2B5EF4-FFF2-40B4-BE49-F238E27FC236}">
              <a16:creationId xmlns:a16="http://schemas.microsoft.com/office/drawing/2014/main" id="{23261F4F-35DF-44A3-ACBB-6BE0FD09F365}"/>
            </a:ext>
          </a:extLst>
        </xdr:cNvPr>
        <xdr:cNvCxnSpPr/>
      </xdr:nvCxnSpPr>
      <xdr:spPr>
        <a:xfrm>
          <a:off x="3797300" y="11029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120650</xdr:rowOff>
    </xdr:from>
    <xdr:to>
      <xdr:col>15</xdr:col>
      <xdr:colOff>101600</xdr:colOff>
      <xdr:row>64</xdr:row>
      <xdr:rowOff>50800</xdr:rowOff>
    </xdr:to>
    <xdr:sp macro="" textlink="">
      <xdr:nvSpPr>
        <xdr:cNvPr id="190" name="楕円 189">
          <a:extLst>
            <a:ext uri="{FF2B5EF4-FFF2-40B4-BE49-F238E27FC236}">
              <a16:creationId xmlns:a16="http://schemas.microsoft.com/office/drawing/2014/main" id="{59C714D5-C3B1-4266-8715-1FCCBD1E4CC9}"/>
            </a:ext>
          </a:extLst>
        </xdr:cNvPr>
        <xdr:cNvSpPr/>
      </xdr:nvSpPr>
      <xdr:spPr>
        <a:xfrm>
          <a:off x="2857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0</xdr:rowOff>
    </xdr:from>
    <xdr:to>
      <xdr:col>19</xdr:col>
      <xdr:colOff>177800</xdr:colOff>
      <xdr:row>64</xdr:row>
      <xdr:rowOff>57150</xdr:rowOff>
    </xdr:to>
    <xdr:cxnSp macro="">
      <xdr:nvCxnSpPr>
        <xdr:cNvPr id="191" name="直線コネクタ 190">
          <a:extLst>
            <a:ext uri="{FF2B5EF4-FFF2-40B4-BE49-F238E27FC236}">
              <a16:creationId xmlns:a16="http://schemas.microsoft.com/office/drawing/2014/main" id="{C6F7745B-4406-44BC-B8A8-222AED5FAE10}"/>
            </a:ext>
          </a:extLst>
        </xdr:cNvPr>
        <xdr:cNvCxnSpPr/>
      </xdr:nvCxnSpPr>
      <xdr:spPr>
        <a:xfrm>
          <a:off x="2908300" y="10972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63500</xdr:rowOff>
    </xdr:from>
    <xdr:to>
      <xdr:col>10</xdr:col>
      <xdr:colOff>165100</xdr:colOff>
      <xdr:row>63</xdr:row>
      <xdr:rowOff>165100</xdr:rowOff>
    </xdr:to>
    <xdr:sp macro="" textlink="">
      <xdr:nvSpPr>
        <xdr:cNvPr id="192" name="楕円 191">
          <a:extLst>
            <a:ext uri="{FF2B5EF4-FFF2-40B4-BE49-F238E27FC236}">
              <a16:creationId xmlns:a16="http://schemas.microsoft.com/office/drawing/2014/main" id="{6A5A8774-E8F5-4B64-A1D3-6964FDFFF032}"/>
            </a:ext>
          </a:extLst>
        </xdr:cNvPr>
        <xdr:cNvSpPr/>
      </xdr:nvSpPr>
      <xdr:spPr>
        <a:xfrm>
          <a:off x="1968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114300</xdr:rowOff>
    </xdr:from>
    <xdr:to>
      <xdr:col>15</xdr:col>
      <xdr:colOff>50800</xdr:colOff>
      <xdr:row>64</xdr:row>
      <xdr:rowOff>0</xdr:rowOff>
    </xdr:to>
    <xdr:cxnSp macro="">
      <xdr:nvCxnSpPr>
        <xdr:cNvPr id="193" name="直線コネクタ 192">
          <a:extLst>
            <a:ext uri="{FF2B5EF4-FFF2-40B4-BE49-F238E27FC236}">
              <a16:creationId xmlns:a16="http://schemas.microsoft.com/office/drawing/2014/main" id="{3DC641FD-0164-49AE-81E1-D10BE534085F}"/>
            </a:ext>
          </a:extLst>
        </xdr:cNvPr>
        <xdr:cNvCxnSpPr/>
      </xdr:nvCxnSpPr>
      <xdr:spPr>
        <a:xfrm>
          <a:off x="2019300" y="10915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6350</xdr:rowOff>
    </xdr:from>
    <xdr:to>
      <xdr:col>6</xdr:col>
      <xdr:colOff>38100</xdr:colOff>
      <xdr:row>63</xdr:row>
      <xdr:rowOff>107950</xdr:rowOff>
    </xdr:to>
    <xdr:sp macro="" textlink="">
      <xdr:nvSpPr>
        <xdr:cNvPr id="194" name="楕円 193">
          <a:extLst>
            <a:ext uri="{FF2B5EF4-FFF2-40B4-BE49-F238E27FC236}">
              <a16:creationId xmlns:a16="http://schemas.microsoft.com/office/drawing/2014/main" id="{D751C690-9F0F-4A50-BE63-0F0C600245ED}"/>
            </a:ext>
          </a:extLst>
        </xdr:cNvPr>
        <xdr:cNvSpPr/>
      </xdr:nvSpPr>
      <xdr:spPr>
        <a:xfrm>
          <a:off x="1079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57150</xdr:rowOff>
    </xdr:from>
    <xdr:to>
      <xdr:col>10</xdr:col>
      <xdr:colOff>114300</xdr:colOff>
      <xdr:row>63</xdr:row>
      <xdr:rowOff>114300</xdr:rowOff>
    </xdr:to>
    <xdr:cxnSp macro="">
      <xdr:nvCxnSpPr>
        <xdr:cNvPr id="195" name="直線コネクタ 194">
          <a:extLst>
            <a:ext uri="{FF2B5EF4-FFF2-40B4-BE49-F238E27FC236}">
              <a16:creationId xmlns:a16="http://schemas.microsoft.com/office/drawing/2014/main" id="{DFEA7F4D-C5C1-444B-B267-0AA8C7F8E393}"/>
            </a:ext>
          </a:extLst>
        </xdr:cNvPr>
        <xdr:cNvCxnSpPr/>
      </xdr:nvCxnSpPr>
      <xdr:spPr>
        <a:xfrm>
          <a:off x="1130300" y="10858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7B2E5E74-10D2-4685-8181-420DD323E47B}"/>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CD219D72-9763-4B11-88E0-135F59F71CF5}"/>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9208524A-11A2-4645-A7B8-B8ABEE65F007}"/>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2BAE8D00-BB09-4E6E-A0C1-FDEDE32FE71F}"/>
            </a:ext>
          </a:extLst>
        </xdr:cNvPr>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99077</xdr:rowOff>
    </xdr:from>
    <xdr:ext cx="405111" cy="259045"/>
    <xdr:sp macro="" textlink="">
      <xdr:nvSpPr>
        <xdr:cNvPr id="200" name="n_1mainValue【体育館・プール】&#10;有形固定資産減価償却率">
          <a:extLst>
            <a:ext uri="{FF2B5EF4-FFF2-40B4-BE49-F238E27FC236}">
              <a16:creationId xmlns:a16="http://schemas.microsoft.com/office/drawing/2014/main" id="{ABBA8B76-1B56-4EFE-B18B-31BACC5EE799}"/>
            </a:ext>
          </a:extLst>
        </xdr:cNvPr>
        <xdr:cNvSpPr txBox="1"/>
      </xdr:nvSpPr>
      <xdr:spPr>
        <a:xfrm>
          <a:off x="35820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41927</xdr:rowOff>
    </xdr:from>
    <xdr:ext cx="405111" cy="259045"/>
    <xdr:sp macro="" textlink="">
      <xdr:nvSpPr>
        <xdr:cNvPr id="201" name="n_2mainValue【体育館・プール】&#10;有形固定資産減価償却率">
          <a:extLst>
            <a:ext uri="{FF2B5EF4-FFF2-40B4-BE49-F238E27FC236}">
              <a16:creationId xmlns:a16="http://schemas.microsoft.com/office/drawing/2014/main" id="{7B285EBF-D9A3-4D1C-A01D-8E8E47FF915A}"/>
            </a:ext>
          </a:extLst>
        </xdr:cNvPr>
        <xdr:cNvSpPr txBox="1"/>
      </xdr:nvSpPr>
      <xdr:spPr>
        <a:xfrm>
          <a:off x="2705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156227</xdr:rowOff>
    </xdr:from>
    <xdr:ext cx="405111" cy="259045"/>
    <xdr:sp macro="" textlink="">
      <xdr:nvSpPr>
        <xdr:cNvPr id="202" name="n_3mainValue【体育館・プール】&#10;有形固定資産減価償却率">
          <a:extLst>
            <a:ext uri="{FF2B5EF4-FFF2-40B4-BE49-F238E27FC236}">
              <a16:creationId xmlns:a16="http://schemas.microsoft.com/office/drawing/2014/main" id="{1F152D2A-09A7-499E-87A7-293CC368A863}"/>
            </a:ext>
          </a:extLst>
        </xdr:cNvPr>
        <xdr:cNvSpPr txBox="1"/>
      </xdr:nvSpPr>
      <xdr:spPr>
        <a:xfrm>
          <a:off x="1816744" y="1095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99077</xdr:rowOff>
    </xdr:from>
    <xdr:ext cx="405111" cy="259045"/>
    <xdr:sp macro="" textlink="">
      <xdr:nvSpPr>
        <xdr:cNvPr id="203" name="n_4mainValue【体育館・プール】&#10;有形固定資産減価償却率">
          <a:extLst>
            <a:ext uri="{FF2B5EF4-FFF2-40B4-BE49-F238E27FC236}">
              <a16:creationId xmlns:a16="http://schemas.microsoft.com/office/drawing/2014/main" id="{5BC24725-AC50-491E-81AE-A36C44FC81E9}"/>
            </a:ext>
          </a:extLst>
        </xdr:cNvPr>
        <xdr:cNvSpPr txBox="1"/>
      </xdr:nvSpPr>
      <xdr:spPr>
        <a:xfrm>
          <a:off x="927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C15A950E-54EF-4DD7-B4B3-C0018EE1610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F9E28E8F-2C08-4421-B1D3-BAD7C01799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3E761E9-77CE-447F-BBC8-70B130181EC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64BC91E-A01F-4EE9-A7EE-0AF23E82D86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2DF78E8-8467-471E-83B6-128DAA48CAE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7C6DD7E7-C63E-4EE0-87C9-3845F15F75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8B8F1F52-98AE-43AE-85AD-F3B4FBDBE11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8DDEC4D-4288-467C-985D-3C8871F94D6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2E93CAB6-45C7-4348-8B40-3EBF8CF13CA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798D32C2-E3E6-4E90-8753-A46135098CA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83B78CC3-B96C-43D5-86F1-82A3A5E666B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3DEF5B41-0B5A-45C2-994D-36B4B22D78E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CA633494-6339-48D0-ABD4-0DA4FEE6254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B20592B0-59AA-4094-A928-9D110E7072A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E24F7901-954D-4ECC-82E8-A9B71A00057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83CE11E9-E26D-40BD-8B2A-86A2C295BDF8}"/>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9FF47AF5-B3D8-4CAF-A634-75CEF953C27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D257F378-759D-4D9D-8118-50D519C2BDC4}"/>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3AB65832-6276-4364-918D-A5AC531803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F3DB67A6-002F-417B-9B92-6FAF904613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CB729D47-C03C-4D8D-8C38-FC9171BF4BA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E4E78630-7D8A-4799-ACF0-096B97621223}"/>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B447B5F0-63A3-459C-A395-4246847770ED}"/>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DFE86D67-1B7F-4FDC-9CE5-A8CC6452818D}"/>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CE85E1FE-9891-4F14-A69D-BB08706601B5}"/>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971608B7-581B-4E9A-9568-B1EC578A5CEB}"/>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D7549121-3E63-4165-BD31-1F4AFE90A6A3}"/>
            </a:ext>
          </a:extLst>
        </xdr:cNvPr>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700C8E61-C124-46DE-9285-4D0D3C6DF11C}"/>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43BBB20B-14E7-400D-B96E-E0C2E5644E15}"/>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96D370DF-99A4-47BC-80AC-5A93F5D1F235}"/>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CA554E89-F41B-4881-8902-8CBC2887624F}"/>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68334B8D-DC5D-45C1-8071-346CBA2E4B42}"/>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E141516-E06A-44EE-9376-BC10C9FC2F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62F25EF-2CC3-496F-B53A-3F925C80B61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C1B06E7-60C0-4327-A645-5EEFEBD3272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46AFDA2-0FDB-4A56-A426-FFA9FB2E61D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5E4270E-BB0E-41C2-8747-6198C569E3F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106934</xdr:rowOff>
    </xdr:from>
    <xdr:to>
      <xdr:col>55</xdr:col>
      <xdr:colOff>50800</xdr:colOff>
      <xdr:row>64</xdr:row>
      <xdr:rowOff>37084</xdr:rowOff>
    </xdr:to>
    <xdr:sp macro="" textlink="">
      <xdr:nvSpPr>
        <xdr:cNvPr id="241" name="楕円 240">
          <a:extLst>
            <a:ext uri="{FF2B5EF4-FFF2-40B4-BE49-F238E27FC236}">
              <a16:creationId xmlns:a16="http://schemas.microsoft.com/office/drawing/2014/main" id="{559F6A7E-FDDF-4081-8B2B-0C709CC3894E}"/>
            </a:ext>
          </a:extLst>
        </xdr:cNvPr>
        <xdr:cNvSpPr/>
      </xdr:nvSpPr>
      <xdr:spPr>
        <a:xfrm>
          <a:off x="104267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21861</xdr:rowOff>
    </xdr:from>
    <xdr:ext cx="469744" cy="259045"/>
    <xdr:sp macro="" textlink="">
      <xdr:nvSpPr>
        <xdr:cNvPr id="242" name="【体育館・プール】&#10;一人当たり面積該当値テキスト">
          <a:extLst>
            <a:ext uri="{FF2B5EF4-FFF2-40B4-BE49-F238E27FC236}">
              <a16:creationId xmlns:a16="http://schemas.microsoft.com/office/drawing/2014/main" id="{CD0948D3-39A5-4E5C-BFDA-40FEDD21CCD8}"/>
            </a:ext>
          </a:extLst>
        </xdr:cNvPr>
        <xdr:cNvSpPr txBox="1"/>
      </xdr:nvSpPr>
      <xdr:spPr>
        <a:xfrm>
          <a:off x="10515600" y="108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106934</xdr:rowOff>
    </xdr:from>
    <xdr:to>
      <xdr:col>50</xdr:col>
      <xdr:colOff>165100</xdr:colOff>
      <xdr:row>64</xdr:row>
      <xdr:rowOff>37084</xdr:rowOff>
    </xdr:to>
    <xdr:sp macro="" textlink="">
      <xdr:nvSpPr>
        <xdr:cNvPr id="243" name="楕円 242">
          <a:extLst>
            <a:ext uri="{FF2B5EF4-FFF2-40B4-BE49-F238E27FC236}">
              <a16:creationId xmlns:a16="http://schemas.microsoft.com/office/drawing/2014/main" id="{7D0419B2-D570-429B-BE85-0DBF5452E404}"/>
            </a:ext>
          </a:extLst>
        </xdr:cNvPr>
        <xdr:cNvSpPr/>
      </xdr:nvSpPr>
      <xdr:spPr>
        <a:xfrm>
          <a:off x="95885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157734</xdr:rowOff>
    </xdr:from>
    <xdr:to>
      <xdr:col>55</xdr:col>
      <xdr:colOff>0</xdr:colOff>
      <xdr:row>63</xdr:row>
      <xdr:rowOff>157734</xdr:rowOff>
    </xdr:to>
    <xdr:cxnSp macro="">
      <xdr:nvCxnSpPr>
        <xdr:cNvPr id="244" name="直線コネクタ 243">
          <a:extLst>
            <a:ext uri="{FF2B5EF4-FFF2-40B4-BE49-F238E27FC236}">
              <a16:creationId xmlns:a16="http://schemas.microsoft.com/office/drawing/2014/main" id="{6C456346-D6ED-4955-8838-1C103E22C420}"/>
            </a:ext>
          </a:extLst>
        </xdr:cNvPr>
        <xdr:cNvCxnSpPr/>
      </xdr:nvCxnSpPr>
      <xdr:spPr>
        <a:xfrm>
          <a:off x="9639300" y="10959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106934</xdr:rowOff>
    </xdr:from>
    <xdr:to>
      <xdr:col>46</xdr:col>
      <xdr:colOff>38100</xdr:colOff>
      <xdr:row>64</xdr:row>
      <xdr:rowOff>37084</xdr:rowOff>
    </xdr:to>
    <xdr:sp macro="" textlink="">
      <xdr:nvSpPr>
        <xdr:cNvPr id="245" name="楕円 244">
          <a:extLst>
            <a:ext uri="{FF2B5EF4-FFF2-40B4-BE49-F238E27FC236}">
              <a16:creationId xmlns:a16="http://schemas.microsoft.com/office/drawing/2014/main" id="{B53BE964-8CBA-4385-894C-162F466F69B1}"/>
            </a:ext>
          </a:extLst>
        </xdr:cNvPr>
        <xdr:cNvSpPr/>
      </xdr:nvSpPr>
      <xdr:spPr>
        <a:xfrm>
          <a:off x="86995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157734</xdr:rowOff>
    </xdr:from>
    <xdr:to>
      <xdr:col>50</xdr:col>
      <xdr:colOff>114300</xdr:colOff>
      <xdr:row>63</xdr:row>
      <xdr:rowOff>157734</xdr:rowOff>
    </xdr:to>
    <xdr:cxnSp macro="">
      <xdr:nvCxnSpPr>
        <xdr:cNvPr id="246" name="直線コネクタ 245">
          <a:extLst>
            <a:ext uri="{FF2B5EF4-FFF2-40B4-BE49-F238E27FC236}">
              <a16:creationId xmlns:a16="http://schemas.microsoft.com/office/drawing/2014/main" id="{B27AFA66-16A3-421B-9B09-518A88A93991}"/>
            </a:ext>
          </a:extLst>
        </xdr:cNvPr>
        <xdr:cNvCxnSpPr/>
      </xdr:nvCxnSpPr>
      <xdr:spPr>
        <a:xfrm>
          <a:off x="8750300" y="1095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106934</xdr:rowOff>
    </xdr:from>
    <xdr:to>
      <xdr:col>41</xdr:col>
      <xdr:colOff>101600</xdr:colOff>
      <xdr:row>64</xdr:row>
      <xdr:rowOff>37084</xdr:rowOff>
    </xdr:to>
    <xdr:sp macro="" textlink="">
      <xdr:nvSpPr>
        <xdr:cNvPr id="247" name="楕円 246">
          <a:extLst>
            <a:ext uri="{FF2B5EF4-FFF2-40B4-BE49-F238E27FC236}">
              <a16:creationId xmlns:a16="http://schemas.microsoft.com/office/drawing/2014/main" id="{1D5AD912-A169-447A-ABB3-6D40B27FDB25}"/>
            </a:ext>
          </a:extLst>
        </xdr:cNvPr>
        <xdr:cNvSpPr/>
      </xdr:nvSpPr>
      <xdr:spPr>
        <a:xfrm>
          <a:off x="78105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157734</xdr:rowOff>
    </xdr:from>
    <xdr:to>
      <xdr:col>45</xdr:col>
      <xdr:colOff>177800</xdr:colOff>
      <xdr:row>63</xdr:row>
      <xdr:rowOff>157734</xdr:rowOff>
    </xdr:to>
    <xdr:cxnSp macro="">
      <xdr:nvCxnSpPr>
        <xdr:cNvPr id="248" name="直線コネクタ 247">
          <a:extLst>
            <a:ext uri="{FF2B5EF4-FFF2-40B4-BE49-F238E27FC236}">
              <a16:creationId xmlns:a16="http://schemas.microsoft.com/office/drawing/2014/main" id="{A3764664-5775-4E53-B6F2-FED1BF171FAB}"/>
            </a:ext>
          </a:extLst>
        </xdr:cNvPr>
        <xdr:cNvCxnSpPr/>
      </xdr:nvCxnSpPr>
      <xdr:spPr>
        <a:xfrm>
          <a:off x="7861300" y="1095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106934</xdr:rowOff>
    </xdr:from>
    <xdr:to>
      <xdr:col>36</xdr:col>
      <xdr:colOff>165100</xdr:colOff>
      <xdr:row>64</xdr:row>
      <xdr:rowOff>37084</xdr:rowOff>
    </xdr:to>
    <xdr:sp macro="" textlink="">
      <xdr:nvSpPr>
        <xdr:cNvPr id="249" name="楕円 248">
          <a:extLst>
            <a:ext uri="{FF2B5EF4-FFF2-40B4-BE49-F238E27FC236}">
              <a16:creationId xmlns:a16="http://schemas.microsoft.com/office/drawing/2014/main" id="{F1F68DF1-FFCF-43A8-95C2-9A4E01866D64}"/>
            </a:ext>
          </a:extLst>
        </xdr:cNvPr>
        <xdr:cNvSpPr/>
      </xdr:nvSpPr>
      <xdr:spPr>
        <a:xfrm>
          <a:off x="69215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157734</xdr:rowOff>
    </xdr:from>
    <xdr:to>
      <xdr:col>41</xdr:col>
      <xdr:colOff>50800</xdr:colOff>
      <xdr:row>63</xdr:row>
      <xdr:rowOff>157734</xdr:rowOff>
    </xdr:to>
    <xdr:cxnSp macro="">
      <xdr:nvCxnSpPr>
        <xdr:cNvPr id="250" name="直線コネクタ 249">
          <a:extLst>
            <a:ext uri="{FF2B5EF4-FFF2-40B4-BE49-F238E27FC236}">
              <a16:creationId xmlns:a16="http://schemas.microsoft.com/office/drawing/2014/main" id="{E1372DA8-179A-4709-9967-9B44C151C428}"/>
            </a:ext>
          </a:extLst>
        </xdr:cNvPr>
        <xdr:cNvCxnSpPr/>
      </xdr:nvCxnSpPr>
      <xdr:spPr>
        <a:xfrm>
          <a:off x="6972300" y="1095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5F548BB8-99A3-4487-A5A6-281F558FB8BB}"/>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A665469C-7ACE-4DA5-A302-F4A4559D36D2}"/>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C324A944-E6D8-42A9-A9FB-1B47A47DF66B}"/>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38319D9C-726F-4BC1-854D-CEA112B03455}"/>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28211</xdr:rowOff>
    </xdr:from>
    <xdr:ext cx="469744" cy="259045"/>
    <xdr:sp macro="" textlink="">
      <xdr:nvSpPr>
        <xdr:cNvPr id="255" name="n_1mainValue【体育館・プール】&#10;一人当たり面積">
          <a:extLst>
            <a:ext uri="{FF2B5EF4-FFF2-40B4-BE49-F238E27FC236}">
              <a16:creationId xmlns:a16="http://schemas.microsoft.com/office/drawing/2014/main" id="{30C4BAEA-F963-44EE-AFDB-955B98EEABC2}"/>
            </a:ext>
          </a:extLst>
        </xdr:cNvPr>
        <xdr:cNvSpPr txBox="1"/>
      </xdr:nvSpPr>
      <xdr:spPr>
        <a:xfrm>
          <a:off x="9391727"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28211</xdr:rowOff>
    </xdr:from>
    <xdr:ext cx="469744" cy="259045"/>
    <xdr:sp macro="" textlink="">
      <xdr:nvSpPr>
        <xdr:cNvPr id="256" name="n_2mainValue【体育館・プール】&#10;一人当たり面積">
          <a:extLst>
            <a:ext uri="{FF2B5EF4-FFF2-40B4-BE49-F238E27FC236}">
              <a16:creationId xmlns:a16="http://schemas.microsoft.com/office/drawing/2014/main" id="{CEED5158-9E26-40B9-92DF-39437FF6925F}"/>
            </a:ext>
          </a:extLst>
        </xdr:cNvPr>
        <xdr:cNvSpPr txBox="1"/>
      </xdr:nvSpPr>
      <xdr:spPr>
        <a:xfrm>
          <a:off x="8515427"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28211</xdr:rowOff>
    </xdr:from>
    <xdr:ext cx="469744" cy="259045"/>
    <xdr:sp macro="" textlink="">
      <xdr:nvSpPr>
        <xdr:cNvPr id="257" name="n_3mainValue【体育館・プール】&#10;一人当たり面積">
          <a:extLst>
            <a:ext uri="{FF2B5EF4-FFF2-40B4-BE49-F238E27FC236}">
              <a16:creationId xmlns:a16="http://schemas.microsoft.com/office/drawing/2014/main" id="{99F77651-E11F-4E85-AB33-D0E218E08C74}"/>
            </a:ext>
          </a:extLst>
        </xdr:cNvPr>
        <xdr:cNvSpPr txBox="1"/>
      </xdr:nvSpPr>
      <xdr:spPr>
        <a:xfrm>
          <a:off x="7626427"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28211</xdr:rowOff>
    </xdr:from>
    <xdr:ext cx="469744" cy="259045"/>
    <xdr:sp macro="" textlink="">
      <xdr:nvSpPr>
        <xdr:cNvPr id="258" name="n_4mainValue【体育館・プール】&#10;一人当たり面積">
          <a:extLst>
            <a:ext uri="{FF2B5EF4-FFF2-40B4-BE49-F238E27FC236}">
              <a16:creationId xmlns:a16="http://schemas.microsoft.com/office/drawing/2014/main" id="{E34598BE-F28D-4FF2-81EE-8699E3550972}"/>
            </a:ext>
          </a:extLst>
        </xdr:cNvPr>
        <xdr:cNvSpPr txBox="1"/>
      </xdr:nvSpPr>
      <xdr:spPr>
        <a:xfrm>
          <a:off x="6737427"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92EA1B9-9AC7-4D26-898C-38052087CC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9940388-47E1-4B12-A8DA-377CEF0CB6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8781CA7-CF14-4D38-A7A1-3684B88A995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CAB107CD-1184-4F4F-901D-338E2C4EE81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3DF753E-D008-4BA3-9B1A-403AE03B148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397ED9C8-4F53-43DA-BF75-0DC8A2603E4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BFD92218-F5B6-4A72-AA0D-9E68E17CDE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BCEF3E60-FFA0-4ADB-A46F-1E72A43E93B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2277F87C-A396-44D8-9942-673AE4BE763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52E0DC2-97C8-4087-A1C8-25C77F2BD42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13F4A64E-5CC4-4F92-AEE8-691D6FAEEC9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4F5F053E-D17D-4F71-B87F-48E4A02303D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CCE9B98D-F4A8-493E-BA8C-AEB95B731A1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71682239-BC8E-45BD-BAF5-09156445F6C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1D51177-2228-46B1-BF05-C220919C641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AD84B9AB-D178-4CCF-AF65-F6B87BB0A3A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75EFB874-CFB1-4EBF-A2AB-0E92ABE3753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1DDEBA56-EEFD-4C35-B47C-77125E5E446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9B191B0E-C49C-423D-A7BF-EE5E99BC3EE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535F94D0-34AE-40B7-8A0C-20438CF029B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B6CFDF3B-4B9F-454F-B82D-66019E233CB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76CBBED-3DC6-4D1E-86D6-0CF97888BE7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A1451998-2D53-4C51-B9B9-A4823D1EC245}"/>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27ADC4B2-3532-4C13-BEDA-78817CC72C7C}"/>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6CBF1B48-2AE7-4575-8F33-5685913F8292}"/>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8A868679-B4F7-412E-871C-264AD22C49E5}"/>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250CD67E-8DC9-49D3-ABD3-3AD9069285B4}"/>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59CDB231-5A08-4B7A-A98C-4D3E1E88CE72}"/>
            </a:ext>
          </a:extLst>
        </xdr:cNvPr>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9A731022-646E-4E69-897B-750C9407EF90}"/>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CBF17FCD-E350-4266-8D43-483D4895D19C}"/>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FF56E19F-DFF2-4D45-B196-1E166E081535}"/>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6D14A8A0-8945-4745-A2C2-EE4E6DA7B02B}"/>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F0FE7C40-7A4C-400B-9E82-3C5C3E9CF5E3}"/>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D74B6ABC-D463-4294-A960-5D1F13481A4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CB6E126F-3E43-4EEA-8324-2DEEA74D71D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9D1D971-70E2-47BA-B109-36A947B6C2C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D1CE1BA-8972-4E5D-BD85-36C56CAA92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9CAEF77-53EE-456C-8877-E5478125C5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23876</xdr:rowOff>
    </xdr:from>
    <xdr:to>
      <xdr:col>24</xdr:col>
      <xdr:colOff>114300</xdr:colOff>
      <xdr:row>81</xdr:row>
      <xdr:rowOff>125476</xdr:rowOff>
    </xdr:to>
    <xdr:sp macro="" textlink="">
      <xdr:nvSpPr>
        <xdr:cNvPr id="297" name="楕円 296">
          <a:extLst>
            <a:ext uri="{FF2B5EF4-FFF2-40B4-BE49-F238E27FC236}">
              <a16:creationId xmlns:a16="http://schemas.microsoft.com/office/drawing/2014/main" id="{9DDFEA85-E16D-4A21-ACC8-7321F815E9DD}"/>
            </a:ext>
          </a:extLst>
        </xdr:cNvPr>
        <xdr:cNvSpPr/>
      </xdr:nvSpPr>
      <xdr:spPr>
        <a:xfrm>
          <a:off x="45847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2303</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9C689D5A-8586-463A-AF16-0F39F4C80569}"/>
            </a:ext>
          </a:extLst>
        </xdr:cNvPr>
        <xdr:cNvSpPr txBox="1"/>
      </xdr:nvSpPr>
      <xdr:spPr>
        <a:xfrm>
          <a:off x="4673600" y="1388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151892</xdr:rowOff>
    </xdr:from>
    <xdr:to>
      <xdr:col>20</xdr:col>
      <xdr:colOff>38100</xdr:colOff>
      <xdr:row>81</xdr:row>
      <xdr:rowOff>82042</xdr:rowOff>
    </xdr:to>
    <xdr:sp macro="" textlink="">
      <xdr:nvSpPr>
        <xdr:cNvPr id="299" name="楕円 298">
          <a:extLst>
            <a:ext uri="{FF2B5EF4-FFF2-40B4-BE49-F238E27FC236}">
              <a16:creationId xmlns:a16="http://schemas.microsoft.com/office/drawing/2014/main" id="{FF613C4C-F15E-4D9B-BB3E-D282FAEF2C1C}"/>
            </a:ext>
          </a:extLst>
        </xdr:cNvPr>
        <xdr:cNvSpPr/>
      </xdr:nvSpPr>
      <xdr:spPr>
        <a:xfrm>
          <a:off x="3746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31242</xdr:rowOff>
    </xdr:from>
    <xdr:to>
      <xdr:col>24</xdr:col>
      <xdr:colOff>63500</xdr:colOff>
      <xdr:row>81</xdr:row>
      <xdr:rowOff>74676</xdr:rowOff>
    </xdr:to>
    <xdr:cxnSp macro="">
      <xdr:nvCxnSpPr>
        <xdr:cNvPr id="300" name="直線コネクタ 299">
          <a:extLst>
            <a:ext uri="{FF2B5EF4-FFF2-40B4-BE49-F238E27FC236}">
              <a16:creationId xmlns:a16="http://schemas.microsoft.com/office/drawing/2014/main" id="{CC4A36D2-71F9-42B1-9093-2800FE4167C7}"/>
            </a:ext>
          </a:extLst>
        </xdr:cNvPr>
        <xdr:cNvCxnSpPr/>
      </xdr:nvCxnSpPr>
      <xdr:spPr>
        <a:xfrm>
          <a:off x="3797300" y="1391869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99313</xdr:rowOff>
    </xdr:from>
    <xdr:to>
      <xdr:col>15</xdr:col>
      <xdr:colOff>101600</xdr:colOff>
      <xdr:row>81</xdr:row>
      <xdr:rowOff>29463</xdr:rowOff>
    </xdr:to>
    <xdr:sp macro="" textlink="">
      <xdr:nvSpPr>
        <xdr:cNvPr id="301" name="楕円 300">
          <a:extLst>
            <a:ext uri="{FF2B5EF4-FFF2-40B4-BE49-F238E27FC236}">
              <a16:creationId xmlns:a16="http://schemas.microsoft.com/office/drawing/2014/main" id="{F665ACDB-45E4-4B17-87C9-8D72694B9B73}"/>
            </a:ext>
          </a:extLst>
        </xdr:cNvPr>
        <xdr:cNvSpPr/>
      </xdr:nvSpPr>
      <xdr:spPr>
        <a:xfrm>
          <a:off x="2857500" y="138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150113</xdr:rowOff>
    </xdr:from>
    <xdr:to>
      <xdr:col>19</xdr:col>
      <xdr:colOff>177800</xdr:colOff>
      <xdr:row>81</xdr:row>
      <xdr:rowOff>31242</xdr:rowOff>
    </xdr:to>
    <xdr:cxnSp macro="">
      <xdr:nvCxnSpPr>
        <xdr:cNvPr id="302" name="直線コネクタ 301">
          <a:extLst>
            <a:ext uri="{FF2B5EF4-FFF2-40B4-BE49-F238E27FC236}">
              <a16:creationId xmlns:a16="http://schemas.microsoft.com/office/drawing/2014/main" id="{DBB1A105-11F6-41B4-809A-4DDC56F4DBA1}"/>
            </a:ext>
          </a:extLst>
        </xdr:cNvPr>
        <xdr:cNvCxnSpPr/>
      </xdr:nvCxnSpPr>
      <xdr:spPr>
        <a:xfrm>
          <a:off x="2908300" y="13866113"/>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46737</xdr:rowOff>
    </xdr:from>
    <xdr:to>
      <xdr:col>10</xdr:col>
      <xdr:colOff>165100</xdr:colOff>
      <xdr:row>80</xdr:row>
      <xdr:rowOff>148337</xdr:rowOff>
    </xdr:to>
    <xdr:sp macro="" textlink="">
      <xdr:nvSpPr>
        <xdr:cNvPr id="303" name="楕円 302">
          <a:extLst>
            <a:ext uri="{FF2B5EF4-FFF2-40B4-BE49-F238E27FC236}">
              <a16:creationId xmlns:a16="http://schemas.microsoft.com/office/drawing/2014/main" id="{2741802B-C40D-4F28-AD24-B2B49CE6A61C}"/>
            </a:ext>
          </a:extLst>
        </xdr:cNvPr>
        <xdr:cNvSpPr/>
      </xdr:nvSpPr>
      <xdr:spPr>
        <a:xfrm>
          <a:off x="19685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97537</xdr:rowOff>
    </xdr:from>
    <xdr:to>
      <xdr:col>15</xdr:col>
      <xdr:colOff>50800</xdr:colOff>
      <xdr:row>80</xdr:row>
      <xdr:rowOff>150113</xdr:rowOff>
    </xdr:to>
    <xdr:cxnSp macro="">
      <xdr:nvCxnSpPr>
        <xdr:cNvPr id="304" name="直線コネクタ 303">
          <a:extLst>
            <a:ext uri="{FF2B5EF4-FFF2-40B4-BE49-F238E27FC236}">
              <a16:creationId xmlns:a16="http://schemas.microsoft.com/office/drawing/2014/main" id="{FD0BB6BD-F22D-41C3-A39B-36901D21A748}"/>
            </a:ext>
          </a:extLst>
        </xdr:cNvPr>
        <xdr:cNvCxnSpPr/>
      </xdr:nvCxnSpPr>
      <xdr:spPr>
        <a:xfrm>
          <a:off x="2019300" y="13813537"/>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170180</xdr:rowOff>
    </xdr:from>
    <xdr:to>
      <xdr:col>6</xdr:col>
      <xdr:colOff>38100</xdr:colOff>
      <xdr:row>80</xdr:row>
      <xdr:rowOff>100330</xdr:rowOff>
    </xdr:to>
    <xdr:sp macro="" textlink="">
      <xdr:nvSpPr>
        <xdr:cNvPr id="305" name="楕円 304">
          <a:extLst>
            <a:ext uri="{FF2B5EF4-FFF2-40B4-BE49-F238E27FC236}">
              <a16:creationId xmlns:a16="http://schemas.microsoft.com/office/drawing/2014/main" id="{50AEDB99-012E-4478-BB13-D42BB2CDBD24}"/>
            </a:ext>
          </a:extLst>
        </xdr:cNvPr>
        <xdr:cNvSpPr/>
      </xdr:nvSpPr>
      <xdr:spPr>
        <a:xfrm>
          <a:off x="1079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49530</xdr:rowOff>
    </xdr:from>
    <xdr:to>
      <xdr:col>10</xdr:col>
      <xdr:colOff>114300</xdr:colOff>
      <xdr:row>80</xdr:row>
      <xdr:rowOff>97537</xdr:rowOff>
    </xdr:to>
    <xdr:cxnSp macro="">
      <xdr:nvCxnSpPr>
        <xdr:cNvPr id="306" name="直線コネクタ 305">
          <a:extLst>
            <a:ext uri="{FF2B5EF4-FFF2-40B4-BE49-F238E27FC236}">
              <a16:creationId xmlns:a16="http://schemas.microsoft.com/office/drawing/2014/main" id="{55D9474B-6408-4B56-B81D-118AE823AD36}"/>
            </a:ext>
          </a:extLst>
        </xdr:cNvPr>
        <xdr:cNvCxnSpPr/>
      </xdr:nvCxnSpPr>
      <xdr:spPr>
        <a:xfrm>
          <a:off x="1130300" y="1376553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1C5438DF-0C14-4169-8567-E01B3D66351F}"/>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A42F9788-96B9-4A3E-B1CD-24AF244E8225}"/>
            </a:ext>
          </a:extLst>
        </xdr:cNvPr>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DDD19D1F-8A16-455E-BCB3-714FA8537E98}"/>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07999C0F-37AD-4165-AE65-DE1C7476962C}"/>
            </a:ext>
          </a:extLst>
        </xdr:cNvPr>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73169</xdr:rowOff>
    </xdr:from>
    <xdr:ext cx="405111" cy="259045"/>
    <xdr:sp macro="" textlink="">
      <xdr:nvSpPr>
        <xdr:cNvPr id="311" name="n_1mainValue【福祉施設】&#10;有形固定資産減価償却率">
          <a:extLst>
            <a:ext uri="{FF2B5EF4-FFF2-40B4-BE49-F238E27FC236}">
              <a16:creationId xmlns:a16="http://schemas.microsoft.com/office/drawing/2014/main" id="{09F12A8E-1D55-4E46-8EF4-7DCADF040C41}"/>
            </a:ext>
          </a:extLst>
        </xdr:cNvPr>
        <xdr:cNvSpPr txBox="1"/>
      </xdr:nvSpPr>
      <xdr:spPr>
        <a:xfrm>
          <a:off x="3582044" y="139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20590</xdr:rowOff>
    </xdr:from>
    <xdr:ext cx="405111" cy="259045"/>
    <xdr:sp macro="" textlink="">
      <xdr:nvSpPr>
        <xdr:cNvPr id="312" name="n_2mainValue【福祉施設】&#10;有形固定資産減価償却率">
          <a:extLst>
            <a:ext uri="{FF2B5EF4-FFF2-40B4-BE49-F238E27FC236}">
              <a16:creationId xmlns:a16="http://schemas.microsoft.com/office/drawing/2014/main" id="{FEAC6DFB-71AA-4653-B92E-D6B33A51980F}"/>
            </a:ext>
          </a:extLst>
        </xdr:cNvPr>
        <xdr:cNvSpPr txBox="1"/>
      </xdr:nvSpPr>
      <xdr:spPr>
        <a:xfrm>
          <a:off x="2705744" y="1390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3" name="n_3mainValue【福祉施設】&#10;有形固定資産減価償却率">
          <a:extLst>
            <a:ext uri="{FF2B5EF4-FFF2-40B4-BE49-F238E27FC236}">
              <a16:creationId xmlns:a16="http://schemas.microsoft.com/office/drawing/2014/main" id="{DD6150F2-86FF-4037-934E-F3791DE24F51}"/>
            </a:ext>
          </a:extLst>
        </xdr:cNvPr>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314" name="n_4mainValue【福祉施設】&#10;有形固定資産減価償却率">
          <a:extLst>
            <a:ext uri="{FF2B5EF4-FFF2-40B4-BE49-F238E27FC236}">
              <a16:creationId xmlns:a16="http://schemas.microsoft.com/office/drawing/2014/main" id="{C516B518-354E-4265-9DF5-BDE3C3BE28F9}"/>
            </a:ext>
          </a:extLst>
        </xdr:cNvPr>
        <xdr:cNvSpPr txBox="1"/>
      </xdr:nvSpPr>
      <xdr:spPr>
        <a:xfrm>
          <a:off x="927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6A481F1D-4C5A-4F52-967B-CBDE9F1A57D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F009D6D5-74A0-4EEC-8061-1DE0EBD401F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28144025-E23B-49E0-BBF4-DCCD482238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CD420247-63F9-45F4-AF28-9AFC0BF91D7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71F6FDE8-BA2F-4E51-BB46-E47059010C0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3E4031F9-88F9-44DA-8EDF-C670097BD07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A8787FA0-01DC-4F28-9BCC-F705F92794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C6618520-EC7D-424F-9D00-FE8961B4E01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2530751-8A13-4605-A06E-087D0690729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339BB47F-84F2-40BA-973C-B35098FDD57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7FE69384-7E57-4297-BDAB-008EE1CD438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DBCE05B8-C88F-44D6-9861-984C9781895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8A3D65A4-AC55-4BB2-A2C8-0EA47BF910C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3F0A711B-B247-49F5-91AB-0E90E5385D0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C55AD125-591A-43F4-9941-2268FA3B990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649E5326-7D0A-4D1F-9E8C-D139B60C5C0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C247CF41-3CCA-44A2-AE8E-C26BEDC621C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AAC591C7-8EF9-4BD2-A581-F5FF2E32E59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DDDD27E3-EAC1-48C7-A4A8-4F2FF1FFDEC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AFA617FD-8094-454F-BF3A-A012558B8BA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8F1AFE05-46D2-49C7-8FCA-D23978899E4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75D0330F-DBCF-4FED-B193-BB0949900A5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EBA41165-4710-4976-AFCB-8ACF77DBB2F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6BE593CD-D1C8-4A3E-AFB9-5D219E95ACD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7E8513D-51B9-43C0-A7C4-AB1034DD270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BD6CE314-B0D0-49D2-8E8D-0468336473BF}"/>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4D058FBC-15BF-4598-BCFA-C9DC0FB29CBF}"/>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B9A9A597-FA84-4716-82DB-D369E7498C07}"/>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B34C584E-49A3-4257-B250-E996FC37E5A6}"/>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D34DF443-587A-420B-990C-740533381DBE}"/>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EAF3A7B3-12BE-49E4-A866-35FEA720EA1C}"/>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0AB229E4-4724-40B4-80C3-DB42957AC4E7}"/>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62B7955C-245F-4860-B25F-FFBFE8B6EFB7}"/>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98767DE4-45E1-4620-89AC-0208F12FA258}"/>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9481842A-052C-4B0F-AD28-12D7433A88FB}"/>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6E4088B2-DEC5-4FDC-8367-EE86B3E6F3C3}"/>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D0E71D7-4599-4BF6-A64B-2C8076FA316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8598CC1-8147-420D-8C83-855CE6F0CC9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EAA84EF-271A-4B3B-AA70-EA2A6E64E30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5FD2024-D4AF-4F1D-9122-0DB436B288F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E4A41D1-0865-423D-81D5-0040E69A569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28121</xdr:rowOff>
    </xdr:from>
    <xdr:to>
      <xdr:col>55</xdr:col>
      <xdr:colOff>50800</xdr:colOff>
      <xdr:row>85</xdr:row>
      <xdr:rowOff>129721</xdr:rowOff>
    </xdr:to>
    <xdr:sp macro="" textlink="">
      <xdr:nvSpPr>
        <xdr:cNvPr id="356" name="楕円 355">
          <a:extLst>
            <a:ext uri="{FF2B5EF4-FFF2-40B4-BE49-F238E27FC236}">
              <a16:creationId xmlns:a16="http://schemas.microsoft.com/office/drawing/2014/main" id="{E9150588-88B2-408F-8B4F-BAEDB43F30D6}"/>
            </a:ext>
          </a:extLst>
        </xdr:cNvPr>
        <xdr:cNvSpPr/>
      </xdr:nvSpPr>
      <xdr:spPr>
        <a:xfrm>
          <a:off x="10426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6548</xdr:rowOff>
    </xdr:from>
    <xdr:ext cx="469744" cy="259045"/>
    <xdr:sp macro="" textlink="">
      <xdr:nvSpPr>
        <xdr:cNvPr id="357" name="【福祉施設】&#10;一人当たり面積該当値テキスト">
          <a:extLst>
            <a:ext uri="{FF2B5EF4-FFF2-40B4-BE49-F238E27FC236}">
              <a16:creationId xmlns:a16="http://schemas.microsoft.com/office/drawing/2014/main" id="{775CDAA7-AB83-40FF-AE66-9863AD54B46C}"/>
            </a:ext>
          </a:extLst>
        </xdr:cNvPr>
        <xdr:cNvSpPr txBox="1"/>
      </xdr:nvSpPr>
      <xdr:spPr>
        <a:xfrm>
          <a:off x="105156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28121</xdr:rowOff>
    </xdr:from>
    <xdr:to>
      <xdr:col>50</xdr:col>
      <xdr:colOff>165100</xdr:colOff>
      <xdr:row>85</xdr:row>
      <xdr:rowOff>129721</xdr:rowOff>
    </xdr:to>
    <xdr:sp macro="" textlink="">
      <xdr:nvSpPr>
        <xdr:cNvPr id="358" name="楕円 357">
          <a:extLst>
            <a:ext uri="{FF2B5EF4-FFF2-40B4-BE49-F238E27FC236}">
              <a16:creationId xmlns:a16="http://schemas.microsoft.com/office/drawing/2014/main" id="{A59BD79E-18A3-44D0-96D0-FD5A6BF1271B}"/>
            </a:ext>
          </a:extLst>
        </xdr:cNvPr>
        <xdr:cNvSpPr/>
      </xdr:nvSpPr>
      <xdr:spPr>
        <a:xfrm>
          <a:off x="9588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78921</xdr:rowOff>
    </xdr:from>
    <xdr:to>
      <xdr:col>55</xdr:col>
      <xdr:colOff>0</xdr:colOff>
      <xdr:row>85</xdr:row>
      <xdr:rowOff>78921</xdr:rowOff>
    </xdr:to>
    <xdr:cxnSp macro="">
      <xdr:nvCxnSpPr>
        <xdr:cNvPr id="359" name="直線コネクタ 358">
          <a:extLst>
            <a:ext uri="{FF2B5EF4-FFF2-40B4-BE49-F238E27FC236}">
              <a16:creationId xmlns:a16="http://schemas.microsoft.com/office/drawing/2014/main" id="{C3D0A8E4-D08A-4434-94AF-9012F2A42DB5}"/>
            </a:ext>
          </a:extLst>
        </xdr:cNvPr>
        <xdr:cNvCxnSpPr/>
      </xdr:nvCxnSpPr>
      <xdr:spPr>
        <a:xfrm>
          <a:off x="9639300" y="14652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17236</xdr:rowOff>
    </xdr:from>
    <xdr:to>
      <xdr:col>46</xdr:col>
      <xdr:colOff>38100</xdr:colOff>
      <xdr:row>85</xdr:row>
      <xdr:rowOff>118836</xdr:rowOff>
    </xdr:to>
    <xdr:sp macro="" textlink="">
      <xdr:nvSpPr>
        <xdr:cNvPr id="360" name="楕円 359">
          <a:extLst>
            <a:ext uri="{FF2B5EF4-FFF2-40B4-BE49-F238E27FC236}">
              <a16:creationId xmlns:a16="http://schemas.microsoft.com/office/drawing/2014/main" id="{E3BD2C85-AEB7-4FF0-B692-DDC9E36D2403}"/>
            </a:ext>
          </a:extLst>
        </xdr:cNvPr>
        <xdr:cNvSpPr/>
      </xdr:nvSpPr>
      <xdr:spPr>
        <a:xfrm>
          <a:off x="8699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68036</xdr:rowOff>
    </xdr:from>
    <xdr:to>
      <xdr:col>50</xdr:col>
      <xdr:colOff>114300</xdr:colOff>
      <xdr:row>85</xdr:row>
      <xdr:rowOff>78921</xdr:rowOff>
    </xdr:to>
    <xdr:cxnSp macro="">
      <xdr:nvCxnSpPr>
        <xdr:cNvPr id="361" name="直線コネクタ 360">
          <a:extLst>
            <a:ext uri="{FF2B5EF4-FFF2-40B4-BE49-F238E27FC236}">
              <a16:creationId xmlns:a16="http://schemas.microsoft.com/office/drawing/2014/main" id="{D7BBFB3B-292B-4C0F-A179-82C4C1EBCE1C}"/>
            </a:ext>
          </a:extLst>
        </xdr:cNvPr>
        <xdr:cNvCxnSpPr/>
      </xdr:nvCxnSpPr>
      <xdr:spPr>
        <a:xfrm>
          <a:off x="8750300" y="146412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17236</xdr:rowOff>
    </xdr:from>
    <xdr:to>
      <xdr:col>41</xdr:col>
      <xdr:colOff>101600</xdr:colOff>
      <xdr:row>85</xdr:row>
      <xdr:rowOff>118836</xdr:rowOff>
    </xdr:to>
    <xdr:sp macro="" textlink="">
      <xdr:nvSpPr>
        <xdr:cNvPr id="362" name="楕円 361">
          <a:extLst>
            <a:ext uri="{FF2B5EF4-FFF2-40B4-BE49-F238E27FC236}">
              <a16:creationId xmlns:a16="http://schemas.microsoft.com/office/drawing/2014/main" id="{C278FF50-8197-4384-84E2-0075C8510ADE}"/>
            </a:ext>
          </a:extLst>
        </xdr:cNvPr>
        <xdr:cNvSpPr/>
      </xdr:nvSpPr>
      <xdr:spPr>
        <a:xfrm>
          <a:off x="7810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68036</xdr:rowOff>
    </xdr:from>
    <xdr:to>
      <xdr:col>45</xdr:col>
      <xdr:colOff>177800</xdr:colOff>
      <xdr:row>85</xdr:row>
      <xdr:rowOff>68036</xdr:rowOff>
    </xdr:to>
    <xdr:cxnSp macro="">
      <xdr:nvCxnSpPr>
        <xdr:cNvPr id="363" name="直線コネクタ 362">
          <a:extLst>
            <a:ext uri="{FF2B5EF4-FFF2-40B4-BE49-F238E27FC236}">
              <a16:creationId xmlns:a16="http://schemas.microsoft.com/office/drawing/2014/main" id="{95FCEB82-AA65-4428-831B-EEFA4C5D7D9C}"/>
            </a:ext>
          </a:extLst>
        </xdr:cNvPr>
        <xdr:cNvCxnSpPr/>
      </xdr:nvCxnSpPr>
      <xdr:spPr>
        <a:xfrm>
          <a:off x="7861300" y="14641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64" name="楕円 363">
          <a:extLst>
            <a:ext uri="{FF2B5EF4-FFF2-40B4-BE49-F238E27FC236}">
              <a16:creationId xmlns:a16="http://schemas.microsoft.com/office/drawing/2014/main" id="{078EF961-1D60-4D4E-B91D-4820357C2D13}"/>
            </a:ext>
          </a:extLst>
        </xdr:cNvPr>
        <xdr:cNvSpPr/>
      </xdr:nvSpPr>
      <xdr:spPr>
        <a:xfrm>
          <a:off x="6921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68036</xdr:rowOff>
    </xdr:from>
    <xdr:to>
      <xdr:col>41</xdr:col>
      <xdr:colOff>50800</xdr:colOff>
      <xdr:row>85</xdr:row>
      <xdr:rowOff>78921</xdr:rowOff>
    </xdr:to>
    <xdr:cxnSp macro="">
      <xdr:nvCxnSpPr>
        <xdr:cNvPr id="365" name="直線コネクタ 364">
          <a:extLst>
            <a:ext uri="{FF2B5EF4-FFF2-40B4-BE49-F238E27FC236}">
              <a16:creationId xmlns:a16="http://schemas.microsoft.com/office/drawing/2014/main" id="{4516D4A5-EC95-431D-A170-FC20285CA16D}"/>
            </a:ext>
          </a:extLst>
        </xdr:cNvPr>
        <xdr:cNvCxnSpPr/>
      </xdr:nvCxnSpPr>
      <xdr:spPr>
        <a:xfrm flipV="1">
          <a:off x="6972300" y="146412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59A0BC8B-F922-4824-AD72-44B4DE2F5752}"/>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C974C528-3744-4E2B-B067-5E3A8F726CC5}"/>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C213892C-2344-408E-81F1-9644E3D4AFF5}"/>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41E11A03-EF7E-48B5-B7E1-41C90CBF0EB3}"/>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120848</xdr:rowOff>
    </xdr:from>
    <xdr:ext cx="469744" cy="259045"/>
    <xdr:sp macro="" textlink="">
      <xdr:nvSpPr>
        <xdr:cNvPr id="370" name="n_1mainValue【福祉施設】&#10;一人当たり面積">
          <a:extLst>
            <a:ext uri="{FF2B5EF4-FFF2-40B4-BE49-F238E27FC236}">
              <a16:creationId xmlns:a16="http://schemas.microsoft.com/office/drawing/2014/main" id="{DB737EF1-E3FB-4561-892E-755DDFAC2EF4}"/>
            </a:ext>
          </a:extLst>
        </xdr:cNvPr>
        <xdr:cNvSpPr txBox="1"/>
      </xdr:nvSpPr>
      <xdr:spPr>
        <a:xfrm>
          <a:off x="9391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109963</xdr:rowOff>
    </xdr:from>
    <xdr:ext cx="469744" cy="259045"/>
    <xdr:sp macro="" textlink="">
      <xdr:nvSpPr>
        <xdr:cNvPr id="371" name="n_2mainValue【福祉施設】&#10;一人当たり面積">
          <a:extLst>
            <a:ext uri="{FF2B5EF4-FFF2-40B4-BE49-F238E27FC236}">
              <a16:creationId xmlns:a16="http://schemas.microsoft.com/office/drawing/2014/main" id="{12324723-3905-45BD-B275-7F2238C17FFC}"/>
            </a:ext>
          </a:extLst>
        </xdr:cNvPr>
        <xdr:cNvSpPr txBox="1"/>
      </xdr:nvSpPr>
      <xdr:spPr>
        <a:xfrm>
          <a:off x="85154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109963</xdr:rowOff>
    </xdr:from>
    <xdr:ext cx="469744" cy="259045"/>
    <xdr:sp macro="" textlink="">
      <xdr:nvSpPr>
        <xdr:cNvPr id="372" name="n_3mainValue【福祉施設】&#10;一人当たり面積">
          <a:extLst>
            <a:ext uri="{FF2B5EF4-FFF2-40B4-BE49-F238E27FC236}">
              <a16:creationId xmlns:a16="http://schemas.microsoft.com/office/drawing/2014/main" id="{15A1FB1A-9267-426D-8123-5EA76B650816}"/>
            </a:ext>
          </a:extLst>
        </xdr:cNvPr>
        <xdr:cNvSpPr txBox="1"/>
      </xdr:nvSpPr>
      <xdr:spPr>
        <a:xfrm>
          <a:off x="76264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120848</xdr:rowOff>
    </xdr:from>
    <xdr:ext cx="469744" cy="259045"/>
    <xdr:sp macro="" textlink="">
      <xdr:nvSpPr>
        <xdr:cNvPr id="373" name="n_4mainValue【福祉施設】&#10;一人当たり面積">
          <a:extLst>
            <a:ext uri="{FF2B5EF4-FFF2-40B4-BE49-F238E27FC236}">
              <a16:creationId xmlns:a16="http://schemas.microsoft.com/office/drawing/2014/main" id="{AE821F07-68EC-46C1-96CB-DB98460BC7B6}"/>
            </a:ext>
          </a:extLst>
        </xdr:cNvPr>
        <xdr:cNvSpPr txBox="1"/>
      </xdr:nvSpPr>
      <xdr:spPr>
        <a:xfrm>
          <a:off x="6737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49C47610-D837-4C8D-B931-822FCC0D81F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E23858DF-6035-4904-B8D4-C8E338E720B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306FE1B0-6E4E-4B9B-8C58-B48A062CC27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411520E3-1899-4C4B-9D56-4813F02DE8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C16EB440-D998-4CBA-9286-A7AF62997ED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BFBADB45-CE49-4485-ADFD-734B800014E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C09BF2AB-A717-4CCC-8D1F-0C97FB161A6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E8E271EF-FAAB-4B05-B017-39E107AAA42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19BF86FA-202B-4D9B-A3F0-219568C47D7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FA9F0D5F-2C2A-4A6B-B1EB-7C85D499DFD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BBB42F22-030F-4694-ABB0-64D2CDE6E63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B13CCA07-55E5-4362-8DEF-7EC8F6B141E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BF4CAB88-214A-4272-8136-38AD3A4115C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BD200B95-2370-4776-8C6A-F6524F301E8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B66C824A-9587-48FC-AEAB-A60030DB442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6EF5D371-1731-4C8F-A28C-BB9D0AAE696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C333D341-47B5-44C3-99A4-E5297182D91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6B4FDD06-7C6F-47F6-8B4B-1F8F97002F9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F49A947F-7F82-41AC-B8DC-9471BA188E7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68FFAA01-0A5C-4EB6-B862-8DB0E80D2E1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E36FFAC6-3E59-4F02-B656-1BFB6CF45EEC}"/>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8482D45D-BBE9-4DA9-B220-76490F2A384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4819A2C0-E4FC-41BB-A9E8-63F4D5E185E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A1B8ECBC-9CC2-41FA-8AF6-EF001784B66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92ACA327-F6EC-4DE6-8446-70A29046D346}"/>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F81C07E-B8F7-4F82-9A19-6807F52F092B}"/>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52FBDEB8-7E48-4F94-86C2-0BA99294FB42}"/>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71FBF6C5-B9A0-48C4-AF6E-EF75C5D672D6}"/>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943D3D1E-002E-45FF-B170-87DE18497415}"/>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4FDF6AE8-47CD-4D42-B448-F169001E8CFA}"/>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D8E2140A-FE7E-4053-B7C8-9844D3846F64}"/>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C6FE4EB0-C28E-40FF-908C-7CE0FF679C14}"/>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206D6D99-453A-4F83-9BFB-348A5A36AF99}"/>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3096C08C-62EA-4392-B8AE-417EA5576042}"/>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F37422A1-88D6-48ED-BEAC-32C82AF18EA9}"/>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6830B65-9596-41E9-99EB-D6074B7B40A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70EF3D4-5BCF-4430-B5B7-059F7C04488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9EA27D7-F414-4A58-BC88-EF9715A384C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BB13F19-B9B4-4DFB-877B-E3A8A06030B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D685362-55A4-458A-892A-3545E10115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164464</xdr:rowOff>
    </xdr:from>
    <xdr:to>
      <xdr:col>24</xdr:col>
      <xdr:colOff>114300</xdr:colOff>
      <xdr:row>104</xdr:row>
      <xdr:rowOff>94614</xdr:rowOff>
    </xdr:to>
    <xdr:sp macro="" textlink="">
      <xdr:nvSpPr>
        <xdr:cNvPr id="414" name="楕円 413">
          <a:extLst>
            <a:ext uri="{FF2B5EF4-FFF2-40B4-BE49-F238E27FC236}">
              <a16:creationId xmlns:a16="http://schemas.microsoft.com/office/drawing/2014/main" id="{4E66D88B-2765-4095-B1D4-9693FEBE2ED0}"/>
            </a:ext>
          </a:extLst>
        </xdr:cNvPr>
        <xdr:cNvSpPr/>
      </xdr:nvSpPr>
      <xdr:spPr>
        <a:xfrm>
          <a:off x="45847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142891</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6C979534-CFBF-4BE7-BBF3-7138732D8397}"/>
            </a:ext>
          </a:extLst>
        </xdr:cNvPr>
        <xdr:cNvSpPr txBox="1"/>
      </xdr:nvSpPr>
      <xdr:spPr>
        <a:xfrm>
          <a:off x="4673600" y="1780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122555</xdr:rowOff>
    </xdr:from>
    <xdr:to>
      <xdr:col>20</xdr:col>
      <xdr:colOff>38100</xdr:colOff>
      <xdr:row>104</xdr:row>
      <xdr:rowOff>52705</xdr:rowOff>
    </xdr:to>
    <xdr:sp macro="" textlink="">
      <xdr:nvSpPr>
        <xdr:cNvPr id="416" name="楕円 415">
          <a:extLst>
            <a:ext uri="{FF2B5EF4-FFF2-40B4-BE49-F238E27FC236}">
              <a16:creationId xmlns:a16="http://schemas.microsoft.com/office/drawing/2014/main" id="{0AF5A357-4736-4631-AD3B-3EFEFD7E96AD}"/>
            </a:ext>
          </a:extLst>
        </xdr:cNvPr>
        <xdr:cNvSpPr/>
      </xdr:nvSpPr>
      <xdr:spPr>
        <a:xfrm>
          <a:off x="3746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1905</xdr:rowOff>
    </xdr:from>
    <xdr:to>
      <xdr:col>24</xdr:col>
      <xdr:colOff>63500</xdr:colOff>
      <xdr:row>104</xdr:row>
      <xdr:rowOff>43814</xdr:rowOff>
    </xdr:to>
    <xdr:cxnSp macro="">
      <xdr:nvCxnSpPr>
        <xdr:cNvPr id="417" name="直線コネクタ 416">
          <a:extLst>
            <a:ext uri="{FF2B5EF4-FFF2-40B4-BE49-F238E27FC236}">
              <a16:creationId xmlns:a16="http://schemas.microsoft.com/office/drawing/2014/main" id="{7C7CAB68-57D8-4867-B8B7-B230399B207B}"/>
            </a:ext>
          </a:extLst>
        </xdr:cNvPr>
        <xdr:cNvCxnSpPr/>
      </xdr:nvCxnSpPr>
      <xdr:spPr>
        <a:xfrm>
          <a:off x="3797300" y="178327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84455</xdr:rowOff>
    </xdr:from>
    <xdr:to>
      <xdr:col>15</xdr:col>
      <xdr:colOff>101600</xdr:colOff>
      <xdr:row>104</xdr:row>
      <xdr:rowOff>14605</xdr:rowOff>
    </xdr:to>
    <xdr:sp macro="" textlink="">
      <xdr:nvSpPr>
        <xdr:cNvPr id="418" name="楕円 417">
          <a:extLst>
            <a:ext uri="{FF2B5EF4-FFF2-40B4-BE49-F238E27FC236}">
              <a16:creationId xmlns:a16="http://schemas.microsoft.com/office/drawing/2014/main" id="{DB86DBD3-74FC-4559-ABD6-D05D317C3015}"/>
            </a:ext>
          </a:extLst>
        </xdr:cNvPr>
        <xdr:cNvSpPr/>
      </xdr:nvSpPr>
      <xdr:spPr>
        <a:xfrm>
          <a:off x="2857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135255</xdr:rowOff>
    </xdr:from>
    <xdr:to>
      <xdr:col>19</xdr:col>
      <xdr:colOff>177800</xdr:colOff>
      <xdr:row>104</xdr:row>
      <xdr:rowOff>1905</xdr:rowOff>
    </xdr:to>
    <xdr:cxnSp macro="">
      <xdr:nvCxnSpPr>
        <xdr:cNvPr id="419" name="直線コネクタ 418">
          <a:extLst>
            <a:ext uri="{FF2B5EF4-FFF2-40B4-BE49-F238E27FC236}">
              <a16:creationId xmlns:a16="http://schemas.microsoft.com/office/drawing/2014/main" id="{D61A5D2C-0D5F-4C96-A166-AECBA140557A}"/>
            </a:ext>
          </a:extLst>
        </xdr:cNvPr>
        <xdr:cNvCxnSpPr/>
      </xdr:nvCxnSpPr>
      <xdr:spPr>
        <a:xfrm>
          <a:off x="2908300" y="17794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46355</xdr:rowOff>
    </xdr:from>
    <xdr:to>
      <xdr:col>10</xdr:col>
      <xdr:colOff>165100</xdr:colOff>
      <xdr:row>103</xdr:row>
      <xdr:rowOff>147955</xdr:rowOff>
    </xdr:to>
    <xdr:sp macro="" textlink="">
      <xdr:nvSpPr>
        <xdr:cNvPr id="420" name="楕円 419">
          <a:extLst>
            <a:ext uri="{FF2B5EF4-FFF2-40B4-BE49-F238E27FC236}">
              <a16:creationId xmlns:a16="http://schemas.microsoft.com/office/drawing/2014/main" id="{2D20AEA8-8B1B-46BC-82AB-C15784849817}"/>
            </a:ext>
          </a:extLst>
        </xdr:cNvPr>
        <xdr:cNvSpPr/>
      </xdr:nvSpPr>
      <xdr:spPr>
        <a:xfrm>
          <a:off x="1968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97155</xdr:rowOff>
    </xdr:from>
    <xdr:to>
      <xdr:col>15</xdr:col>
      <xdr:colOff>50800</xdr:colOff>
      <xdr:row>103</xdr:row>
      <xdr:rowOff>135255</xdr:rowOff>
    </xdr:to>
    <xdr:cxnSp macro="">
      <xdr:nvCxnSpPr>
        <xdr:cNvPr id="421" name="直線コネクタ 420">
          <a:extLst>
            <a:ext uri="{FF2B5EF4-FFF2-40B4-BE49-F238E27FC236}">
              <a16:creationId xmlns:a16="http://schemas.microsoft.com/office/drawing/2014/main" id="{CA46D05A-D957-4F4B-B47B-86563CAC7FDC}"/>
            </a:ext>
          </a:extLst>
        </xdr:cNvPr>
        <xdr:cNvCxnSpPr/>
      </xdr:nvCxnSpPr>
      <xdr:spPr>
        <a:xfrm>
          <a:off x="2019300" y="177565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6350</xdr:rowOff>
    </xdr:from>
    <xdr:to>
      <xdr:col>6</xdr:col>
      <xdr:colOff>38100</xdr:colOff>
      <xdr:row>103</xdr:row>
      <xdr:rowOff>107950</xdr:rowOff>
    </xdr:to>
    <xdr:sp macro="" textlink="">
      <xdr:nvSpPr>
        <xdr:cNvPr id="422" name="楕円 421">
          <a:extLst>
            <a:ext uri="{FF2B5EF4-FFF2-40B4-BE49-F238E27FC236}">
              <a16:creationId xmlns:a16="http://schemas.microsoft.com/office/drawing/2014/main" id="{4ECE50D6-81E3-4A8C-959E-814EF1F3CB43}"/>
            </a:ext>
          </a:extLst>
        </xdr:cNvPr>
        <xdr:cNvSpPr/>
      </xdr:nvSpPr>
      <xdr:spPr>
        <a:xfrm>
          <a:off x="1079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57150</xdr:rowOff>
    </xdr:from>
    <xdr:to>
      <xdr:col>10</xdr:col>
      <xdr:colOff>114300</xdr:colOff>
      <xdr:row>103</xdr:row>
      <xdr:rowOff>97155</xdr:rowOff>
    </xdr:to>
    <xdr:cxnSp macro="">
      <xdr:nvCxnSpPr>
        <xdr:cNvPr id="423" name="直線コネクタ 422">
          <a:extLst>
            <a:ext uri="{FF2B5EF4-FFF2-40B4-BE49-F238E27FC236}">
              <a16:creationId xmlns:a16="http://schemas.microsoft.com/office/drawing/2014/main" id="{2D9C601D-32F7-43A5-845F-A780EFD18C5F}"/>
            </a:ext>
          </a:extLst>
        </xdr:cNvPr>
        <xdr:cNvCxnSpPr/>
      </xdr:nvCxnSpPr>
      <xdr:spPr>
        <a:xfrm>
          <a:off x="1130300" y="177165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8BEA9F42-76C0-45A0-B955-C48B392AC86F}"/>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3903FDAA-2580-4205-A584-FFE933673C97}"/>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1D13A1AD-891A-4F28-8B34-42545E253883}"/>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BD1776FC-C68F-4692-B938-40427702773B}"/>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43832</xdr:rowOff>
    </xdr:from>
    <xdr:ext cx="405111" cy="259045"/>
    <xdr:sp macro="" textlink="">
      <xdr:nvSpPr>
        <xdr:cNvPr id="428" name="n_1mainValue【市民会館】&#10;有形固定資産減価償却率">
          <a:extLst>
            <a:ext uri="{FF2B5EF4-FFF2-40B4-BE49-F238E27FC236}">
              <a16:creationId xmlns:a16="http://schemas.microsoft.com/office/drawing/2014/main" id="{5AAC360E-73BF-4273-9DCB-2ADCF23463CA}"/>
            </a:ext>
          </a:extLst>
        </xdr:cNvPr>
        <xdr:cNvSpPr txBox="1"/>
      </xdr:nvSpPr>
      <xdr:spPr>
        <a:xfrm>
          <a:off x="3582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5732</xdr:rowOff>
    </xdr:from>
    <xdr:ext cx="405111" cy="259045"/>
    <xdr:sp macro="" textlink="">
      <xdr:nvSpPr>
        <xdr:cNvPr id="429" name="n_2mainValue【市民会館】&#10;有形固定資産減価償却率">
          <a:extLst>
            <a:ext uri="{FF2B5EF4-FFF2-40B4-BE49-F238E27FC236}">
              <a16:creationId xmlns:a16="http://schemas.microsoft.com/office/drawing/2014/main" id="{B46BBF0A-BAEC-4025-9D9F-734E5FD6B527}"/>
            </a:ext>
          </a:extLst>
        </xdr:cNvPr>
        <xdr:cNvSpPr txBox="1"/>
      </xdr:nvSpPr>
      <xdr:spPr>
        <a:xfrm>
          <a:off x="2705744"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139082</xdr:rowOff>
    </xdr:from>
    <xdr:ext cx="405111" cy="259045"/>
    <xdr:sp macro="" textlink="">
      <xdr:nvSpPr>
        <xdr:cNvPr id="430" name="n_3mainValue【市民会館】&#10;有形固定資産減価償却率">
          <a:extLst>
            <a:ext uri="{FF2B5EF4-FFF2-40B4-BE49-F238E27FC236}">
              <a16:creationId xmlns:a16="http://schemas.microsoft.com/office/drawing/2014/main" id="{CB8B97E1-0D71-4516-BED2-165828B02D95}"/>
            </a:ext>
          </a:extLst>
        </xdr:cNvPr>
        <xdr:cNvSpPr txBox="1"/>
      </xdr:nvSpPr>
      <xdr:spPr>
        <a:xfrm>
          <a:off x="1816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99077</xdr:rowOff>
    </xdr:from>
    <xdr:ext cx="405111" cy="259045"/>
    <xdr:sp macro="" textlink="">
      <xdr:nvSpPr>
        <xdr:cNvPr id="431" name="n_4mainValue【市民会館】&#10;有形固定資産減価償却率">
          <a:extLst>
            <a:ext uri="{FF2B5EF4-FFF2-40B4-BE49-F238E27FC236}">
              <a16:creationId xmlns:a16="http://schemas.microsoft.com/office/drawing/2014/main" id="{59C41EDA-37FC-41A1-B436-540A59ABB25E}"/>
            </a:ext>
          </a:extLst>
        </xdr:cNvPr>
        <xdr:cNvSpPr txBox="1"/>
      </xdr:nvSpPr>
      <xdr:spPr>
        <a:xfrm>
          <a:off x="9277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6925D560-C2F6-4E98-9FEA-134D9772440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C9C1DC6D-5DE0-46EF-A965-FDD77775C8E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60BD4049-FE9E-48C9-A7A5-2F6DE8BA3EC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67840937-7BFD-4097-95A5-1BE20F370EC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16C11744-0CAD-49A5-829C-B428E50239C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5AEF0EEB-FD01-4123-96C8-DEDFEBD070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FFB29B35-3AD8-4CD6-B529-6034B041EBF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13A1F16A-DB72-4AA5-99A3-B4D8A6CEEA4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5D9340FB-6991-4ADD-8469-950B2B6582C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1B5B339F-8F6B-4F16-BCE6-0FB5240E5D6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8EA5AFC3-C823-458E-B5AB-63BFC7BFFD31}"/>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5BD28544-0ABC-4DD1-B849-3EFAF9C19B28}"/>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48557514-FBDF-4CDE-822A-A8321682263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E3E77968-E93F-41D9-BDEB-BEF78A4E560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7144547C-4651-4855-BBF2-72EAB9A0E6AC}"/>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B3435D3-EB41-462F-8250-3E328EE5C18C}"/>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6EC25107-E61F-4507-9B05-A334C0FAA47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85B2962D-3C79-49CB-8181-BE14C301759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22D182AC-1B35-42F6-9DE1-093B14D781D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4AD1A0E3-548E-4AEA-8992-001DDB26ED42}"/>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F73FFB5E-0233-4373-B199-C719DAFABAB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C5BEC175-4BB7-4F0E-9739-5544CD4ED66D}"/>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7D4702F7-BA82-4A6F-8F21-99796CBA48D6}"/>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2DB75F4F-F976-4C50-8361-F3A14C6F7994}"/>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33FC2185-4012-4B73-871C-1B25DD80C508}"/>
            </a:ext>
          </a:extLst>
        </xdr:cNvPr>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01EB5430-DD69-4472-B994-0079D0A05169}"/>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09417F6E-59B3-48AE-8C09-2CA3EA11C3CC}"/>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6101CA2F-9ED6-4456-A6CB-4415D5594A91}"/>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0C80D23C-DD64-48D9-82D0-81D9CD289ABE}"/>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68246084-EF99-4F14-AC51-39BEB91AD327}"/>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5210BCB8-7191-4B62-99E0-96CD5256CDA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F4F2950F-790E-4724-A9FA-B9DE6C0FCC5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77423571-4E35-42ED-ABCE-61110DAE664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EC6DFC4-9416-4706-AC01-289E423EA62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5AC9C99-5B53-4729-9639-A40377D2D92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65405</xdr:rowOff>
    </xdr:from>
    <xdr:to>
      <xdr:col>55</xdr:col>
      <xdr:colOff>50800</xdr:colOff>
      <xdr:row>104</xdr:row>
      <xdr:rowOff>167005</xdr:rowOff>
    </xdr:to>
    <xdr:sp macro="" textlink="">
      <xdr:nvSpPr>
        <xdr:cNvPr id="467" name="楕円 466">
          <a:extLst>
            <a:ext uri="{FF2B5EF4-FFF2-40B4-BE49-F238E27FC236}">
              <a16:creationId xmlns:a16="http://schemas.microsoft.com/office/drawing/2014/main" id="{4322FBD1-1BA7-4780-AEAE-EACCC6E4BDC1}"/>
            </a:ext>
          </a:extLst>
        </xdr:cNvPr>
        <xdr:cNvSpPr/>
      </xdr:nvSpPr>
      <xdr:spPr>
        <a:xfrm>
          <a:off x="104267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88282</xdr:rowOff>
    </xdr:from>
    <xdr:ext cx="469744" cy="259045"/>
    <xdr:sp macro="" textlink="">
      <xdr:nvSpPr>
        <xdr:cNvPr id="468" name="【市民会館】&#10;一人当たり面積該当値テキスト">
          <a:extLst>
            <a:ext uri="{FF2B5EF4-FFF2-40B4-BE49-F238E27FC236}">
              <a16:creationId xmlns:a16="http://schemas.microsoft.com/office/drawing/2014/main" id="{B9C444B9-AD6B-4D24-BD36-EDE4153726C2}"/>
            </a:ext>
          </a:extLst>
        </xdr:cNvPr>
        <xdr:cNvSpPr txBox="1"/>
      </xdr:nvSpPr>
      <xdr:spPr>
        <a:xfrm>
          <a:off x="10515600" y="177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71120</xdr:rowOff>
    </xdr:from>
    <xdr:to>
      <xdr:col>50</xdr:col>
      <xdr:colOff>165100</xdr:colOff>
      <xdr:row>105</xdr:row>
      <xdr:rowOff>1270</xdr:rowOff>
    </xdr:to>
    <xdr:sp macro="" textlink="">
      <xdr:nvSpPr>
        <xdr:cNvPr id="469" name="楕円 468">
          <a:extLst>
            <a:ext uri="{FF2B5EF4-FFF2-40B4-BE49-F238E27FC236}">
              <a16:creationId xmlns:a16="http://schemas.microsoft.com/office/drawing/2014/main" id="{EB66AAA6-2133-4462-95D8-C473057C4F3C}"/>
            </a:ext>
          </a:extLst>
        </xdr:cNvPr>
        <xdr:cNvSpPr/>
      </xdr:nvSpPr>
      <xdr:spPr>
        <a:xfrm>
          <a:off x="9588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116205</xdr:rowOff>
    </xdr:from>
    <xdr:to>
      <xdr:col>55</xdr:col>
      <xdr:colOff>0</xdr:colOff>
      <xdr:row>104</xdr:row>
      <xdr:rowOff>121920</xdr:rowOff>
    </xdr:to>
    <xdr:cxnSp macro="">
      <xdr:nvCxnSpPr>
        <xdr:cNvPr id="470" name="直線コネクタ 469">
          <a:extLst>
            <a:ext uri="{FF2B5EF4-FFF2-40B4-BE49-F238E27FC236}">
              <a16:creationId xmlns:a16="http://schemas.microsoft.com/office/drawing/2014/main" id="{2FF40880-059F-4298-B7D6-E57CE0615E43}"/>
            </a:ext>
          </a:extLst>
        </xdr:cNvPr>
        <xdr:cNvCxnSpPr/>
      </xdr:nvCxnSpPr>
      <xdr:spPr>
        <a:xfrm flipV="1">
          <a:off x="9639300" y="179470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71120</xdr:rowOff>
    </xdr:from>
    <xdr:to>
      <xdr:col>46</xdr:col>
      <xdr:colOff>38100</xdr:colOff>
      <xdr:row>105</xdr:row>
      <xdr:rowOff>1270</xdr:rowOff>
    </xdr:to>
    <xdr:sp macro="" textlink="">
      <xdr:nvSpPr>
        <xdr:cNvPr id="471" name="楕円 470">
          <a:extLst>
            <a:ext uri="{FF2B5EF4-FFF2-40B4-BE49-F238E27FC236}">
              <a16:creationId xmlns:a16="http://schemas.microsoft.com/office/drawing/2014/main" id="{C8C4413C-2643-4415-8688-A1CACFEF40FD}"/>
            </a:ext>
          </a:extLst>
        </xdr:cNvPr>
        <xdr:cNvSpPr/>
      </xdr:nvSpPr>
      <xdr:spPr>
        <a:xfrm>
          <a:off x="8699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121920</xdr:rowOff>
    </xdr:from>
    <xdr:to>
      <xdr:col>50</xdr:col>
      <xdr:colOff>114300</xdr:colOff>
      <xdr:row>104</xdr:row>
      <xdr:rowOff>121920</xdr:rowOff>
    </xdr:to>
    <xdr:cxnSp macro="">
      <xdr:nvCxnSpPr>
        <xdr:cNvPr id="472" name="直線コネクタ 471">
          <a:extLst>
            <a:ext uri="{FF2B5EF4-FFF2-40B4-BE49-F238E27FC236}">
              <a16:creationId xmlns:a16="http://schemas.microsoft.com/office/drawing/2014/main" id="{F7534631-DB1D-48E2-80B0-5459CB1C174C}"/>
            </a:ext>
          </a:extLst>
        </xdr:cNvPr>
        <xdr:cNvCxnSpPr/>
      </xdr:nvCxnSpPr>
      <xdr:spPr>
        <a:xfrm>
          <a:off x="8750300" y="1795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71120</xdr:rowOff>
    </xdr:from>
    <xdr:to>
      <xdr:col>41</xdr:col>
      <xdr:colOff>101600</xdr:colOff>
      <xdr:row>105</xdr:row>
      <xdr:rowOff>1270</xdr:rowOff>
    </xdr:to>
    <xdr:sp macro="" textlink="">
      <xdr:nvSpPr>
        <xdr:cNvPr id="473" name="楕円 472">
          <a:extLst>
            <a:ext uri="{FF2B5EF4-FFF2-40B4-BE49-F238E27FC236}">
              <a16:creationId xmlns:a16="http://schemas.microsoft.com/office/drawing/2014/main" id="{55285A00-1321-4374-B2E9-383A18220121}"/>
            </a:ext>
          </a:extLst>
        </xdr:cNvPr>
        <xdr:cNvSpPr/>
      </xdr:nvSpPr>
      <xdr:spPr>
        <a:xfrm>
          <a:off x="781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121920</xdr:rowOff>
    </xdr:from>
    <xdr:to>
      <xdr:col>45</xdr:col>
      <xdr:colOff>177800</xdr:colOff>
      <xdr:row>104</xdr:row>
      <xdr:rowOff>121920</xdr:rowOff>
    </xdr:to>
    <xdr:cxnSp macro="">
      <xdr:nvCxnSpPr>
        <xdr:cNvPr id="474" name="直線コネクタ 473">
          <a:extLst>
            <a:ext uri="{FF2B5EF4-FFF2-40B4-BE49-F238E27FC236}">
              <a16:creationId xmlns:a16="http://schemas.microsoft.com/office/drawing/2014/main" id="{0B5625B0-0453-4598-826D-0BECD3DB2F60}"/>
            </a:ext>
          </a:extLst>
        </xdr:cNvPr>
        <xdr:cNvCxnSpPr/>
      </xdr:nvCxnSpPr>
      <xdr:spPr>
        <a:xfrm>
          <a:off x="7861300" y="1795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76836</xdr:rowOff>
    </xdr:from>
    <xdr:to>
      <xdr:col>36</xdr:col>
      <xdr:colOff>165100</xdr:colOff>
      <xdr:row>105</xdr:row>
      <xdr:rowOff>6986</xdr:rowOff>
    </xdr:to>
    <xdr:sp macro="" textlink="">
      <xdr:nvSpPr>
        <xdr:cNvPr id="475" name="楕円 474">
          <a:extLst>
            <a:ext uri="{FF2B5EF4-FFF2-40B4-BE49-F238E27FC236}">
              <a16:creationId xmlns:a16="http://schemas.microsoft.com/office/drawing/2014/main" id="{3EC3B435-6A59-41C7-9C28-8D373C33C4A0}"/>
            </a:ext>
          </a:extLst>
        </xdr:cNvPr>
        <xdr:cNvSpPr/>
      </xdr:nvSpPr>
      <xdr:spPr>
        <a:xfrm>
          <a:off x="6921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121920</xdr:rowOff>
    </xdr:from>
    <xdr:to>
      <xdr:col>41</xdr:col>
      <xdr:colOff>50800</xdr:colOff>
      <xdr:row>104</xdr:row>
      <xdr:rowOff>127636</xdr:rowOff>
    </xdr:to>
    <xdr:cxnSp macro="">
      <xdr:nvCxnSpPr>
        <xdr:cNvPr id="476" name="直線コネクタ 475">
          <a:extLst>
            <a:ext uri="{FF2B5EF4-FFF2-40B4-BE49-F238E27FC236}">
              <a16:creationId xmlns:a16="http://schemas.microsoft.com/office/drawing/2014/main" id="{4FB19081-12B7-4EB6-9624-629D21A08261}"/>
            </a:ext>
          </a:extLst>
        </xdr:cNvPr>
        <xdr:cNvCxnSpPr/>
      </xdr:nvCxnSpPr>
      <xdr:spPr>
        <a:xfrm flipV="1">
          <a:off x="6972300" y="179527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890D2F73-EF0C-4385-AF1A-730629CB3F5F}"/>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E762468D-B461-41D8-9C97-25C411415111}"/>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1A2A7B91-0D14-4696-AC4D-CCD21B7C9E45}"/>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4B47AAEF-21AB-4DE6-990D-575046CE7AC8}"/>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17797</xdr:rowOff>
    </xdr:from>
    <xdr:ext cx="469744" cy="259045"/>
    <xdr:sp macro="" textlink="">
      <xdr:nvSpPr>
        <xdr:cNvPr id="481" name="n_1mainValue【市民会館】&#10;一人当たり面積">
          <a:extLst>
            <a:ext uri="{FF2B5EF4-FFF2-40B4-BE49-F238E27FC236}">
              <a16:creationId xmlns:a16="http://schemas.microsoft.com/office/drawing/2014/main" id="{0B028A08-29A5-4945-8584-D0999C62212C}"/>
            </a:ext>
          </a:extLst>
        </xdr:cNvPr>
        <xdr:cNvSpPr txBox="1"/>
      </xdr:nvSpPr>
      <xdr:spPr>
        <a:xfrm>
          <a:off x="9391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17797</xdr:rowOff>
    </xdr:from>
    <xdr:ext cx="469744" cy="259045"/>
    <xdr:sp macro="" textlink="">
      <xdr:nvSpPr>
        <xdr:cNvPr id="482" name="n_2mainValue【市民会館】&#10;一人当たり面積">
          <a:extLst>
            <a:ext uri="{FF2B5EF4-FFF2-40B4-BE49-F238E27FC236}">
              <a16:creationId xmlns:a16="http://schemas.microsoft.com/office/drawing/2014/main" id="{E692A100-A162-4F3D-B6C2-BA6B978963FE}"/>
            </a:ext>
          </a:extLst>
        </xdr:cNvPr>
        <xdr:cNvSpPr txBox="1"/>
      </xdr:nvSpPr>
      <xdr:spPr>
        <a:xfrm>
          <a:off x="8515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17797</xdr:rowOff>
    </xdr:from>
    <xdr:ext cx="469744" cy="259045"/>
    <xdr:sp macro="" textlink="">
      <xdr:nvSpPr>
        <xdr:cNvPr id="483" name="n_3mainValue【市民会館】&#10;一人当たり面積">
          <a:extLst>
            <a:ext uri="{FF2B5EF4-FFF2-40B4-BE49-F238E27FC236}">
              <a16:creationId xmlns:a16="http://schemas.microsoft.com/office/drawing/2014/main" id="{CE83CAC8-A2FC-45F9-A23B-1B8B46ADE46F}"/>
            </a:ext>
          </a:extLst>
        </xdr:cNvPr>
        <xdr:cNvSpPr txBox="1"/>
      </xdr:nvSpPr>
      <xdr:spPr>
        <a:xfrm>
          <a:off x="7626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23513</xdr:rowOff>
    </xdr:from>
    <xdr:ext cx="469744" cy="259045"/>
    <xdr:sp macro="" textlink="">
      <xdr:nvSpPr>
        <xdr:cNvPr id="484" name="n_4mainValue【市民会館】&#10;一人当たり面積">
          <a:extLst>
            <a:ext uri="{FF2B5EF4-FFF2-40B4-BE49-F238E27FC236}">
              <a16:creationId xmlns:a16="http://schemas.microsoft.com/office/drawing/2014/main" id="{2155EC94-3CF7-4315-B7A7-7C78E628D963}"/>
            </a:ext>
          </a:extLst>
        </xdr:cNvPr>
        <xdr:cNvSpPr txBox="1"/>
      </xdr:nvSpPr>
      <xdr:spPr>
        <a:xfrm>
          <a:off x="67374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ED8AF89F-14A6-451D-9ADA-BD627F40C0D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3E1E2820-C1A2-483C-BC44-7B2A4142F86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54A1BA3-5D35-406F-B30F-9BCB8B1BA8D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F1FA7E1D-9B8D-4110-94A3-B7761817D43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4835F3B1-81C7-4173-9785-61A3CA5FA90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420F1882-32E6-4F57-B6D6-8477F985591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3D8A3408-DEAB-4ADE-909F-A7B6573C509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3C24F308-4D36-40D7-9D3E-8A54D56D5C1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2E01F047-FACE-4DEF-962D-C1085A22DE1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87923C5F-C629-492C-875A-0D7B351B58A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34F00A3C-9524-4BCC-9111-62C9AD50375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FC5420AF-9BFD-452B-BBDB-F1FE2581E97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9F4214FB-2927-4A3D-BCC6-4364D79375C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BA7BCC72-1900-42BD-BB19-1415E40E578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F1B05EEF-FF93-4381-B81C-585CE81A199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69F76E12-6806-4CAF-B462-333A7A3C970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165E9F4C-B71C-4F49-B23A-D3DFA1F7CB9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2C74E85E-B3CB-4048-9E48-EB588E2FECD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AED1984F-648A-417B-878D-F1D1E4F79CE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3FB006C7-7A22-499F-A070-602C79C61A5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2ED9B1CE-68DE-472B-9374-99197C8F5F9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528FAC38-9347-44C8-B5EC-FC7F13F044E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7674F06C-DD37-432B-A025-5065A1B51E0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94BA630D-CD98-4A88-B7B5-32997EF2889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64297D76-54BF-41FC-8F5A-50B6CFC1753E}"/>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C231E70F-17DE-4286-872E-D5D568F23FEE}"/>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79214D11-E63B-4139-A75C-91C17A5C931D}"/>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496AD337-49CC-4E31-9015-13B093017537}"/>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E0E99C55-04AE-44CF-9A71-409DE01652BA}"/>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E8A001CA-20AC-49F3-9C97-C1127C0E0A22}"/>
            </a:ext>
          </a:extLst>
        </xdr:cNvPr>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12CAEB1D-5144-4164-AF2C-BC20C1A337A1}"/>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5C9547AA-5EE7-4D18-B9DC-54F314A11F03}"/>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43DFB886-32C0-472B-9683-C82E36955EAE}"/>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A3374B35-7915-4C68-8F79-79C90835D0FC}"/>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04AFA690-2064-4C51-9DF3-5CD1CAAD8BFA}"/>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7929151E-F52B-4AB1-B78A-FAFCD03C22B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82A31683-2272-4DD3-932D-76ACFA4C75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7913CD0-5BFE-44DD-A081-3896A9AE779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6593E0F-6018-4B54-B8DB-93D7815832F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549543FF-E749-4524-8317-48C93C3F3C5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59690</xdr:rowOff>
    </xdr:from>
    <xdr:to>
      <xdr:col>85</xdr:col>
      <xdr:colOff>177800</xdr:colOff>
      <xdr:row>40</xdr:row>
      <xdr:rowOff>161290</xdr:rowOff>
    </xdr:to>
    <xdr:sp macro="" textlink="">
      <xdr:nvSpPr>
        <xdr:cNvPr id="525" name="楕円 524">
          <a:extLst>
            <a:ext uri="{FF2B5EF4-FFF2-40B4-BE49-F238E27FC236}">
              <a16:creationId xmlns:a16="http://schemas.microsoft.com/office/drawing/2014/main" id="{03969FC8-8D2E-4BF9-8F1F-226A1E96B4F4}"/>
            </a:ext>
          </a:extLst>
        </xdr:cNvPr>
        <xdr:cNvSpPr/>
      </xdr:nvSpPr>
      <xdr:spPr>
        <a:xfrm>
          <a:off x="16268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38117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1211A1AB-304D-42FE-BAE8-CB8262649C4C}"/>
            </a:ext>
          </a:extLst>
        </xdr:cNvPr>
        <xdr:cNvSpPr txBox="1"/>
      </xdr:nvSpPr>
      <xdr:spPr>
        <a:xfrm>
          <a:off x="16357600"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31115</xdr:rowOff>
    </xdr:from>
    <xdr:to>
      <xdr:col>81</xdr:col>
      <xdr:colOff>101600</xdr:colOff>
      <xdr:row>40</xdr:row>
      <xdr:rowOff>132715</xdr:rowOff>
    </xdr:to>
    <xdr:sp macro="" textlink="">
      <xdr:nvSpPr>
        <xdr:cNvPr id="527" name="楕円 526">
          <a:extLst>
            <a:ext uri="{FF2B5EF4-FFF2-40B4-BE49-F238E27FC236}">
              <a16:creationId xmlns:a16="http://schemas.microsoft.com/office/drawing/2014/main" id="{E7C3452D-6AC5-4EAC-8E9F-4476CF29FC13}"/>
            </a:ext>
          </a:extLst>
        </xdr:cNvPr>
        <xdr:cNvSpPr/>
      </xdr:nvSpPr>
      <xdr:spPr>
        <a:xfrm>
          <a:off x="15430500" y="68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81915</xdr:rowOff>
    </xdr:from>
    <xdr:to>
      <xdr:col>85</xdr:col>
      <xdr:colOff>127000</xdr:colOff>
      <xdr:row>40</xdr:row>
      <xdr:rowOff>110490</xdr:rowOff>
    </xdr:to>
    <xdr:cxnSp macro="">
      <xdr:nvCxnSpPr>
        <xdr:cNvPr id="528" name="直線コネクタ 527">
          <a:extLst>
            <a:ext uri="{FF2B5EF4-FFF2-40B4-BE49-F238E27FC236}">
              <a16:creationId xmlns:a16="http://schemas.microsoft.com/office/drawing/2014/main" id="{6E45652A-2648-402C-9F91-60684CBEBCC6}"/>
            </a:ext>
          </a:extLst>
        </xdr:cNvPr>
        <xdr:cNvCxnSpPr/>
      </xdr:nvCxnSpPr>
      <xdr:spPr>
        <a:xfrm>
          <a:off x="15481300" y="69399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4445</xdr:rowOff>
    </xdr:from>
    <xdr:to>
      <xdr:col>76</xdr:col>
      <xdr:colOff>165100</xdr:colOff>
      <xdr:row>40</xdr:row>
      <xdr:rowOff>106045</xdr:rowOff>
    </xdr:to>
    <xdr:sp macro="" textlink="">
      <xdr:nvSpPr>
        <xdr:cNvPr id="529" name="楕円 528">
          <a:extLst>
            <a:ext uri="{FF2B5EF4-FFF2-40B4-BE49-F238E27FC236}">
              <a16:creationId xmlns:a16="http://schemas.microsoft.com/office/drawing/2014/main" id="{E93B904E-5D2A-4793-98B1-45B361F5D881}"/>
            </a:ext>
          </a:extLst>
        </xdr:cNvPr>
        <xdr:cNvSpPr/>
      </xdr:nvSpPr>
      <xdr:spPr>
        <a:xfrm>
          <a:off x="14541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55245</xdr:rowOff>
    </xdr:from>
    <xdr:to>
      <xdr:col>81</xdr:col>
      <xdr:colOff>50800</xdr:colOff>
      <xdr:row>40</xdr:row>
      <xdr:rowOff>81915</xdr:rowOff>
    </xdr:to>
    <xdr:cxnSp macro="">
      <xdr:nvCxnSpPr>
        <xdr:cNvPr id="530" name="直線コネクタ 529">
          <a:extLst>
            <a:ext uri="{FF2B5EF4-FFF2-40B4-BE49-F238E27FC236}">
              <a16:creationId xmlns:a16="http://schemas.microsoft.com/office/drawing/2014/main" id="{B4DA7F9F-FAAF-4039-AD38-1080ECBF48AF}"/>
            </a:ext>
          </a:extLst>
        </xdr:cNvPr>
        <xdr:cNvCxnSpPr/>
      </xdr:nvCxnSpPr>
      <xdr:spPr>
        <a:xfrm>
          <a:off x="14592300" y="69132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149225</xdr:rowOff>
    </xdr:from>
    <xdr:to>
      <xdr:col>72</xdr:col>
      <xdr:colOff>38100</xdr:colOff>
      <xdr:row>40</xdr:row>
      <xdr:rowOff>79375</xdr:rowOff>
    </xdr:to>
    <xdr:sp macro="" textlink="">
      <xdr:nvSpPr>
        <xdr:cNvPr id="531" name="楕円 530">
          <a:extLst>
            <a:ext uri="{FF2B5EF4-FFF2-40B4-BE49-F238E27FC236}">
              <a16:creationId xmlns:a16="http://schemas.microsoft.com/office/drawing/2014/main" id="{6666A260-FAC0-44C9-88F6-7A3B2709DF06}"/>
            </a:ext>
          </a:extLst>
        </xdr:cNvPr>
        <xdr:cNvSpPr/>
      </xdr:nvSpPr>
      <xdr:spPr>
        <a:xfrm>
          <a:off x="13652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28575</xdr:rowOff>
    </xdr:from>
    <xdr:to>
      <xdr:col>76</xdr:col>
      <xdr:colOff>114300</xdr:colOff>
      <xdr:row>40</xdr:row>
      <xdr:rowOff>55245</xdr:rowOff>
    </xdr:to>
    <xdr:cxnSp macro="">
      <xdr:nvCxnSpPr>
        <xdr:cNvPr id="532" name="直線コネクタ 531">
          <a:extLst>
            <a:ext uri="{FF2B5EF4-FFF2-40B4-BE49-F238E27FC236}">
              <a16:creationId xmlns:a16="http://schemas.microsoft.com/office/drawing/2014/main" id="{2FD78D2E-0661-43F2-8076-CDD9BF1825C6}"/>
            </a:ext>
          </a:extLst>
        </xdr:cNvPr>
        <xdr:cNvCxnSpPr/>
      </xdr:nvCxnSpPr>
      <xdr:spPr>
        <a:xfrm>
          <a:off x="13703300" y="68865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120650</xdr:rowOff>
    </xdr:from>
    <xdr:to>
      <xdr:col>67</xdr:col>
      <xdr:colOff>101600</xdr:colOff>
      <xdr:row>40</xdr:row>
      <xdr:rowOff>50800</xdr:rowOff>
    </xdr:to>
    <xdr:sp macro="" textlink="">
      <xdr:nvSpPr>
        <xdr:cNvPr id="533" name="楕円 532">
          <a:extLst>
            <a:ext uri="{FF2B5EF4-FFF2-40B4-BE49-F238E27FC236}">
              <a16:creationId xmlns:a16="http://schemas.microsoft.com/office/drawing/2014/main" id="{5D927437-AAB2-4584-8E91-1D6DE5F267A5}"/>
            </a:ext>
          </a:extLst>
        </xdr:cNvPr>
        <xdr:cNvSpPr/>
      </xdr:nvSpPr>
      <xdr:spPr>
        <a:xfrm>
          <a:off x="1276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0</xdr:rowOff>
    </xdr:from>
    <xdr:to>
      <xdr:col>71</xdr:col>
      <xdr:colOff>177800</xdr:colOff>
      <xdr:row>40</xdr:row>
      <xdr:rowOff>28575</xdr:rowOff>
    </xdr:to>
    <xdr:cxnSp macro="">
      <xdr:nvCxnSpPr>
        <xdr:cNvPr id="534" name="直線コネクタ 533">
          <a:extLst>
            <a:ext uri="{FF2B5EF4-FFF2-40B4-BE49-F238E27FC236}">
              <a16:creationId xmlns:a16="http://schemas.microsoft.com/office/drawing/2014/main" id="{722A1013-E805-4520-A82D-44526AF5340E}"/>
            </a:ext>
          </a:extLst>
        </xdr:cNvPr>
        <xdr:cNvCxnSpPr/>
      </xdr:nvCxnSpPr>
      <xdr:spPr>
        <a:xfrm>
          <a:off x="12814300" y="6858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E242C144-DC16-4212-900D-540FC293888C}"/>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3FF332C8-5410-482D-BEA8-86D25AB24F7E}"/>
            </a:ext>
          </a:extLst>
        </xdr:cNvPr>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8ED7638F-12EE-459B-9123-AAD149B276CD}"/>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C4EE4E9F-D823-4614-9EE2-ECDEF151E669}"/>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123842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6300ECD7-795B-45CD-8359-72161D04282B}"/>
            </a:ext>
          </a:extLst>
        </xdr:cNvPr>
        <xdr:cNvSpPr txBox="1"/>
      </xdr:nvSpPr>
      <xdr:spPr>
        <a:xfrm>
          <a:off x="15266044"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97172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7E042BAC-47B4-41BB-A591-F934498E9A4C}"/>
            </a:ext>
          </a:extLst>
        </xdr:cNvPr>
        <xdr:cNvSpPr txBox="1"/>
      </xdr:nvSpPr>
      <xdr:spPr>
        <a:xfrm>
          <a:off x="14389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70502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D7D19C1A-0CE9-4557-B685-E7D8B759FACE}"/>
            </a:ext>
          </a:extLst>
        </xdr:cNvPr>
        <xdr:cNvSpPr txBox="1"/>
      </xdr:nvSpPr>
      <xdr:spPr>
        <a:xfrm>
          <a:off x="13500744"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41927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EC34DBF3-B21F-4C92-B6BC-A0C20F9B4E06}"/>
            </a:ext>
          </a:extLst>
        </xdr:cNvPr>
        <xdr:cNvSpPr txBox="1"/>
      </xdr:nvSpPr>
      <xdr:spPr>
        <a:xfrm>
          <a:off x="12611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A206CED9-9F83-494C-B5AA-F2BF387F7F2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BE72F9BC-6F4E-4E22-AAFD-BA682584042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752E869A-3D68-4C56-804E-83CF1D5A810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6E1EEE53-5189-434D-B899-18C2BF3DC67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291A7CF1-76CA-4342-9D9D-7294BFF479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DE0BD63F-55AE-45FF-893D-053441C262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ECDADF93-942E-4DF9-88FC-559735DE42F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77BE8E0-8078-494B-BCB6-864679928B3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AD9F0E47-4523-4DB0-9DE5-49A4253ECB5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BB6413D8-A21B-46B8-9F35-10D292BC90A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899863AC-D01B-41A0-9831-A2722F545B8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C4F8EE77-DAFF-4B8A-8F7F-B1554EF0848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38696448-87E1-436A-9A1A-566070F4174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5CBFCAB2-E4DB-4149-8533-B8CA7C19A0D6}"/>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4D1CFEC9-050F-4B40-A4C0-EFB9B8C71F5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C947AE40-E6C0-4201-AB68-629F209B601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9E5B83AF-1AA3-4601-84D3-147FBD8BFE9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7AACB630-45D2-4B58-B9C7-9A9C188045F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38C7A10A-BD54-438F-8F8F-3F684D6CD0E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4D143E50-3785-4448-8A58-FBF60DF8D42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E548986D-966D-4B9D-B9CE-B5FC7301DDD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73A01738-B6C7-4401-A6FB-46AFAA49B6F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C7C61E76-EC23-4B0A-94DD-0CE94084AF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831C06F7-9D53-4D65-A5AA-3CB94859F98B}"/>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25D8B04B-B85B-4504-89D7-793672A48EBC}"/>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9D2F34DE-F878-48F2-9516-C1CCC85E4315}"/>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501052CF-11FE-402F-9C72-216A8657513C}"/>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2A2FC01B-C271-4E27-9933-004214F93C31}"/>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B0C2FC84-6914-427E-909F-FC0ECEFD8574}"/>
            </a:ext>
          </a:extLst>
        </xdr:cNvPr>
        <xdr:cNvSpPr txBox="1"/>
      </xdr:nvSpPr>
      <xdr:spPr>
        <a:xfrm>
          <a:off x="22199600" y="645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90F711E7-6968-4F6A-B599-44ABD8C8C03D}"/>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DD5C3D3D-1DD4-4C19-8A12-C94CB639CC8E}"/>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F6058D4C-E273-4091-9223-50D081FAE21D}"/>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0DE0C6FE-0CEF-4989-9870-862893CC2FD2}"/>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F63C77D4-8EFA-4CC7-9AC8-B842DC831B87}"/>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73DF30A-B098-4D9E-AAF6-924AA4E5258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185E52B9-F34D-4302-A793-67F78CEA2BF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1E26038C-0BFB-413C-A8E0-FAF9AA48BB5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B7EF74E-D20F-4B9B-8B70-5CD7FFBDAA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09A987C-0365-48AC-ADFF-E0E42137C5C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155549</xdr:rowOff>
    </xdr:from>
    <xdr:to>
      <xdr:col>116</xdr:col>
      <xdr:colOff>114300</xdr:colOff>
      <xdr:row>40</xdr:row>
      <xdr:rowOff>85699</xdr:rowOff>
    </xdr:to>
    <xdr:sp macro="" textlink="">
      <xdr:nvSpPr>
        <xdr:cNvPr id="582" name="楕円 581">
          <a:extLst>
            <a:ext uri="{FF2B5EF4-FFF2-40B4-BE49-F238E27FC236}">
              <a16:creationId xmlns:a16="http://schemas.microsoft.com/office/drawing/2014/main" id="{58733D75-FC04-4995-A13F-26F646188772}"/>
            </a:ext>
          </a:extLst>
        </xdr:cNvPr>
        <xdr:cNvSpPr/>
      </xdr:nvSpPr>
      <xdr:spPr>
        <a:xfrm>
          <a:off x="22110700" y="684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133976</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967B246A-2C43-4786-8912-3A91099A0555}"/>
            </a:ext>
          </a:extLst>
        </xdr:cNvPr>
        <xdr:cNvSpPr txBox="1"/>
      </xdr:nvSpPr>
      <xdr:spPr>
        <a:xfrm>
          <a:off x="22199600" y="682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158545</xdr:rowOff>
    </xdr:from>
    <xdr:to>
      <xdr:col>112</xdr:col>
      <xdr:colOff>38100</xdr:colOff>
      <xdr:row>40</xdr:row>
      <xdr:rowOff>88695</xdr:rowOff>
    </xdr:to>
    <xdr:sp macro="" textlink="">
      <xdr:nvSpPr>
        <xdr:cNvPr id="584" name="楕円 583">
          <a:extLst>
            <a:ext uri="{FF2B5EF4-FFF2-40B4-BE49-F238E27FC236}">
              <a16:creationId xmlns:a16="http://schemas.microsoft.com/office/drawing/2014/main" id="{6AE4317A-DEC3-4E9F-AB5B-2CE3C574D758}"/>
            </a:ext>
          </a:extLst>
        </xdr:cNvPr>
        <xdr:cNvSpPr/>
      </xdr:nvSpPr>
      <xdr:spPr>
        <a:xfrm>
          <a:off x="21272500" y="684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34899</xdr:rowOff>
    </xdr:from>
    <xdr:to>
      <xdr:col>116</xdr:col>
      <xdr:colOff>63500</xdr:colOff>
      <xdr:row>40</xdr:row>
      <xdr:rowOff>37895</xdr:rowOff>
    </xdr:to>
    <xdr:cxnSp macro="">
      <xdr:nvCxnSpPr>
        <xdr:cNvPr id="585" name="直線コネクタ 584">
          <a:extLst>
            <a:ext uri="{FF2B5EF4-FFF2-40B4-BE49-F238E27FC236}">
              <a16:creationId xmlns:a16="http://schemas.microsoft.com/office/drawing/2014/main" id="{C6A16A9B-F960-45E7-AE7F-1584B40EE283}"/>
            </a:ext>
          </a:extLst>
        </xdr:cNvPr>
        <xdr:cNvCxnSpPr/>
      </xdr:nvCxnSpPr>
      <xdr:spPr>
        <a:xfrm flipV="1">
          <a:off x="21323300" y="6892899"/>
          <a:ext cx="8382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158278</xdr:rowOff>
    </xdr:from>
    <xdr:to>
      <xdr:col>107</xdr:col>
      <xdr:colOff>101600</xdr:colOff>
      <xdr:row>40</xdr:row>
      <xdr:rowOff>88428</xdr:rowOff>
    </xdr:to>
    <xdr:sp macro="" textlink="">
      <xdr:nvSpPr>
        <xdr:cNvPr id="586" name="楕円 585">
          <a:extLst>
            <a:ext uri="{FF2B5EF4-FFF2-40B4-BE49-F238E27FC236}">
              <a16:creationId xmlns:a16="http://schemas.microsoft.com/office/drawing/2014/main" id="{9957C45F-901F-4137-8297-621DE53162D2}"/>
            </a:ext>
          </a:extLst>
        </xdr:cNvPr>
        <xdr:cNvSpPr/>
      </xdr:nvSpPr>
      <xdr:spPr>
        <a:xfrm>
          <a:off x="20383500" y="684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37628</xdr:rowOff>
    </xdr:from>
    <xdr:to>
      <xdr:col>111</xdr:col>
      <xdr:colOff>177800</xdr:colOff>
      <xdr:row>40</xdr:row>
      <xdr:rowOff>37895</xdr:rowOff>
    </xdr:to>
    <xdr:cxnSp macro="">
      <xdr:nvCxnSpPr>
        <xdr:cNvPr id="587" name="直線コネクタ 586">
          <a:extLst>
            <a:ext uri="{FF2B5EF4-FFF2-40B4-BE49-F238E27FC236}">
              <a16:creationId xmlns:a16="http://schemas.microsoft.com/office/drawing/2014/main" id="{DF0A9F36-DAE9-4B42-9A16-B7A09B0E3BC5}"/>
            </a:ext>
          </a:extLst>
        </xdr:cNvPr>
        <xdr:cNvCxnSpPr/>
      </xdr:nvCxnSpPr>
      <xdr:spPr>
        <a:xfrm>
          <a:off x="20434300" y="6895628"/>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159748</xdr:rowOff>
    </xdr:from>
    <xdr:to>
      <xdr:col>102</xdr:col>
      <xdr:colOff>165100</xdr:colOff>
      <xdr:row>40</xdr:row>
      <xdr:rowOff>89898</xdr:rowOff>
    </xdr:to>
    <xdr:sp macro="" textlink="">
      <xdr:nvSpPr>
        <xdr:cNvPr id="588" name="楕円 587">
          <a:extLst>
            <a:ext uri="{FF2B5EF4-FFF2-40B4-BE49-F238E27FC236}">
              <a16:creationId xmlns:a16="http://schemas.microsoft.com/office/drawing/2014/main" id="{423A3E8C-5DFB-42B2-B662-999DC5DE3087}"/>
            </a:ext>
          </a:extLst>
        </xdr:cNvPr>
        <xdr:cNvSpPr/>
      </xdr:nvSpPr>
      <xdr:spPr>
        <a:xfrm>
          <a:off x="19494500" y="68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37628</xdr:rowOff>
    </xdr:from>
    <xdr:to>
      <xdr:col>107</xdr:col>
      <xdr:colOff>50800</xdr:colOff>
      <xdr:row>40</xdr:row>
      <xdr:rowOff>39098</xdr:rowOff>
    </xdr:to>
    <xdr:cxnSp macro="">
      <xdr:nvCxnSpPr>
        <xdr:cNvPr id="589" name="直線コネクタ 588">
          <a:extLst>
            <a:ext uri="{FF2B5EF4-FFF2-40B4-BE49-F238E27FC236}">
              <a16:creationId xmlns:a16="http://schemas.microsoft.com/office/drawing/2014/main" id="{0A7A22EC-DA73-449C-A732-6965B0DE2AA6}"/>
            </a:ext>
          </a:extLst>
        </xdr:cNvPr>
        <xdr:cNvCxnSpPr/>
      </xdr:nvCxnSpPr>
      <xdr:spPr>
        <a:xfrm flipV="1">
          <a:off x="19545300" y="6895628"/>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161265</xdr:rowOff>
    </xdr:from>
    <xdr:to>
      <xdr:col>98</xdr:col>
      <xdr:colOff>38100</xdr:colOff>
      <xdr:row>40</xdr:row>
      <xdr:rowOff>91415</xdr:rowOff>
    </xdr:to>
    <xdr:sp macro="" textlink="">
      <xdr:nvSpPr>
        <xdr:cNvPr id="590" name="楕円 589">
          <a:extLst>
            <a:ext uri="{FF2B5EF4-FFF2-40B4-BE49-F238E27FC236}">
              <a16:creationId xmlns:a16="http://schemas.microsoft.com/office/drawing/2014/main" id="{087DCC01-C3EE-4E85-AA47-19080BAD9135}"/>
            </a:ext>
          </a:extLst>
        </xdr:cNvPr>
        <xdr:cNvSpPr/>
      </xdr:nvSpPr>
      <xdr:spPr>
        <a:xfrm>
          <a:off x="18605500" y="68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39098</xdr:rowOff>
    </xdr:from>
    <xdr:to>
      <xdr:col>102</xdr:col>
      <xdr:colOff>114300</xdr:colOff>
      <xdr:row>40</xdr:row>
      <xdr:rowOff>40615</xdr:rowOff>
    </xdr:to>
    <xdr:cxnSp macro="">
      <xdr:nvCxnSpPr>
        <xdr:cNvPr id="591" name="直線コネクタ 590">
          <a:extLst>
            <a:ext uri="{FF2B5EF4-FFF2-40B4-BE49-F238E27FC236}">
              <a16:creationId xmlns:a16="http://schemas.microsoft.com/office/drawing/2014/main" id="{13C30A8D-FCB3-4AEE-B8E6-CE4C025DCD61}"/>
            </a:ext>
          </a:extLst>
        </xdr:cNvPr>
        <xdr:cNvCxnSpPr/>
      </xdr:nvCxnSpPr>
      <xdr:spPr>
        <a:xfrm flipV="1">
          <a:off x="18656300" y="6897098"/>
          <a:ext cx="8890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11B299FA-94E5-447A-8FDE-8DB9CF3D2D33}"/>
            </a:ext>
          </a:extLst>
        </xdr:cNvPr>
        <xdr:cNvSpPr txBox="1"/>
      </xdr:nvSpPr>
      <xdr:spPr>
        <a:xfrm>
          <a:off x="21043411" y="63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90137AF6-D1B3-48E0-AD55-ECD6A0F4B8EE}"/>
            </a:ext>
          </a:extLst>
        </xdr:cNvPr>
        <xdr:cNvSpPr txBox="1"/>
      </xdr:nvSpPr>
      <xdr:spPr>
        <a:xfrm>
          <a:off x="20167111" y="640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2591A582-0D36-4B5B-ADEE-6769B5807C0D}"/>
            </a:ext>
          </a:extLst>
        </xdr:cNvPr>
        <xdr:cNvSpPr txBox="1"/>
      </xdr:nvSpPr>
      <xdr:spPr>
        <a:xfrm>
          <a:off x="1927811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4543B2E1-DED9-4551-A6C5-21509EC1A3F5}"/>
            </a:ext>
          </a:extLst>
        </xdr:cNvPr>
        <xdr:cNvSpPr txBox="1"/>
      </xdr:nvSpPr>
      <xdr:spPr>
        <a:xfrm>
          <a:off x="18389111" y="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79822</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47A307E9-C5DB-4C2C-B5A4-2CE17D7611F1}"/>
            </a:ext>
          </a:extLst>
        </xdr:cNvPr>
        <xdr:cNvSpPr txBox="1"/>
      </xdr:nvSpPr>
      <xdr:spPr>
        <a:xfrm>
          <a:off x="21043411" y="693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79555</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BE50F62A-9B1D-4AF6-8A11-E392F9E6C369}"/>
            </a:ext>
          </a:extLst>
        </xdr:cNvPr>
        <xdr:cNvSpPr txBox="1"/>
      </xdr:nvSpPr>
      <xdr:spPr>
        <a:xfrm>
          <a:off x="20167111" y="693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81025</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66DFAFF6-9C18-487A-A177-66C6D2D2E5F5}"/>
            </a:ext>
          </a:extLst>
        </xdr:cNvPr>
        <xdr:cNvSpPr txBox="1"/>
      </xdr:nvSpPr>
      <xdr:spPr>
        <a:xfrm>
          <a:off x="19278111" y="69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82542</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3E6CEBF5-4AE8-4FC2-BED8-DFE6DF5091DA}"/>
            </a:ext>
          </a:extLst>
        </xdr:cNvPr>
        <xdr:cNvSpPr txBox="1"/>
      </xdr:nvSpPr>
      <xdr:spPr>
        <a:xfrm>
          <a:off x="18389111" y="694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23B0210E-ABA8-4A5D-A873-BA1BCB0CCDC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7FD125A1-7283-47D4-AF69-B57121826F5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BD33EAD2-1E7E-461E-8805-5104C914BD2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508A5A0A-1A3A-47A0-BC85-74B67A89E26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FDB8B739-3A2A-4E54-821A-6EBEA4466BA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DF0F1521-FD46-4A4D-85B1-1C5CA38D41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D43DAF16-666A-403B-AF13-432F820797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CDCBA09-35A1-4976-A9F9-3A5EF1CBA63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6BD26233-2696-42B6-9EF6-685A5C6013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393A9AC7-647E-4E23-8A6F-6074DA0C0A6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39D69318-1FF4-412D-BB0E-78346DCA9A2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72E599FA-BD51-46C9-B322-F2150085E52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ED9EA8B4-F6F2-41AA-86A8-A832401A9A74}"/>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696C3478-C635-4654-BD08-67A4A9172AC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AE470FDB-9AD7-48F7-869B-F4C1BA4AAB3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4288B6C7-9DF5-4E9C-A6B6-1BD690D1663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3DF3A132-B23C-480C-938E-B6E3326C210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2F6EC348-43B1-4B72-9F2E-01A8F7C19AB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FE88B7C1-ACFE-49E2-A194-805AE7491E8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FAC9EAC0-9596-4675-951E-B608DE21B48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8FAFDDBD-6085-4238-86B7-FF2E815DA89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6573B840-8371-42ED-A5AE-1834AAA511C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736A86CA-F9EF-42A6-910C-80E3675C136B}"/>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BA3BE614-38BF-40FA-960E-83E3DBA79DEF}"/>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19EA716B-2815-4393-8CAD-DE6932DF9F20}"/>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823215B9-6D7E-4ECA-9D6B-FF45E4AA3821}"/>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01FF4D4E-B50B-4128-BCF0-9B5A8E1A7E0F}"/>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AA154BA4-BD7C-4DA5-8057-7D9373A075FD}"/>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A08BA7DF-034C-46B5-98E6-2C0B88085E63}"/>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6B56B10E-45D4-48DF-BCF9-36EB4ABF48E7}"/>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DEB3566E-2D12-4EAD-A1D1-50F4C45206E6}"/>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7A170167-DD98-4727-8844-60FE4A6264E4}"/>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E17D377F-CF6A-4268-997E-CDAAC1D3430C}"/>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A9220F0A-D19A-4198-9617-8D911034B3E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C82581C-863F-4BFB-9CB7-077A07C222B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F6FB283F-4E4A-447E-8EBB-DE2C656E712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32923EA8-C37D-40FA-AE87-3FAEDC849C3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95C42D6A-25CF-4430-92C4-5DDA530B70A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49784</xdr:rowOff>
    </xdr:from>
    <xdr:to>
      <xdr:col>85</xdr:col>
      <xdr:colOff>177800</xdr:colOff>
      <xdr:row>60</xdr:row>
      <xdr:rowOff>151384</xdr:rowOff>
    </xdr:to>
    <xdr:sp macro="" textlink="">
      <xdr:nvSpPr>
        <xdr:cNvPr id="638" name="楕円 637">
          <a:extLst>
            <a:ext uri="{FF2B5EF4-FFF2-40B4-BE49-F238E27FC236}">
              <a16:creationId xmlns:a16="http://schemas.microsoft.com/office/drawing/2014/main" id="{9539630F-C082-469B-8445-386F68F4683A}"/>
            </a:ext>
          </a:extLst>
        </xdr:cNvPr>
        <xdr:cNvSpPr/>
      </xdr:nvSpPr>
      <xdr:spPr>
        <a:xfrm>
          <a:off x="162687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28211</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FB287B8A-9FDC-45B3-9FA6-C315300F89C1}"/>
            </a:ext>
          </a:extLst>
        </xdr:cNvPr>
        <xdr:cNvSpPr txBox="1"/>
      </xdr:nvSpPr>
      <xdr:spPr>
        <a:xfrm>
          <a:off x="16357600"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640" name="楕円 639">
          <a:extLst>
            <a:ext uri="{FF2B5EF4-FFF2-40B4-BE49-F238E27FC236}">
              <a16:creationId xmlns:a16="http://schemas.microsoft.com/office/drawing/2014/main" id="{D1884EF4-F0FA-4D6D-B955-A92B57062695}"/>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100584</xdr:rowOff>
    </xdr:to>
    <xdr:cxnSp macro="">
      <xdr:nvCxnSpPr>
        <xdr:cNvPr id="641" name="直線コネクタ 640">
          <a:extLst>
            <a:ext uri="{FF2B5EF4-FFF2-40B4-BE49-F238E27FC236}">
              <a16:creationId xmlns:a16="http://schemas.microsoft.com/office/drawing/2014/main" id="{158ECC69-FA22-4C2E-BB24-92E3AF9699DE}"/>
            </a:ext>
          </a:extLst>
        </xdr:cNvPr>
        <xdr:cNvCxnSpPr/>
      </xdr:nvCxnSpPr>
      <xdr:spPr>
        <a:xfrm>
          <a:off x="15481300" y="103327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116078</xdr:rowOff>
    </xdr:from>
    <xdr:to>
      <xdr:col>76</xdr:col>
      <xdr:colOff>165100</xdr:colOff>
      <xdr:row>60</xdr:row>
      <xdr:rowOff>46228</xdr:rowOff>
    </xdr:to>
    <xdr:sp macro="" textlink="">
      <xdr:nvSpPr>
        <xdr:cNvPr id="642" name="楕円 641">
          <a:extLst>
            <a:ext uri="{FF2B5EF4-FFF2-40B4-BE49-F238E27FC236}">
              <a16:creationId xmlns:a16="http://schemas.microsoft.com/office/drawing/2014/main" id="{E31C3F00-22ED-4960-9459-90E179914657}"/>
            </a:ext>
          </a:extLst>
        </xdr:cNvPr>
        <xdr:cNvSpPr/>
      </xdr:nvSpPr>
      <xdr:spPr>
        <a:xfrm>
          <a:off x="14541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166878</xdr:rowOff>
    </xdr:from>
    <xdr:to>
      <xdr:col>81</xdr:col>
      <xdr:colOff>50800</xdr:colOff>
      <xdr:row>60</xdr:row>
      <xdr:rowOff>45720</xdr:rowOff>
    </xdr:to>
    <xdr:cxnSp macro="">
      <xdr:nvCxnSpPr>
        <xdr:cNvPr id="643" name="直線コネクタ 642">
          <a:extLst>
            <a:ext uri="{FF2B5EF4-FFF2-40B4-BE49-F238E27FC236}">
              <a16:creationId xmlns:a16="http://schemas.microsoft.com/office/drawing/2014/main" id="{557FC841-D34B-4367-9CB9-1B646594F1E1}"/>
            </a:ext>
          </a:extLst>
        </xdr:cNvPr>
        <xdr:cNvCxnSpPr/>
      </xdr:nvCxnSpPr>
      <xdr:spPr>
        <a:xfrm>
          <a:off x="14592300" y="102824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56642</xdr:rowOff>
    </xdr:from>
    <xdr:to>
      <xdr:col>72</xdr:col>
      <xdr:colOff>38100</xdr:colOff>
      <xdr:row>59</xdr:row>
      <xdr:rowOff>158242</xdr:rowOff>
    </xdr:to>
    <xdr:sp macro="" textlink="">
      <xdr:nvSpPr>
        <xdr:cNvPr id="644" name="楕円 643">
          <a:extLst>
            <a:ext uri="{FF2B5EF4-FFF2-40B4-BE49-F238E27FC236}">
              <a16:creationId xmlns:a16="http://schemas.microsoft.com/office/drawing/2014/main" id="{1A9CC144-488C-4A57-AD2F-49FEEA9D7B45}"/>
            </a:ext>
          </a:extLst>
        </xdr:cNvPr>
        <xdr:cNvSpPr/>
      </xdr:nvSpPr>
      <xdr:spPr>
        <a:xfrm>
          <a:off x="136525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107442</xdr:rowOff>
    </xdr:from>
    <xdr:to>
      <xdr:col>76</xdr:col>
      <xdr:colOff>114300</xdr:colOff>
      <xdr:row>59</xdr:row>
      <xdr:rowOff>166878</xdr:rowOff>
    </xdr:to>
    <xdr:cxnSp macro="">
      <xdr:nvCxnSpPr>
        <xdr:cNvPr id="645" name="直線コネクタ 644">
          <a:extLst>
            <a:ext uri="{FF2B5EF4-FFF2-40B4-BE49-F238E27FC236}">
              <a16:creationId xmlns:a16="http://schemas.microsoft.com/office/drawing/2014/main" id="{DD8F2BBF-E54F-436B-A709-B2B455AC79F0}"/>
            </a:ext>
          </a:extLst>
        </xdr:cNvPr>
        <xdr:cNvCxnSpPr/>
      </xdr:nvCxnSpPr>
      <xdr:spPr>
        <a:xfrm>
          <a:off x="13703300" y="102229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17780</xdr:rowOff>
    </xdr:from>
    <xdr:to>
      <xdr:col>67</xdr:col>
      <xdr:colOff>101600</xdr:colOff>
      <xdr:row>59</xdr:row>
      <xdr:rowOff>119380</xdr:rowOff>
    </xdr:to>
    <xdr:sp macro="" textlink="">
      <xdr:nvSpPr>
        <xdr:cNvPr id="646" name="楕円 645">
          <a:extLst>
            <a:ext uri="{FF2B5EF4-FFF2-40B4-BE49-F238E27FC236}">
              <a16:creationId xmlns:a16="http://schemas.microsoft.com/office/drawing/2014/main" id="{3A661AD9-E338-48E3-865A-AA3E72378CBE}"/>
            </a:ext>
          </a:extLst>
        </xdr:cNvPr>
        <xdr:cNvSpPr/>
      </xdr:nvSpPr>
      <xdr:spPr>
        <a:xfrm>
          <a:off x="12763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68580</xdr:rowOff>
    </xdr:from>
    <xdr:to>
      <xdr:col>71</xdr:col>
      <xdr:colOff>177800</xdr:colOff>
      <xdr:row>59</xdr:row>
      <xdr:rowOff>107442</xdr:rowOff>
    </xdr:to>
    <xdr:cxnSp macro="">
      <xdr:nvCxnSpPr>
        <xdr:cNvPr id="647" name="直線コネクタ 646">
          <a:extLst>
            <a:ext uri="{FF2B5EF4-FFF2-40B4-BE49-F238E27FC236}">
              <a16:creationId xmlns:a16="http://schemas.microsoft.com/office/drawing/2014/main" id="{8D3CC265-A5CB-423B-8FDB-1D724528A5C4}"/>
            </a:ext>
          </a:extLst>
        </xdr:cNvPr>
        <xdr:cNvCxnSpPr/>
      </xdr:nvCxnSpPr>
      <xdr:spPr>
        <a:xfrm>
          <a:off x="12814300" y="1018413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1986D874-86F0-480C-A633-38954A216A93}"/>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A53608D7-EC66-4B82-8973-EA08DB9AF4A4}"/>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E6596898-627A-46AC-8C07-6A66DD190C4F}"/>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2B7FB44C-EDB8-4883-AD5B-29B8BC356764}"/>
            </a:ext>
          </a:extLst>
        </xdr:cNvPr>
        <xdr:cNvSpPr txBox="1"/>
      </xdr:nvSpPr>
      <xdr:spPr>
        <a:xfrm>
          <a:off x="12611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D326EC41-ADAE-4FD4-B2BA-64AC8258EC9E}"/>
            </a:ext>
          </a:extLst>
        </xdr:cNvPr>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37355</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F24A68E0-7AF7-4D6B-B4B3-F4149A8F6877}"/>
            </a:ext>
          </a:extLst>
        </xdr:cNvPr>
        <xdr:cNvSpPr txBox="1"/>
      </xdr:nvSpPr>
      <xdr:spPr>
        <a:xfrm>
          <a:off x="14389744"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149369</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C56FB34D-ECD6-4F0F-ABFD-18B3D0FA7D32}"/>
            </a:ext>
          </a:extLst>
        </xdr:cNvPr>
        <xdr:cNvSpPr txBox="1"/>
      </xdr:nvSpPr>
      <xdr:spPr>
        <a:xfrm>
          <a:off x="13500744" y="1026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110507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DFD1617F-DB60-4C9C-9EE6-70C99FD07C0C}"/>
            </a:ext>
          </a:extLst>
        </xdr:cNvPr>
        <xdr:cNvSpPr txBox="1"/>
      </xdr:nvSpPr>
      <xdr:spPr>
        <a:xfrm>
          <a:off x="12611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3296D3D4-35A4-4DDF-9634-60139890B57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DF1AD86-0A25-4BE3-9799-0B2520C96A7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68E2D7A-3026-481F-A336-0B5ED7C329D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48369DF7-966D-4F90-BDB1-6D5B5457CC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1282E069-F006-44A0-8EB6-AC99018EA65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F0C25A2D-B6E5-4700-B953-8A4A34AB109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DC2D91D6-8B88-453F-A551-1EBFE53685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16918302-CE5F-429E-857C-8A7BF6C3555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8931E7E0-06FC-45F2-BADC-4C25480A118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C49A736-76C3-4B96-B391-B1EB4A964B9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9EE89CCF-2EEE-4247-A525-5C911022A9C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CBB256BD-720B-4571-981E-5B376AE24D0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8CB4308C-60E6-4DE5-8880-07372289DF2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1AB2A629-2059-4868-9CAE-537D6C40F4B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F7F6584D-9775-4D63-B52F-E545A4A7703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18A574A4-8396-4608-B42E-B01EC5354AF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0D821797-99C7-433D-B26A-95EC468DCDA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B44EEECE-D021-4B82-BDCB-34162903303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F1BBA4BF-0802-4495-B92D-681F28308A3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5B318BDC-FE13-42FC-8653-A9E58AFEF04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BE0F20DB-2D60-44A2-98FC-691FDAAA9A5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392F55C4-CF6B-46AD-9253-9E703D89852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5541968C-1227-4B62-B4D5-E0AF9DF8206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9584D6CB-059B-48BE-A68A-0B6CC8F7536B}"/>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8CA92FD4-E346-4CD7-9890-B339659D6E6C}"/>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BF431EC3-E16D-45E6-AFD3-75C0D3D2226C}"/>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F3B9C0A8-F0C0-4E08-B422-B607D5FBBBF8}"/>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0A2F609A-0DEA-446E-9F03-39145B6DADF1}"/>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C0C0686A-DF59-432B-B9D0-1FA1CF5B1748}"/>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2A439594-6B4E-4407-91B6-25A689B8479E}"/>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0C63ACA9-8497-4C0D-855B-60237E44B01A}"/>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E2C9B8A8-DF24-4A6F-B5A8-D5EF339C33F0}"/>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548EEA4F-35E9-44C2-94CC-027F8426F3DC}"/>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483FEA48-989B-4BBB-A28F-8FB0678D3D8F}"/>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63BCBD73-19F1-4AF0-827A-20D9840D1E9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FA99FF24-4FEA-4C0F-BCF6-51BC44F6ABA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90A2E1FD-4209-4D89-ABCB-F501ACB5AFA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E33D9766-F972-4FF2-87F5-DC4119385DB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17736141-375B-4F86-A22E-CA2FB22A7C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105410</xdr:rowOff>
    </xdr:from>
    <xdr:to>
      <xdr:col>116</xdr:col>
      <xdr:colOff>114300</xdr:colOff>
      <xdr:row>64</xdr:row>
      <xdr:rowOff>35560</xdr:rowOff>
    </xdr:to>
    <xdr:sp macro="" textlink="">
      <xdr:nvSpPr>
        <xdr:cNvPr id="695" name="楕円 694">
          <a:extLst>
            <a:ext uri="{FF2B5EF4-FFF2-40B4-BE49-F238E27FC236}">
              <a16:creationId xmlns:a16="http://schemas.microsoft.com/office/drawing/2014/main" id="{93F073B8-EB94-4B06-9BDB-E4C3C1F6E08A}"/>
            </a:ext>
          </a:extLst>
        </xdr:cNvPr>
        <xdr:cNvSpPr/>
      </xdr:nvSpPr>
      <xdr:spPr>
        <a:xfrm>
          <a:off x="22110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20337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1EF76E74-ABE3-4B01-9472-991931B0EEF2}"/>
            </a:ext>
          </a:extLst>
        </xdr:cNvPr>
        <xdr:cNvSpPr txBox="1"/>
      </xdr:nvSpPr>
      <xdr:spPr>
        <a:xfrm>
          <a:off x="22199600" y="108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697" name="楕円 696">
          <a:extLst>
            <a:ext uri="{FF2B5EF4-FFF2-40B4-BE49-F238E27FC236}">
              <a16:creationId xmlns:a16="http://schemas.microsoft.com/office/drawing/2014/main" id="{50CEE073-9963-446A-834B-2198E42FAF90}"/>
            </a:ext>
          </a:extLst>
        </xdr:cNvPr>
        <xdr:cNvSpPr/>
      </xdr:nvSpPr>
      <xdr:spPr>
        <a:xfrm>
          <a:off x="21272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156210</xdr:rowOff>
    </xdr:from>
    <xdr:to>
      <xdr:col>116</xdr:col>
      <xdr:colOff>63500</xdr:colOff>
      <xdr:row>63</xdr:row>
      <xdr:rowOff>156210</xdr:rowOff>
    </xdr:to>
    <xdr:cxnSp macro="">
      <xdr:nvCxnSpPr>
        <xdr:cNvPr id="698" name="直線コネクタ 697">
          <a:extLst>
            <a:ext uri="{FF2B5EF4-FFF2-40B4-BE49-F238E27FC236}">
              <a16:creationId xmlns:a16="http://schemas.microsoft.com/office/drawing/2014/main" id="{ED2D8641-C912-46AD-A0F9-F56994C99609}"/>
            </a:ext>
          </a:extLst>
        </xdr:cNvPr>
        <xdr:cNvCxnSpPr/>
      </xdr:nvCxnSpPr>
      <xdr:spPr>
        <a:xfrm>
          <a:off x="21323300" y="1095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699" name="楕円 698">
          <a:extLst>
            <a:ext uri="{FF2B5EF4-FFF2-40B4-BE49-F238E27FC236}">
              <a16:creationId xmlns:a16="http://schemas.microsoft.com/office/drawing/2014/main" id="{C15A965B-EF5A-4B70-B1AB-B4D806D62A40}"/>
            </a:ext>
          </a:extLst>
        </xdr:cNvPr>
        <xdr:cNvSpPr/>
      </xdr:nvSpPr>
      <xdr:spPr>
        <a:xfrm>
          <a:off x="20383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63</xdr:row>
      <xdr:rowOff>156210</xdr:rowOff>
    </xdr:to>
    <xdr:cxnSp macro="">
      <xdr:nvCxnSpPr>
        <xdr:cNvPr id="700" name="直線コネクタ 699">
          <a:extLst>
            <a:ext uri="{FF2B5EF4-FFF2-40B4-BE49-F238E27FC236}">
              <a16:creationId xmlns:a16="http://schemas.microsoft.com/office/drawing/2014/main" id="{BD18EA5E-930A-45D7-ACD5-79381CEAF266}"/>
            </a:ext>
          </a:extLst>
        </xdr:cNvPr>
        <xdr:cNvCxnSpPr/>
      </xdr:nvCxnSpPr>
      <xdr:spPr>
        <a:xfrm>
          <a:off x="20434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105410</xdr:rowOff>
    </xdr:from>
    <xdr:to>
      <xdr:col>102</xdr:col>
      <xdr:colOff>165100</xdr:colOff>
      <xdr:row>64</xdr:row>
      <xdr:rowOff>35560</xdr:rowOff>
    </xdr:to>
    <xdr:sp macro="" textlink="">
      <xdr:nvSpPr>
        <xdr:cNvPr id="701" name="楕円 700">
          <a:extLst>
            <a:ext uri="{FF2B5EF4-FFF2-40B4-BE49-F238E27FC236}">
              <a16:creationId xmlns:a16="http://schemas.microsoft.com/office/drawing/2014/main" id="{4F52169C-3A7F-4E95-8CF7-87A2C4F6D168}"/>
            </a:ext>
          </a:extLst>
        </xdr:cNvPr>
        <xdr:cNvSpPr/>
      </xdr:nvSpPr>
      <xdr:spPr>
        <a:xfrm>
          <a:off x="19494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156210</xdr:rowOff>
    </xdr:from>
    <xdr:to>
      <xdr:col>107</xdr:col>
      <xdr:colOff>50800</xdr:colOff>
      <xdr:row>63</xdr:row>
      <xdr:rowOff>156210</xdr:rowOff>
    </xdr:to>
    <xdr:cxnSp macro="">
      <xdr:nvCxnSpPr>
        <xdr:cNvPr id="702" name="直線コネクタ 701">
          <a:extLst>
            <a:ext uri="{FF2B5EF4-FFF2-40B4-BE49-F238E27FC236}">
              <a16:creationId xmlns:a16="http://schemas.microsoft.com/office/drawing/2014/main" id="{3A656CA5-97E9-4D94-AA16-D067AB41C428}"/>
            </a:ext>
          </a:extLst>
        </xdr:cNvPr>
        <xdr:cNvCxnSpPr/>
      </xdr:nvCxnSpPr>
      <xdr:spPr>
        <a:xfrm>
          <a:off x="19545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105410</xdr:rowOff>
    </xdr:from>
    <xdr:to>
      <xdr:col>98</xdr:col>
      <xdr:colOff>38100</xdr:colOff>
      <xdr:row>64</xdr:row>
      <xdr:rowOff>35560</xdr:rowOff>
    </xdr:to>
    <xdr:sp macro="" textlink="">
      <xdr:nvSpPr>
        <xdr:cNvPr id="703" name="楕円 702">
          <a:extLst>
            <a:ext uri="{FF2B5EF4-FFF2-40B4-BE49-F238E27FC236}">
              <a16:creationId xmlns:a16="http://schemas.microsoft.com/office/drawing/2014/main" id="{C58610EB-C296-4786-9CD2-C20422F0F996}"/>
            </a:ext>
          </a:extLst>
        </xdr:cNvPr>
        <xdr:cNvSpPr/>
      </xdr:nvSpPr>
      <xdr:spPr>
        <a:xfrm>
          <a:off x="18605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156210</xdr:rowOff>
    </xdr:from>
    <xdr:to>
      <xdr:col>102</xdr:col>
      <xdr:colOff>114300</xdr:colOff>
      <xdr:row>63</xdr:row>
      <xdr:rowOff>156210</xdr:rowOff>
    </xdr:to>
    <xdr:cxnSp macro="">
      <xdr:nvCxnSpPr>
        <xdr:cNvPr id="704" name="直線コネクタ 703">
          <a:extLst>
            <a:ext uri="{FF2B5EF4-FFF2-40B4-BE49-F238E27FC236}">
              <a16:creationId xmlns:a16="http://schemas.microsoft.com/office/drawing/2014/main" id="{3F7C5FC3-A492-490B-947C-6A963D2A28BD}"/>
            </a:ext>
          </a:extLst>
        </xdr:cNvPr>
        <xdr:cNvCxnSpPr/>
      </xdr:nvCxnSpPr>
      <xdr:spPr>
        <a:xfrm>
          <a:off x="18656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5818B3F6-5BB0-491C-B44E-8ACA5241E05C}"/>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14EBF784-EC91-4A2C-9EAA-49349F71B89D}"/>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1F4BD9F3-C062-4EFF-9D74-DB1A523147C4}"/>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E4D48BBF-663C-4E8A-BCFB-6CE6ED469B36}"/>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26687</xdr:rowOff>
    </xdr:from>
    <xdr:ext cx="469744" cy="259045"/>
    <xdr:sp macro="" textlink="">
      <xdr:nvSpPr>
        <xdr:cNvPr id="709" name="n_1mainValue【保健センター・保健所】&#10;一人当たり面積">
          <a:extLst>
            <a:ext uri="{FF2B5EF4-FFF2-40B4-BE49-F238E27FC236}">
              <a16:creationId xmlns:a16="http://schemas.microsoft.com/office/drawing/2014/main" id="{6592FDD7-D072-4D68-8C47-660B3FD6EF8C}"/>
            </a:ext>
          </a:extLst>
        </xdr:cNvPr>
        <xdr:cNvSpPr txBox="1"/>
      </xdr:nvSpPr>
      <xdr:spPr>
        <a:xfrm>
          <a:off x="21075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710" name="n_2mainValue【保健センター・保健所】&#10;一人当たり面積">
          <a:extLst>
            <a:ext uri="{FF2B5EF4-FFF2-40B4-BE49-F238E27FC236}">
              <a16:creationId xmlns:a16="http://schemas.microsoft.com/office/drawing/2014/main" id="{BD1BC877-A4BA-44F9-9B73-2B0B2A0DD757}"/>
            </a:ext>
          </a:extLst>
        </xdr:cNvPr>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26687</xdr:rowOff>
    </xdr:from>
    <xdr:ext cx="469744" cy="259045"/>
    <xdr:sp macro="" textlink="">
      <xdr:nvSpPr>
        <xdr:cNvPr id="711" name="n_3mainValue【保健センター・保健所】&#10;一人当たり面積">
          <a:extLst>
            <a:ext uri="{FF2B5EF4-FFF2-40B4-BE49-F238E27FC236}">
              <a16:creationId xmlns:a16="http://schemas.microsoft.com/office/drawing/2014/main" id="{3F25882E-0AAE-4566-9A7F-9A18A5A9203F}"/>
            </a:ext>
          </a:extLst>
        </xdr:cNvPr>
        <xdr:cNvSpPr txBox="1"/>
      </xdr:nvSpPr>
      <xdr:spPr>
        <a:xfrm>
          <a:off x="19310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26687</xdr:rowOff>
    </xdr:from>
    <xdr:ext cx="469744" cy="259045"/>
    <xdr:sp macro="" textlink="">
      <xdr:nvSpPr>
        <xdr:cNvPr id="712" name="n_4mainValue【保健センター・保健所】&#10;一人当たり面積">
          <a:extLst>
            <a:ext uri="{FF2B5EF4-FFF2-40B4-BE49-F238E27FC236}">
              <a16:creationId xmlns:a16="http://schemas.microsoft.com/office/drawing/2014/main" id="{D490C889-2AD6-4645-9DEB-47F0417269EA}"/>
            </a:ext>
          </a:extLst>
        </xdr:cNvPr>
        <xdr:cNvSpPr txBox="1"/>
      </xdr:nvSpPr>
      <xdr:spPr>
        <a:xfrm>
          <a:off x="18421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656DBC40-9D64-43CE-B254-35DB89D4EBA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9D34E621-631F-458E-842B-1C39944D57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5F908E22-922D-4570-AE6F-D8077D77B80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3971E8AC-91FF-4082-959D-7C6A48FD4EA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C29E45C7-E813-4540-B851-DA682B3C3CA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8769465A-55EA-4B2D-AFFE-2334413EFD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D37568AD-D5FD-49FB-81E4-8C5F8F87464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54485AF5-C2BC-415F-9765-88C0CA8C29D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BC17CF89-BCDA-4F8B-BB5F-DC0BF3C18A6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B5008DE5-01A2-45B3-B72E-52BAE359198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4A1D17F5-8933-4112-932A-E829ABA3CCB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BB73141B-282C-48B0-80DB-A826FDFF9E1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C2685086-8968-40F6-91E5-7EFB5516BFC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63B01EC5-E1A0-4CBF-9492-7DB57754450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C06DA0C6-045C-48A1-9F51-EADB147B016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81C4198E-CEFD-457F-8EE7-FFB46F8914C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7BF7551B-3EC6-4FB9-91B1-26BEC44059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6B394029-5381-4C60-A7B5-888CB88BB33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F50DA5EB-220F-4FC4-9478-CBDAE9C0F81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3E16E94D-27D4-49BB-8DCF-815F46D2003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768BC7BC-4F4F-4CA2-8F19-064880CA984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C05A6684-9C1A-4217-838C-C3F90D79E7C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0B8DD430-4B82-4C77-A918-3D73DE9C775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DA5BCE67-0661-4826-837C-548C1475FFA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D1EE2F65-3A62-4D9F-B4FF-4B72961F650E}"/>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AF48FFA8-0906-4017-84D3-7A50185C5C3C}"/>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812DCBD6-F44F-4B34-AB4B-CA5BBC162AE3}"/>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69656696-F82C-442D-8030-8B56CADEC55B}"/>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F4E51C56-036D-4CDC-A6E2-C848A8506FB2}"/>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02A07EBB-157E-4C8A-8F56-443B09766F02}"/>
            </a:ext>
          </a:extLst>
        </xdr:cNvPr>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7CC9A1C4-4C65-4A89-AA67-A6B4493A2B59}"/>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C208604E-BF11-4764-A10D-D4EAD06C63DE}"/>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9C96435C-4408-4572-B7DB-F836DAA8661A}"/>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6E6D8A62-5D7B-499B-9549-C4725EFC3548}"/>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6C59EE9B-1214-4CCA-AE36-EFCA37BF5DA7}"/>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CF52F7A1-40E6-4F9F-8961-BE4CCA52E04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A5825928-3185-4777-870D-10038A02A7E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11311F2B-3A04-4970-AA3B-A41785DB1AE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432F67FB-1663-446C-ABA1-50AB5F16EF3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329169D0-57CC-4188-9C03-11DC3CEB338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133986</xdr:rowOff>
    </xdr:from>
    <xdr:to>
      <xdr:col>85</xdr:col>
      <xdr:colOff>177800</xdr:colOff>
      <xdr:row>85</xdr:row>
      <xdr:rowOff>64136</xdr:rowOff>
    </xdr:to>
    <xdr:sp macro="" textlink="">
      <xdr:nvSpPr>
        <xdr:cNvPr id="753" name="楕円 752">
          <a:extLst>
            <a:ext uri="{FF2B5EF4-FFF2-40B4-BE49-F238E27FC236}">
              <a16:creationId xmlns:a16="http://schemas.microsoft.com/office/drawing/2014/main" id="{B4AB775A-CABB-4A44-9C4D-B8C079F9EA11}"/>
            </a:ext>
          </a:extLst>
        </xdr:cNvPr>
        <xdr:cNvSpPr/>
      </xdr:nvSpPr>
      <xdr:spPr>
        <a:xfrm>
          <a:off x="162687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48913</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2FAF8F18-5F0E-4C3C-89EB-4F496CEC67EA}"/>
            </a:ext>
          </a:extLst>
        </xdr:cNvPr>
        <xdr:cNvSpPr txBox="1"/>
      </xdr:nvSpPr>
      <xdr:spPr>
        <a:xfrm>
          <a:off x="16357600" y="1445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114936</xdr:rowOff>
    </xdr:from>
    <xdr:to>
      <xdr:col>81</xdr:col>
      <xdr:colOff>101600</xdr:colOff>
      <xdr:row>85</xdr:row>
      <xdr:rowOff>45086</xdr:rowOff>
    </xdr:to>
    <xdr:sp macro="" textlink="">
      <xdr:nvSpPr>
        <xdr:cNvPr id="755" name="楕円 754">
          <a:extLst>
            <a:ext uri="{FF2B5EF4-FFF2-40B4-BE49-F238E27FC236}">
              <a16:creationId xmlns:a16="http://schemas.microsoft.com/office/drawing/2014/main" id="{837191D8-0377-485D-9B75-E61C0B495E08}"/>
            </a:ext>
          </a:extLst>
        </xdr:cNvPr>
        <xdr:cNvSpPr/>
      </xdr:nvSpPr>
      <xdr:spPr>
        <a:xfrm>
          <a:off x="15430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165736</xdr:rowOff>
    </xdr:from>
    <xdr:to>
      <xdr:col>85</xdr:col>
      <xdr:colOff>127000</xdr:colOff>
      <xdr:row>85</xdr:row>
      <xdr:rowOff>13336</xdr:rowOff>
    </xdr:to>
    <xdr:cxnSp macro="">
      <xdr:nvCxnSpPr>
        <xdr:cNvPr id="756" name="直線コネクタ 755">
          <a:extLst>
            <a:ext uri="{FF2B5EF4-FFF2-40B4-BE49-F238E27FC236}">
              <a16:creationId xmlns:a16="http://schemas.microsoft.com/office/drawing/2014/main" id="{62C51590-D16E-43D8-8569-523807FB7966}"/>
            </a:ext>
          </a:extLst>
        </xdr:cNvPr>
        <xdr:cNvCxnSpPr/>
      </xdr:nvCxnSpPr>
      <xdr:spPr>
        <a:xfrm>
          <a:off x="15481300" y="1456753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97789</xdr:rowOff>
    </xdr:from>
    <xdr:to>
      <xdr:col>76</xdr:col>
      <xdr:colOff>165100</xdr:colOff>
      <xdr:row>85</xdr:row>
      <xdr:rowOff>27939</xdr:rowOff>
    </xdr:to>
    <xdr:sp macro="" textlink="">
      <xdr:nvSpPr>
        <xdr:cNvPr id="757" name="楕円 756">
          <a:extLst>
            <a:ext uri="{FF2B5EF4-FFF2-40B4-BE49-F238E27FC236}">
              <a16:creationId xmlns:a16="http://schemas.microsoft.com/office/drawing/2014/main" id="{47C71DFA-22CE-463C-8518-9AE0FA283BAC}"/>
            </a:ext>
          </a:extLst>
        </xdr:cNvPr>
        <xdr:cNvSpPr/>
      </xdr:nvSpPr>
      <xdr:spPr>
        <a:xfrm>
          <a:off x="14541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148589</xdr:rowOff>
    </xdr:from>
    <xdr:to>
      <xdr:col>81</xdr:col>
      <xdr:colOff>50800</xdr:colOff>
      <xdr:row>84</xdr:row>
      <xdr:rowOff>165736</xdr:rowOff>
    </xdr:to>
    <xdr:cxnSp macro="">
      <xdr:nvCxnSpPr>
        <xdr:cNvPr id="758" name="直線コネクタ 757">
          <a:extLst>
            <a:ext uri="{FF2B5EF4-FFF2-40B4-BE49-F238E27FC236}">
              <a16:creationId xmlns:a16="http://schemas.microsoft.com/office/drawing/2014/main" id="{2BA64275-8370-4D7A-A549-F3C457CED503}"/>
            </a:ext>
          </a:extLst>
        </xdr:cNvPr>
        <xdr:cNvCxnSpPr/>
      </xdr:nvCxnSpPr>
      <xdr:spPr>
        <a:xfrm>
          <a:off x="14592300" y="145503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73025</xdr:rowOff>
    </xdr:from>
    <xdr:to>
      <xdr:col>72</xdr:col>
      <xdr:colOff>38100</xdr:colOff>
      <xdr:row>85</xdr:row>
      <xdr:rowOff>3175</xdr:rowOff>
    </xdr:to>
    <xdr:sp macro="" textlink="">
      <xdr:nvSpPr>
        <xdr:cNvPr id="759" name="楕円 758">
          <a:extLst>
            <a:ext uri="{FF2B5EF4-FFF2-40B4-BE49-F238E27FC236}">
              <a16:creationId xmlns:a16="http://schemas.microsoft.com/office/drawing/2014/main" id="{6EE57674-95DA-46C7-9263-AED3F2D9F9D4}"/>
            </a:ext>
          </a:extLst>
        </xdr:cNvPr>
        <xdr:cNvSpPr/>
      </xdr:nvSpPr>
      <xdr:spPr>
        <a:xfrm>
          <a:off x="13652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123825</xdr:rowOff>
    </xdr:from>
    <xdr:to>
      <xdr:col>76</xdr:col>
      <xdr:colOff>114300</xdr:colOff>
      <xdr:row>84</xdr:row>
      <xdr:rowOff>148589</xdr:rowOff>
    </xdr:to>
    <xdr:cxnSp macro="">
      <xdr:nvCxnSpPr>
        <xdr:cNvPr id="760" name="直線コネクタ 759">
          <a:extLst>
            <a:ext uri="{FF2B5EF4-FFF2-40B4-BE49-F238E27FC236}">
              <a16:creationId xmlns:a16="http://schemas.microsoft.com/office/drawing/2014/main" id="{6A0AE5DE-0BCC-43A1-9D5D-C2FBA2D33085}"/>
            </a:ext>
          </a:extLst>
        </xdr:cNvPr>
        <xdr:cNvCxnSpPr/>
      </xdr:nvCxnSpPr>
      <xdr:spPr>
        <a:xfrm>
          <a:off x="13703300" y="145256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46355</xdr:rowOff>
    </xdr:from>
    <xdr:to>
      <xdr:col>67</xdr:col>
      <xdr:colOff>101600</xdr:colOff>
      <xdr:row>84</xdr:row>
      <xdr:rowOff>147955</xdr:rowOff>
    </xdr:to>
    <xdr:sp macro="" textlink="">
      <xdr:nvSpPr>
        <xdr:cNvPr id="761" name="楕円 760">
          <a:extLst>
            <a:ext uri="{FF2B5EF4-FFF2-40B4-BE49-F238E27FC236}">
              <a16:creationId xmlns:a16="http://schemas.microsoft.com/office/drawing/2014/main" id="{7BA7C3FD-8B40-4FB6-A016-B4536167F8DA}"/>
            </a:ext>
          </a:extLst>
        </xdr:cNvPr>
        <xdr:cNvSpPr/>
      </xdr:nvSpPr>
      <xdr:spPr>
        <a:xfrm>
          <a:off x="12763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97155</xdr:rowOff>
    </xdr:from>
    <xdr:to>
      <xdr:col>71</xdr:col>
      <xdr:colOff>177800</xdr:colOff>
      <xdr:row>84</xdr:row>
      <xdr:rowOff>123825</xdr:rowOff>
    </xdr:to>
    <xdr:cxnSp macro="">
      <xdr:nvCxnSpPr>
        <xdr:cNvPr id="762" name="直線コネクタ 761">
          <a:extLst>
            <a:ext uri="{FF2B5EF4-FFF2-40B4-BE49-F238E27FC236}">
              <a16:creationId xmlns:a16="http://schemas.microsoft.com/office/drawing/2014/main" id="{B75F8FAD-3629-4B8C-8090-0467B1A060F1}"/>
            </a:ext>
          </a:extLst>
        </xdr:cNvPr>
        <xdr:cNvCxnSpPr/>
      </xdr:nvCxnSpPr>
      <xdr:spPr>
        <a:xfrm>
          <a:off x="12814300" y="144989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65A8F761-50E6-4004-9F53-04B2B99D7264}"/>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F94FA7F8-6D6A-4A19-899B-0793E46260D3}"/>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DECDCA0F-34E2-4EAF-B8CD-C1F98DC50C4E}"/>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C9A14B42-2807-4D6C-AB46-9EDA9A836D4C}"/>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36213</xdr:rowOff>
    </xdr:from>
    <xdr:ext cx="405111" cy="259045"/>
    <xdr:sp macro="" textlink="">
      <xdr:nvSpPr>
        <xdr:cNvPr id="767" name="n_1mainValue【消防施設】&#10;有形固定資産減価償却率">
          <a:extLst>
            <a:ext uri="{FF2B5EF4-FFF2-40B4-BE49-F238E27FC236}">
              <a16:creationId xmlns:a16="http://schemas.microsoft.com/office/drawing/2014/main" id="{B24FCAC4-E14C-4D0A-AF06-D8E179E6F984}"/>
            </a:ext>
          </a:extLst>
        </xdr:cNvPr>
        <xdr:cNvSpPr txBox="1"/>
      </xdr:nvSpPr>
      <xdr:spPr>
        <a:xfrm>
          <a:off x="152660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19066</xdr:rowOff>
    </xdr:from>
    <xdr:ext cx="405111" cy="259045"/>
    <xdr:sp macro="" textlink="">
      <xdr:nvSpPr>
        <xdr:cNvPr id="768" name="n_2mainValue【消防施設】&#10;有形固定資産減価償却率">
          <a:extLst>
            <a:ext uri="{FF2B5EF4-FFF2-40B4-BE49-F238E27FC236}">
              <a16:creationId xmlns:a16="http://schemas.microsoft.com/office/drawing/2014/main" id="{4424D26E-CE47-4256-AD2A-0DCEF8DC10ED}"/>
            </a:ext>
          </a:extLst>
        </xdr:cNvPr>
        <xdr:cNvSpPr txBox="1"/>
      </xdr:nvSpPr>
      <xdr:spPr>
        <a:xfrm>
          <a:off x="14389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165752</xdr:rowOff>
    </xdr:from>
    <xdr:ext cx="405111" cy="259045"/>
    <xdr:sp macro="" textlink="">
      <xdr:nvSpPr>
        <xdr:cNvPr id="769" name="n_3mainValue【消防施設】&#10;有形固定資産減価償却率">
          <a:extLst>
            <a:ext uri="{FF2B5EF4-FFF2-40B4-BE49-F238E27FC236}">
              <a16:creationId xmlns:a16="http://schemas.microsoft.com/office/drawing/2014/main" id="{84690ED0-D02E-44A7-A99D-219C54364631}"/>
            </a:ext>
          </a:extLst>
        </xdr:cNvPr>
        <xdr:cNvSpPr txBox="1"/>
      </xdr:nvSpPr>
      <xdr:spPr>
        <a:xfrm>
          <a:off x="135007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139082</xdr:rowOff>
    </xdr:from>
    <xdr:ext cx="405111" cy="259045"/>
    <xdr:sp macro="" textlink="">
      <xdr:nvSpPr>
        <xdr:cNvPr id="770" name="n_4mainValue【消防施設】&#10;有形固定資産減価償却率">
          <a:extLst>
            <a:ext uri="{FF2B5EF4-FFF2-40B4-BE49-F238E27FC236}">
              <a16:creationId xmlns:a16="http://schemas.microsoft.com/office/drawing/2014/main" id="{D14EDDB3-231C-4785-BA1B-4BE1702EC3C3}"/>
            </a:ext>
          </a:extLst>
        </xdr:cNvPr>
        <xdr:cNvSpPr txBox="1"/>
      </xdr:nvSpPr>
      <xdr:spPr>
        <a:xfrm>
          <a:off x="12611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0D631B49-1D31-423C-8266-1166BAA735F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A0C67A5C-2539-4D13-8828-7F9FDFCCD6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1F94B8EC-26AE-4D77-89B2-746E6DFCB4A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ED047BDC-5946-4EA3-9C1C-88E7A9AA12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2ADE0D97-39F2-4BC9-8443-0EEAD05821D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E77B60A2-B283-46DC-83FE-2825514DEA7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677FFC4C-8D6E-4526-BA5C-C2261991320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2994C5ED-40BF-42A4-82C2-F8A4D11A941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7EE2CA19-B42D-4CE0-A49E-6E2AB7E3C72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1E05BE6B-E14C-472B-BD7D-EF94DB706EF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AD241156-4BE0-475A-861D-11E2813E6BF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6187BDE6-7918-41CE-916C-EAA74A51A17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AD9593C5-051B-4069-9F49-3AA57E1D6F3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BECF47FB-711A-471B-8F30-00916D704B7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7993CA16-30D9-40B3-BFAA-F4BDBECF038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A66329AB-CF85-4A92-8E53-A930275DA70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9609A405-9CF8-496D-A29B-3BF475311E1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64D15FC9-90E6-4DD0-AA5B-7031EF5E027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3464904E-148D-405D-81ED-47B81B0A6A3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135C6A5D-6FA0-4148-9F5B-8A45F052808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CCB4E220-73D1-46A2-A903-80EB2CA260A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C44A7D30-7925-4521-B586-D37501F4575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785DF891-3D33-4AB0-8B72-712251EAB84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1DF10478-5FCE-44C3-B51A-58B8BAA8A95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FFEFE0A1-A3C8-4B24-89B0-FAD11425D3F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5A4BF885-F019-401D-8DBF-991D4CD9EEB5}"/>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6B1B369C-4443-4035-9F7B-02E27D02062D}"/>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FF827560-EE3D-4F1C-9270-A0C35A8F30E6}"/>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B4E9F801-ACC3-43B1-A21E-D5D259385275}"/>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317956CA-7FB7-4BFF-AF9F-BF82B57C3ABB}"/>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4F37133A-FC78-49BD-8EA0-F35880FC528D}"/>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B9CE1882-6A49-4517-82BC-3C4E09259DAF}"/>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7DC5B9B9-0B93-4D33-B0D9-542FE0ABE410}"/>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FB944B8A-29EF-4021-9585-E6DB72146375}"/>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8B897976-DA73-4667-8660-6D8E629517DD}"/>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9C1E7956-BB5B-484D-AD2E-13D455ADE108}"/>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6A96C6A2-E889-4560-8EF8-13FC24D0434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84548CA8-CA77-4E3A-B47E-F52AC4488A2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D4DA4717-34D4-46C4-A113-18E319349EA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5C359309-4CD0-46E2-AE19-33418614DC4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23E34F2C-2BE0-4DE9-8498-C630B2005E9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812" name="楕円 811">
          <a:extLst>
            <a:ext uri="{FF2B5EF4-FFF2-40B4-BE49-F238E27FC236}">
              <a16:creationId xmlns:a16="http://schemas.microsoft.com/office/drawing/2014/main" id="{38B9CDAA-9F72-45AF-9D0E-E3B5F83831ED}"/>
            </a:ext>
          </a:extLst>
        </xdr:cNvPr>
        <xdr:cNvSpPr/>
      </xdr:nvSpPr>
      <xdr:spPr>
        <a:xfrm>
          <a:off x="221107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131734</xdr:rowOff>
    </xdr:from>
    <xdr:ext cx="469744" cy="259045"/>
    <xdr:sp macro="" textlink="">
      <xdr:nvSpPr>
        <xdr:cNvPr id="813" name="【消防施設】&#10;一人当たり面積該当値テキスト">
          <a:extLst>
            <a:ext uri="{FF2B5EF4-FFF2-40B4-BE49-F238E27FC236}">
              <a16:creationId xmlns:a16="http://schemas.microsoft.com/office/drawing/2014/main" id="{1F2419DA-3577-4CD1-9C40-A62C180E8CBC}"/>
            </a:ext>
          </a:extLst>
        </xdr:cNvPr>
        <xdr:cNvSpPr txBox="1"/>
      </xdr:nvSpPr>
      <xdr:spPr>
        <a:xfrm>
          <a:off x="22199600" y="1436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164193</xdr:rowOff>
    </xdr:from>
    <xdr:to>
      <xdr:col>112</xdr:col>
      <xdr:colOff>38100</xdr:colOff>
      <xdr:row>84</xdr:row>
      <xdr:rowOff>94343</xdr:rowOff>
    </xdr:to>
    <xdr:sp macro="" textlink="">
      <xdr:nvSpPr>
        <xdr:cNvPr id="814" name="楕円 813">
          <a:extLst>
            <a:ext uri="{FF2B5EF4-FFF2-40B4-BE49-F238E27FC236}">
              <a16:creationId xmlns:a16="http://schemas.microsoft.com/office/drawing/2014/main" id="{7CE82806-40CA-4CC5-9C43-CD91FAB3FF21}"/>
            </a:ext>
          </a:extLst>
        </xdr:cNvPr>
        <xdr:cNvSpPr/>
      </xdr:nvSpPr>
      <xdr:spPr>
        <a:xfrm>
          <a:off x="21272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32657</xdr:rowOff>
    </xdr:from>
    <xdr:to>
      <xdr:col>116</xdr:col>
      <xdr:colOff>63500</xdr:colOff>
      <xdr:row>84</xdr:row>
      <xdr:rowOff>43543</xdr:rowOff>
    </xdr:to>
    <xdr:cxnSp macro="">
      <xdr:nvCxnSpPr>
        <xdr:cNvPr id="815" name="直線コネクタ 814">
          <a:extLst>
            <a:ext uri="{FF2B5EF4-FFF2-40B4-BE49-F238E27FC236}">
              <a16:creationId xmlns:a16="http://schemas.microsoft.com/office/drawing/2014/main" id="{7E6C9516-AE76-4359-A414-1A5C42F14821}"/>
            </a:ext>
          </a:extLst>
        </xdr:cNvPr>
        <xdr:cNvCxnSpPr/>
      </xdr:nvCxnSpPr>
      <xdr:spPr>
        <a:xfrm flipV="1">
          <a:off x="21323300" y="144344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164193</xdr:rowOff>
    </xdr:from>
    <xdr:to>
      <xdr:col>107</xdr:col>
      <xdr:colOff>101600</xdr:colOff>
      <xdr:row>84</xdr:row>
      <xdr:rowOff>94343</xdr:rowOff>
    </xdr:to>
    <xdr:sp macro="" textlink="">
      <xdr:nvSpPr>
        <xdr:cNvPr id="816" name="楕円 815">
          <a:extLst>
            <a:ext uri="{FF2B5EF4-FFF2-40B4-BE49-F238E27FC236}">
              <a16:creationId xmlns:a16="http://schemas.microsoft.com/office/drawing/2014/main" id="{D1B07692-B688-46B4-A00D-A8BC39904034}"/>
            </a:ext>
          </a:extLst>
        </xdr:cNvPr>
        <xdr:cNvSpPr/>
      </xdr:nvSpPr>
      <xdr:spPr>
        <a:xfrm>
          <a:off x="20383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43543</xdr:rowOff>
    </xdr:from>
    <xdr:to>
      <xdr:col>111</xdr:col>
      <xdr:colOff>177800</xdr:colOff>
      <xdr:row>84</xdr:row>
      <xdr:rowOff>43543</xdr:rowOff>
    </xdr:to>
    <xdr:cxnSp macro="">
      <xdr:nvCxnSpPr>
        <xdr:cNvPr id="817" name="直線コネクタ 816">
          <a:extLst>
            <a:ext uri="{FF2B5EF4-FFF2-40B4-BE49-F238E27FC236}">
              <a16:creationId xmlns:a16="http://schemas.microsoft.com/office/drawing/2014/main" id="{957F07A9-F807-4424-B689-F3F41180B176}"/>
            </a:ext>
          </a:extLst>
        </xdr:cNvPr>
        <xdr:cNvCxnSpPr/>
      </xdr:nvCxnSpPr>
      <xdr:spPr>
        <a:xfrm>
          <a:off x="20434300" y="14445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164193</xdr:rowOff>
    </xdr:from>
    <xdr:to>
      <xdr:col>102</xdr:col>
      <xdr:colOff>165100</xdr:colOff>
      <xdr:row>84</xdr:row>
      <xdr:rowOff>94343</xdr:rowOff>
    </xdr:to>
    <xdr:sp macro="" textlink="">
      <xdr:nvSpPr>
        <xdr:cNvPr id="818" name="楕円 817">
          <a:extLst>
            <a:ext uri="{FF2B5EF4-FFF2-40B4-BE49-F238E27FC236}">
              <a16:creationId xmlns:a16="http://schemas.microsoft.com/office/drawing/2014/main" id="{2F695D3B-7BA5-4787-BC9C-8868C13D2AD0}"/>
            </a:ext>
          </a:extLst>
        </xdr:cNvPr>
        <xdr:cNvSpPr/>
      </xdr:nvSpPr>
      <xdr:spPr>
        <a:xfrm>
          <a:off x="19494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43543</xdr:rowOff>
    </xdr:from>
    <xdr:to>
      <xdr:col>107</xdr:col>
      <xdr:colOff>50800</xdr:colOff>
      <xdr:row>84</xdr:row>
      <xdr:rowOff>43543</xdr:rowOff>
    </xdr:to>
    <xdr:cxnSp macro="">
      <xdr:nvCxnSpPr>
        <xdr:cNvPr id="819" name="直線コネクタ 818">
          <a:extLst>
            <a:ext uri="{FF2B5EF4-FFF2-40B4-BE49-F238E27FC236}">
              <a16:creationId xmlns:a16="http://schemas.microsoft.com/office/drawing/2014/main" id="{3F931F7D-2814-4230-B109-DD9FE47D6F17}"/>
            </a:ext>
          </a:extLst>
        </xdr:cNvPr>
        <xdr:cNvCxnSpPr/>
      </xdr:nvCxnSpPr>
      <xdr:spPr>
        <a:xfrm>
          <a:off x="19545300" y="14445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164193</xdr:rowOff>
    </xdr:from>
    <xdr:to>
      <xdr:col>98</xdr:col>
      <xdr:colOff>38100</xdr:colOff>
      <xdr:row>84</xdr:row>
      <xdr:rowOff>94343</xdr:rowOff>
    </xdr:to>
    <xdr:sp macro="" textlink="">
      <xdr:nvSpPr>
        <xdr:cNvPr id="820" name="楕円 819">
          <a:extLst>
            <a:ext uri="{FF2B5EF4-FFF2-40B4-BE49-F238E27FC236}">
              <a16:creationId xmlns:a16="http://schemas.microsoft.com/office/drawing/2014/main" id="{4E7AB313-BB6F-4ECC-A7F2-1B3F2108C371}"/>
            </a:ext>
          </a:extLst>
        </xdr:cNvPr>
        <xdr:cNvSpPr/>
      </xdr:nvSpPr>
      <xdr:spPr>
        <a:xfrm>
          <a:off x="18605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43543</xdr:rowOff>
    </xdr:from>
    <xdr:to>
      <xdr:col>102</xdr:col>
      <xdr:colOff>114300</xdr:colOff>
      <xdr:row>84</xdr:row>
      <xdr:rowOff>43543</xdr:rowOff>
    </xdr:to>
    <xdr:cxnSp macro="">
      <xdr:nvCxnSpPr>
        <xdr:cNvPr id="821" name="直線コネクタ 820">
          <a:extLst>
            <a:ext uri="{FF2B5EF4-FFF2-40B4-BE49-F238E27FC236}">
              <a16:creationId xmlns:a16="http://schemas.microsoft.com/office/drawing/2014/main" id="{EB952698-4137-4534-BA2D-B64CDB0E16E2}"/>
            </a:ext>
          </a:extLst>
        </xdr:cNvPr>
        <xdr:cNvCxnSpPr/>
      </xdr:nvCxnSpPr>
      <xdr:spPr>
        <a:xfrm>
          <a:off x="18656300" y="14445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5C952727-9F9C-4C8A-8D73-9933C2F6EB6F}"/>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C37688B3-0EB1-4536-82E2-1249C4AB1DA4}"/>
            </a:ext>
          </a:extLst>
        </xdr:cNvPr>
        <xdr:cNvSpPr txBox="1"/>
      </xdr:nvSpPr>
      <xdr:spPr>
        <a:xfrm>
          <a:off x="20199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a:extLst>
            <a:ext uri="{FF2B5EF4-FFF2-40B4-BE49-F238E27FC236}">
              <a16:creationId xmlns:a16="http://schemas.microsoft.com/office/drawing/2014/main" id="{8F40109F-889E-44D8-872F-C2070702D2DE}"/>
            </a:ext>
          </a:extLst>
        </xdr:cNvPr>
        <xdr:cNvSpPr txBox="1"/>
      </xdr:nvSpPr>
      <xdr:spPr>
        <a:xfrm>
          <a:off x="19310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0607D2AB-D545-4DBA-AEA7-FFA65BF0538B}"/>
            </a:ext>
          </a:extLst>
        </xdr:cNvPr>
        <xdr:cNvSpPr txBox="1"/>
      </xdr:nvSpPr>
      <xdr:spPr>
        <a:xfrm>
          <a:off x="18421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85470</xdr:rowOff>
    </xdr:from>
    <xdr:ext cx="469744" cy="259045"/>
    <xdr:sp macro="" textlink="">
      <xdr:nvSpPr>
        <xdr:cNvPr id="826" name="n_1mainValue【消防施設】&#10;一人当たり面積">
          <a:extLst>
            <a:ext uri="{FF2B5EF4-FFF2-40B4-BE49-F238E27FC236}">
              <a16:creationId xmlns:a16="http://schemas.microsoft.com/office/drawing/2014/main" id="{EBEFEC39-22CC-41D9-9BF4-91B3FADF9C27}"/>
            </a:ext>
          </a:extLst>
        </xdr:cNvPr>
        <xdr:cNvSpPr txBox="1"/>
      </xdr:nvSpPr>
      <xdr:spPr>
        <a:xfrm>
          <a:off x="210757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85470</xdr:rowOff>
    </xdr:from>
    <xdr:ext cx="469744" cy="259045"/>
    <xdr:sp macro="" textlink="">
      <xdr:nvSpPr>
        <xdr:cNvPr id="827" name="n_2mainValue【消防施設】&#10;一人当たり面積">
          <a:extLst>
            <a:ext uri="{FF2B5EF4-FFF2-40B4-BE49-F238E27FC236}">
              <a16:creationId xmlns:a16="http://schemas.microsoft.com/office/drawing/2014/main" id="{C90921E9-1208-450E-9818-3C310F354EF4}"/>
            </a:ext>
          </a:extLst>
        </xdr:cNvPr>
        <xdr:cNvSpPr txBox="1"/>
      </xdr:nvSpPr>
      <xdr:spPr>
        <a:xfrm>
          <a:off x="20199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85470</xdr:rowOff>
    </xdr:from>
    <xdr:ext cx="469744" cy="259045"/>
    <xdr:sp macro="" textlink="">
      <xdr:nvSpPr>
        <xdr:cNvPr id="828" name="n_3mainValue【消防施設】&#10;一人当たり面積">
          <a:extLst>
            <a:ext uri="{FF2B5EF4-FFF2-40B4-BE49-F238E27FC236}">
              <a16:creationId xmlns:a16="http://schemas.microsoft.com/office/drawing/2014/main" id="{E1163163-7212-4CB9-9C1C-BE55EDD641D7}"/>
            </a:ext>
          </a:extLst>
        </xdr:cNvPr>
        <xdr:cNvSpPr txBox="1"/>
      </xdr:nvSpPr>
      <xdr:spPr>
        <a:xfrm>
          <a:off x="19310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85470</xdr:rowOff>
    </xdr:from>
    <xdr:ext cx="469744" cy="259045"/>
    <xdr:sp macro="" textlink="">
      <xdr:nvSpPr>
        <xdr:cNvPr id="829" name="n_4mainValue【消防施設】&#10;一人当たり面積">
          <a:extLst>
            <a:ext uri="{FF2B5EF4-FFF2-40B4-BE49-F238E27FC236}">
              <a16:creationId xmlns:a16="http://schemas.microsoft.com/office/drawing/2014/main" id="{D62ED9CE-1FAE-4786-8950-5308A05FA95E}"/>
            </a:ext>
          </a:extLst>
        </xdr:cNvPr>
        <xdr:cNvSpPr txBox="1"/>
      </xdr:nvSpPr>
      <xdr:spPr>
        <a:xfrm>
          <a:off x="18421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2A098D87-4774-4A51-84D2-B1DE088FA2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640F7DEA-EBDC-44A1-BA83-49E8E7FACED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FE7382E4-1F12-430A-A9AB-C8E69A5D15C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DF751C59-B325-4712-8773-73EC6FD09E3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99C82979-FE19-4C3F-8F45-92B042C9AAE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3787EB1-09CC-4926-900D-545CC7F82BE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2292754D-18E4-488E-998A-13276242DC5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EA67D3DE-E9A5-4475-A422-0545EC9C1FA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1D5BB331-5C2A-4C61-9B3F-3552DE786FA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F54FEB45-78FD-4402-9C44-C29A4362FC6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56615060-05D7-4EDD-84E5-F5071618B5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F8454BEE-29C7-4725-8171-77604ADC5D6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BF3D9D43-B33F-42C8-91C9-EA0D1E6F0A3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1038061B-751C-4A64-A185-A537DB5C3E8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56B4F80F-6ED5-4A9F-B18D-A516F59B3BA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3F64A690-69AC-44EC-9720-5D71710A7F7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BDE5CB38-0B36-4CB1-AC8E-8E456D3FDC5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DAE2D383-23BF-495D-8160-01CCB6A736C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6C471D0E-63B1-47E3-97C1-5D253120BF3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18DCB42D-96E8-41C4-B9C8-7E6C73B2C3B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1A4CA9A8-A177-40C3-9A05-762FD3628CA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B251A6EC-69C3-4D71-9A64-CF089BE91AD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0383B691-3444-405D-9E6C-21F010D78B1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6CDB0C76-F4F2-4DBA-8185-05289207670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AEC2235C-4748-4D1F-8C11-C495A7027A7F}"/>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7729AA5E-6892-4C4A-874D-13E6A74561EC}"/>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A711DD31-BDA8-4758-BEC5-E0EE460C40AF}"/>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19382028-E4B1-4800-9052-CED5A1FC291A}"/>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A6C97F36-CAB6-4ECE-8740-5292288C60FB}"/>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EF913A2B-2DCE-49F3-9D93-92DE8918E64B}"/>
            </a:ext>
          </a:extLst>
        </xdr:cNvPr>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B1BBA897-AB1B-47AB-98A5-BFCF0F518153}"/>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CB2A4EC4-07FC-4537-BDB3-4AAA9DA4F196}"/>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3A43FE02-B71C-492C-ACDB-A3188C423046}"/>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8964F8CF-8139-4C7C-81F9-3C3B481F50C0}"/>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20679E21-632B-4B10-8721-2157DE8991E8}"/>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8E776F38-6802-4BF1-AE50-E652199C9CE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B36774CC-B5EB-4D16-BA8F-8F7ECC4AEDF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40151478-BF35-4068-8E2F-FF7CE9D8929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1BAEB4E-FFAA-40DA-860F-997193E4A22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5D63136-61B9-45E8-A633-4B6E5929238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6350</xdr:rowOff>
    </xdr:from>
    <xdr:to>
      <xdr:col>85</xdr:col>
      <xdr:colOff>177800</xdr:colOff>
      <xdr:row>101</xdr:row>
      <xdr:rowOff>107950</xdr:rowOff>
    </xdr:to>
    <xdr:sp macro="" textlink="">
      <xdr:nvSpPr>
        <xdr:cNvPr id="870" name="楕円 869">
          <a:extLst>
            <a:ext uri="{FF2B5EF4-FFF2-40B4-BE49-F238E27FC236}">
              <a16:creationId xmlns:a16="http://schemas.microsoft.com/office/drawing/2014/main" id="{6FA39FF1-1BB7-4C22-B2DE-20844F59EF6F}"/>
            </a:ext>
          </a:extLst>
        </xdr:cNvPr>
        <xdr:cNvSpPr/>
      </xdr:nvSpPr>
      <xdr:spPr>
        <a:xfrm>
          <a:off x="162687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29227</xdr:rowOff>
    </xdr:from>
    <xdr:ext cx="405111" cy="259045"/>
    <xdr:sp macro="" textlink="">
      <xdr:nvSpPr>
        <xdr:cNvPr id="871" name="【庁舎】&#10;有形固定資産減価償却率該当値テキスト">
          <a:extLst>
            <a:ext uri="{FF2B5EF4-FFF2-40B4-BE49-F238E27FC236}">
              <a16:creationId xmlns:a16="http://schemas.microsoft.com/office/drawing/2014/main" id="{491C1164-6543-4411-A5E2-A4C340DE901D}"/>
            </a:ext>
          </a:extLst>
        </xdr:cNvPr>
        <xdr:cNvSpPr txBox="1"/>
      </xdr:nvSpPr>
      <xdr:spPr>
        <a:xfrm>
          <a:off x="16357600"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137795</xdr:rowOff>
    </xdr:from>
    <xdr:to>
      <xdr:col>81</xdr:col>
      <xdr:colOff>101600</xdr:colOff>
      <xdr:row>101</xdr:row>
      <xdr:rowOff>67945</xdr:rowOff>
    </xdr:to>
    <xdr:sp macro="" textlink="">
      <xdr:nvSpPr>
        <xdr:cNvPr id="872" name="楕円 871">
          <a:extLst>
            <a:ext uri="{FF2B5EF4-FFF2-40B4-BE49-F238E27FC236}">
              <a16:creationId xmlns:a16="http://schemas.microsoft.com/office/drawing/2014/main" id="{63CAC568-6183-42FB-8155-3574743404A2}"/>
            </a:ext>
          </a:extLst>
        </xdr:cNvPr>
        <xdr:cNvSpPr/>
      </xdr:nvSpPr>
      <xdr:spPr>
        <a:xfrm>
          <a:off x="15430500" y="1728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17145</xdr:rowOff>
    </xdr:from>
    <xdr:to>
      <xdr:col>85</xdr:col>
      <xdr:colOff>127000</xdr:colOff>
      <xdr:row>101</xdr:row>
      <xdr:rowOff>57150</xdr:rowOff>
    </xdr:to>
    <xdr:cxnSp macro="">
      <xdr:nvCxnSpPr>
        <xdr:cNvPr id="873" name="直線コネクタ 872">
          <a:extLst>
            <a:ext uri="{FF2B5EF4-FFF2-40B4-BE49-F238E27FC236}">
              <a16:creationId xmlns:a16="http://schemas.microsoft.com/office/drawing/2014/main" id="{69CBCA91-05B4-4487-9C3A-00C4408847A2}"/>
            </a:ext>
          </a:extLst>
        </xdr:cNvPr>
        <xdr:cNvCxnSpPr/>
      </xdr:nvCxnSpPr>
      <xdr:spPr>
        <a:xfrm>
          <a:off x="15481300" y="173335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99695</xdr:rowOff>
    </xdr:from>
    <xdr:to>
      <xdr:col>76</xdr:col>
      <xdr:colOff>165100</xdr:colOff>
      <xdr:row>101</xdr:row>
      <xdr:rowOff>29845</xdr:rowOff>
    </xdr:to>
    <xdr:sp macro="" textlink="">
      <xdr:nvSpPr>
        <xdr:cNvPr id="874" name="楕円 873">
          <a:extLst>
            <a:ext uri="{FF2B5EF4-FFF2-40B4-BE49-F238E27FC236}">
              <a16:creationId xmlns:a16="http://schemas.microsoft.com/office/drawing/2014/main" id="{5C153399-E966-49D9-8F8B-18F2A81D5743}"/>
            </a:ext>
          </a:extLst>
        </xdr:cNvPr>
        <xdr:cNvSpPr/>
      </xdr:nvSpPr>
      <xdr:spPr>
        <a:xfrm>
          <a:off x="14541500" y="172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150495</xdr:rowOff>
    </xdr:from>
    <xdr:to>
      <xdr:col>81</xdr:col>
      <xdr:colOff>50800</xdr:colOff>
      <xdr:row>101</xdr:row>
      <xdr:rowOff>17145</xdr:rowOff>
    </xdr:to>
    <xdr:cxnSp macro="">
      <xdr:nvCxnSpPr>
        <xdr:cNvPr id="875" name="直線コネクタ 874">
          <a:extLst>
            <a:ext uri="{FF2B5EF4-FFF2-40B4-BE49-F238E27FC236}">
              <a16:creationId xmlns:a16="http://schemas.microsoft.com/office/drawing/2014/main" id="{8E52485B-4128-4FE9-BF01-72CFF0A5702B}"/>
            </a:ext>
          </a:extLst>
        </xdr:cNvPr>
        <xdr:cNvCxnSpPr/>
      </xdr:nvCxnSpPr>
      <xdr:spPr>
        <a:xfrm>
          <a:off x="14592300" y="172954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63500</xdr:rowOff>
    </xdr:from>
    <xdr:to>
      <xdr:col>72</xdr:col>
      <xdr:colOff>38100</xdr:colOff>
      <xdr:row>100</xdr:row>
      <xdr:rowOff>165100</xdr:rowOff>
    </xdr:to>
    <xdr:sp macro="" textlink="">
      <xdr:nvSpPr>
        <xdr:cNvPr id="876" name="楕円 875">
          <a:extLst>
            <a:ext uri="{FF2B5EF4-FFF2-40B4-BE49-F238E27FC236}">
              <a16:creationId xmlns:a16="http://schemas.microsoft.com/office/drawing/2014/main" id="{C22CE078-427E-4494-A7AE-8FA3A668935A}"/>
            </a:ext>
          </a:extLst>
        </xdr:cNvPr>
        <xdr:cNvSpPr/>
      </xdr:nvSpPr>
      <xdr:spPr>
        <a:xfrm>
          <a:off x="136525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114300</xdr:rowOff>
    </xdr:from>
    <xdr:to>
      <xdr:col>76</xdr:col>
      <xdr:colOff>114300</xdr:colOff>
      <xdr:row>100</xdr:row>
      <xdr:rowOff>150495</xdr:rowOff>
    </xdr:to>
    <xdr:cxnSp macro="">
      <xdr:nvCxnSpPr>
        <xdr:cNvPr id="877" name="直線コネクタ 876">
          <a:extLst>
            <a:ext uri="{FF2B5EF4-FFF2-40B4-BE49-F238E27FC236}">
              <a16:creationId xmlns:a16="http://schemas.microsoft.com/office/drawing/2014/main" id="{EAA28812-363D-445B-9374-3922B616EB11}"/>
            </a:ext>
          </a:extLst>
        </xdr:cNvPr>
        <xdr:cNvCxnSpPr/>
      </xdr:nvCxnSpPr>
      <xdr:spPr>
        <a:xfrm>
          <a:off x="13703300" y="172593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25400</xdr:rowOff>
    </xdr:from>
    <xdr:to>
      <xdr:col>67</xdr:col>
      <xdr:colOff>101600</xdr:colOff>
      <xdr:row>100</xdr:row>
      <xdr:rowOff>127000</xdr:rowOff>
    </xdr:to>
    <xdr:sp macro="" textlink="">
      <xdr:nvSpPr>
        <xdr:cNvPr id="878" name="楕円 877">
          <a:extLst>
            <a:ext uri="{FF2B5EF4-FFF2-40B4-BE49-F238E27FC236}">
              <a16:creationId xmlns:a16="http://schemas.microsoft.com/office/drawing/2014/main" id="{23482321-1C04-4B9A-863B-65A41272C5DD}"/>
            </a:ext>
          </a:extLst>
        </xdr:cNvPr>
        <xdr:cNvSpPr/>
      </xdr:nvSpPr>
      <xdr:spPr>
        <a:xfrm>
          <a:off x="12763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76200</xdr:rowOff>
    </xdr:from>
    <xdr:to>
      <xdr:col>71</xdr:col>
      <xdr:colOff>177800</xdr:colOff>
      <xdr:row>100</xdr:row>
      <xdr:rowOff>114300</xdr:rowOff>
    </xdr:to>
    <xdr:cxnSp macro="">
      <xdr:nvCxnSpPr>
        <xdr:cNvPr id="879" name="直線コネクタ 878">
          <a:extLst>
            <a:ext uri="{FF2B5EF4-FFF2-40B4-BE49-F238E27FC236}">
              <a16:creationId xmlns:a16="http://schemas.microsoft.com/office/drawing/2014/main" id="{47943324-2B81-4080-A30D-CDC65F979261}"/>
            </a:ext>
          </a:extLst>
        </xdr:cNvPr>
        <xdr:cNvCxnSpPr/>
      </xdr:nvCxnSpPr>
      <xdr:spPr>
        <a:xfrm>
          <a:off x="12814300" y="1722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897C2BD7-9DC5-4A37-8A77-6C5CF2ACE1B4}"/>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BF296970-5C94-4FB3-8A45-DBF5CE4A769E}"/>
            </a:ext>
          </a:extLst>
        </xdr:cNvPr>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037E3B1C-851E-4C3D-A620-9813A4F9F542}"/>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CA180C70-1414-4EB4-B435-DB9A75FBCF56}"/>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84472</xdr:rowOff>
    </xdr:from>
    <xdr:ext cx="405111" cy="259045"/>
    <xdr:sp macro="" textlink="">
      <xdr:nvSpPr>
        <xdr:cNvPr id="884" name="n_1mainValue【庁舎】&#10;有形固定資産減価償却率">
          <a:extLst>
            <a:ext uri="{FF2B5EF4-FFF2-40B4-BE49-F238E27FC236}">
              <a16:creationId xmlns:a16="http://schemas.microsoft.com/office/drawing/2014/main" id="{37C73112-177B-4DBC-9103-7E065B6FBAE2}"/>
            </a:ext>
          </a:extLst>
        </xdr:cNvPr>
        <xdr:cNvSpPr txBox="1"/>
      </xdr:nvSpPr>
      <xdr:spPr>
        <a:xfrm>
          <a:off x="15266044" y="1705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46372</xdr:rowOff>
    </xdr:from>
    <xdr:ext cx="405111" cy="259045"/>
    <xdr:sp macro="" textlink="">
      <xdr:nvSpPr>
        <xdr:cNvPr id="885" name="n_2mainValue【庁舎】&#10;有形固定資産減価償却率">
          <a:extLst>
            <a:ext uri="{FF2B5EF4-FFF2-40B4-BE49-F238E27FC236}">
              <a16:creationId xmlns:a16="http://schemas.microsoft.com/office/drawing/2014/main" id="{F0937574-E6E0-4C9E-8C2D-24884BD2BBEF}"/>
            </a:ext>
          </a:extLst>
        </xdr:cNvPr>
        <xdr:cNvSpPr txBox="1"/>
      </xdr:nvSpPr>
      <xdr:spPr>
        <a:xfrm>
          <a:off x="14389744" y="1701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10177</xdr:rowOff>
    </xdr:from>
    <xdr:ext cx="405111" cy="259045"/>
    <xdr:sp macro="" textlink="">
      <xdr:nvSpPr>
        <xdr:cNvPr id="886" name="n_3mainValue【庁舎】&#10;有形固定資産減価償却率">
          <a:extLst>
            <a:ext uri="{FF2B5EF4-FFF2-40B4-BE49-F238E27FC236}">
              <a16:creationId xmlns:a16="http://schemas.microsoft.com/office/drawing/2014/main" id="{68E17644-626B-4E3C-910C-7434A39909D8}"/>
            </a:ext>
          </a:extLst>
        </xdr:cNvPr>
        <xdr:cNvSpPr txBox="1"/>
      </xdr:nvSpPr>
      <xdr:spPr>
        <a:xfrm>
          <a:off x="13500744" y="1698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143527</xdr:rowOff>
    </xdr:from>
    <xdr:ext cx="405111" cy="259045"/>
    <xdr:sp macro="" textlink="">
      <xdr:nvSpPr>
        <xdr:cNvPr id="887" name="n_4mainValue【庁舎】&#10;有形固定資産減価償却率">
          <a:extLst>
            <a:ext uri="{FF2B5EF4-FFF2-40B4-BE49-F238E27FC236}">
              <a16:creationId xmlns:a16="http://schemas.microsoft.com/office/drawing/2014/main" id="{DD2A0809-153F-43FF-B2CA-2355EDDB8D48}"/>
            </a:ext>
          </a:extLst>
        </xdr:cNvPr>
        <xdr:cNvSpPr txBox="1"/>
      </xdr:nvSpPr>
      <xdr:spPr>
        <a:xfrm>
          <a:off x="126117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DEA5138E-A67C-41FD-AFAE-5238C0254F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1E0F109F-6596-4F6D-B357-43B5608FDA9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8C5D4530-5E3E-46D4-B5B6-1CFD0BA5F8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DD74EC31-F8CA-4D21-A698-7DF5A68DBF5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D51CE3BB-EF3E-46EB-930F-F8A8256954A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1D7D7B9B-1BAF-4F5B-8FC3-B077DB92D4F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A4C815F-B257-4A4E-9435-53D97B30779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10F21765-2292-4B60-AB80-97648FE2B01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9A45C5FF-BFCA-4470-AB18-94EEDDE43D9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47496ACE-DA78-46CA-BCCD-992D9C2CCFF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104766AF-8E88-4B1B-99FE-DA0F845A45E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EB2CF318-8FE3-49A2-8A49-59FBF5C091F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1A40BF30-0C9A-4F4E-8BCE-0AA9E2F8B70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050A320A-DAB5-4E98-817D-A306493DF7A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57D692FF-BAD8-43F4-8699-024E19E56B3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783EE0FB-D94C-4365-8FBD-999E4EAE473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5F7BC394-9C37-493F-863E-23650B68FFB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ABBC3B8E-9661-4CFA-B13B-E53AF9BE11F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98B95820-71EE-4994-91F3-099EE6F520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B6912621-79D3-4F73-9E85-AA6C664CC4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62871B5C-ECAE-4FDE-AB76-C1A59B8ECE6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0B1AE0B9-9AD5-41B5-B683-81113DC1DC4A}"/>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97830B29-CA83-4E65-8894-71215D0B68DA}"/>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C7F8FCC0-36E6-4EC0-A62E-691348F18C83}"/>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AD91CAB7-A80A-428D-8F3D-52A024F9A701}"/>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0FC0D532-A976-4513-ADCF-123EF1D6D7C0}"/>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7535E7DE-0305-4026-8EF1-277C84537A04}"/>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91B9ADDB-8409-4D29-A6DA-E50BFC59C585}"/>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39424C3A-A0F1-4C8B-BFAF-977FA4763250}"/>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A133F3F0-67D5-45F8-B570-33EDD0BD8B32}"/>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20FC7F03-8E3A-47B1-8579-CB814C0A8815}"/>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4768A049-4116-4543-9C55-CDBBCA6DFAB8}"/>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34E13429-A32E-4983-82B8-8B5089303C9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D94B5E25-D2FC-46F1-8714-67D995B1737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F08E1195-B0B6-4CB7-B4A1-67AEF3C9A47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C47BDA5E-4AB5-4698-84C9-37554630610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63BD9B34-CCE4-4189-A08F-086F60BBB90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98552</xdr:rowOff>
    </xdr:from>
    <xdr:to>
      <xdr:col>116</xdr:col>
      <xdr:colOff>114300</xdr:colOff>
      <xdr:row>103</xdr:row>
      <xdr:rowOff>28702</xdr:rowOff>
    </xdr:to>
    <xdr:sp macro="" textlink="">
      <xdr:nvSpPr>
        <xdr:cNvPr id="925" name="楕円 924">
          <a:extLst>
            <a:ext uri="{FF2B5EF4-FFF2-40B4-BE49-F238E27FC236}">
              <a16:creationId xmlns:a16="http://schemas.microsoft.com/office/drawing/2014/main" id="{FDF6DEAE-B172-4722-B9E4-7B1AE46B447C}"/>
            </a:ext>
          </a:extLst>
        </xdr:cNvPr>
        <xdr:cNvSpPr/>
      </xdr:nvSpPr>
      <xdr:spPr>
        <a:xfrm>
          <a:off x="22110700" y="175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121429</xdr:rowOff>
    </xdr:from>
    <xdr:ext cx="469744" cy="259045"/>
    <xdr:sp macro="" textlink="">
      <xdr:nvSpPr>
        <xdr:cNvPr id="926" name="【庁舎】&#10;一人当たり面積該当値テキスト">
          <a:extLst>
            <a:ext uri="{FF2B5EF4-FFF2-40B4-BE49-F238E27FC236}">
              <a16:creationId xmlns:a16="http://schemas.microsoft.com/office/drawing/2014/main" id="{520450ED-918E-4BF4-9624-ABD6CEF865A1}"/>
            </a:ext>
          </a:extLst>
        </xdr:cNvPr>
        <xdr:cNvSpPr txBox="1"/>
      </xdr:nvSpPr>
      <xdr:spPr>
        <a:xfrm>
          <a:off x="22199600" y="1743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107696</xdr:rowOff>
    </xdr:from>
    <xdr:to>
      <xdr:col>112</xdr:col>
      <xdr:colOff>38100</xdr:colOff>
      <xdr:row>103</xdr:row>
      <xdr:rowOff>37846</xdr:rowOff>
    </xdr:to>
    <xdr:sp macro="" textlink="">
      <xdr:nvSpPr>
        <xdr:cNvPr id="927" name="楕円 926">
          <a:extLst>
            <a:ext uri="{FF2B5EF4-FFF2-40B4-BE49-F238E27FC236}">
              <a16:creationId xmlns:a16="http://schemas.microsoft.com/office/drawing/2014/main" id="{037284C6-2378-45AB-BCB4-AB84297E8889}"/>
            </a:ext>
          </a:extLst>
        </xdr:cNvPr>
        <xdr:cNvSpPr/>
      </xdr:nvSpPr>
      <xdr:spPr>
        <a:xfrm>
          <a:off x="212725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149352</xdr:rowOff>
    </xdr:from>
    <xdr:to>
      <xdr:col>116</xdr:col>
      <xdr:colOff>63500</xdr:colOff>
      <xdr:row>102</xdr:row>
      <xdr:rowOff>158496</xdr:rowOff>
    </xdr:to>
    <xdr:cxnSp macro="">
      <xdr:nvCxnSpPr>
        <xdr:cNvPr id="928" name="直線コネクタ 927">
          <a:extLst>
            <a:ext uri="{FF2B5EF4-FFF2-40B4-BE49-F238E27FC236}">
              <a16:creationId xmlns:a16="http://schemas.microsoft.com/office/drawing/2014/main" id="{A9E4C639-983A-4EFC-A85F-8E371BE812AD}"/>
            </a:ext>
          </a:extLst>
        </xdr:cNvPr>
        <xdr:cNvCxnSpPr/>
      </xdr:nvCxnSpPr>
      <xdr:spPr>
        <a:xfrm flipV="1">
          <a:off x="21323300" y="176372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107696</xdr:rowOff>
    </xdr:from>
    <xdr:to>
      <xdr:col>107</xdr:col>
      <xdr:colOff>101600</xdr:colOff>
      <xdr:row>103</xdr:row>
      <xdr:rowOff>37846</xdr:rowOff>
    </xdr:to>
    <xdr:sp macro="" textlink="">
      <xdr:nvSpPr>
        <xdr:cNvPr id="929" name="楕円 928">
          <a:extLst>
            <a:ext uri="{FF2B5EF4-FFF2-40B4-BE49-F238E27FC236}">
              <a16:creationId xmlns:a16="http://schemas.microsoft.com/office/drawing/2014/main" id="{C1D0CD4E-871B-4804-BF7C-9ED7AE06ED66}"/>
            </a:ext>
          </a:extLst>
        </xdr:cNvPr>
        <xdr:cNvSpPr/>
      </xdr:nvSpPr>
      <xdr:spPr>
        <a:xfrm>
          <a:off x="203835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158496</xdr:rowOff>
    </xdr:from>
    <xdr:to>
      <xdr:col>111</xdr:col>
      <xdr:colOff>177800</xdr:colOff>
      <xdr:row>102</xdr:row>
      <xdr:rowOff>158496</xdr:rowOff>
    </xdr:to>
    <xdr:cxnSp macro="">
      <xdr:nvCxnSpPr>
        <xdr:cNvPr id="930" name="直線コネクタ 929">
          <a:extLst>
            <a:ext uri="{FF2B5EF4-FFF2-40B4-BE49-F238E27FC236}">
              <a16:creationId xmlns:a16="http://schemas.microsoft.com/office/drawing/2014/main" id="{4DF515F0-6535-4094-B692-5A0142143101}"/>
            </a:ext>
          </a:extLst>
        </xdr:cNvPr>
        <xdr:cNvCxnSpPr/>
      </xdr:nvCxnSpPr>
      <xdr:spPr>
        <a:xfrm>
          <a:off x="20434300" y="17646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107696</xdr:rowOff>
    </xdr:from>
    <xdr:to>
      <xdr:col>102</xdr:col>
      <xdr:colOff>165100</xdr:colOff>
      <xdr:row>103</xdr:row>
      <xdr:rowOff>37846</xdr:rowOff>
    </xdr:to>
    <xdr:sp macro="" textlink="">
      <xdr:nvSpPr>
        <xdr:cNvPr id="931" name="楕円 930">
          <a:extLst>
            <a:ext uri="{FF2B5EF4-FFF2-40B4-BE49-F238E27FC236}">
              <a16:creationId xmlns:a16="http://schemas.microsoft.com/office/drawing/2014/main" id="{A8761B4D-92DC-42C1-AE00-7289CC1EDEE4}"/>
            </a:ext>
          </a:extLst>
        </xdr:cNvPr>
        <xdr:cNvSpPr/>
      </xdr:nvSpPr>
      <xdr:spPr>
        <a:xfrm>
          <a:off x="194945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158496</xdr:rowOff>
    </xdr:from>
    <xdr:to>
      <xdr:col>107</xdr:col>
      <xdr:colOff>50800</xdr:colOff>
      <xdr:row>102</xdr:row>
      <xdr:rowOff>158496</xdr:rowOff>
    </xdr:to>
    <xdr:cxnSp macro="">
      <xdr:nvCxnSpPr>
        <xdr:cNvPr id="932" name="直線コネクタ 931">
          <a:extLst>
            <a:ext uri="{FF2B5EF4-FFF2-40B4-BE49-F238E27FC236}">
              <a16:creationId xmlns:a16="http://schemas.microsoft.com/office/drawing/2014/main" id="{C883CE5B-2948-43BB-8381-5CDC6861DA73}"/>
            </a:ext>
          </a:extLst>
        </xdr:cNvPr>
        <xdr:cNvCxnSpPr/>
      </xdr:nvCxnSpPr>
      <xdr:spPr>
        <a:xfrm>
          <a:off x="19545300" y="17646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112268</xdr:rowOff>
    </xdr:from>
    <xdr:to>
      <xdr:col>98</xdr:col>
      <xdr:colOff>38100</xdr:colOff>
      <xdr:row>103</xdr:row>
      <xdr:rowOff>42418</xdr:rowOff>
    </xdr:to>
    <xdr:sp macro="" textlink="">
      <xdr:nvSpPr>
        <xdr:cNvPr id="933" name="楕円 932">
          <a:extLst>
            <a:ext uri="{FF2B5EF4-FFF2-40B4-BE49-F238E27FC236}">
              <a16:creationId xmlns:a16="http://schemas.microsoft.com/office/drawing/2014/main" id="{4451FF88-F2E4-4FD4-ABA2-EB638F5FDB09}"/>
            </a:ext>
          </a:extLst>
        </xdr:cNvPr>
        <xdr:cNvSpPr/>
      </xdr:nvSpPr>
      <xdr:spPr>
        <a:xfrm>
          <a:off x="18605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158496</xdr:rowOff>
    </xdr:from>
    <xdr:to>
      <xdr:col>102</xdr:col>
      <xdr:colOff>114300</xdr:colOff>
      <xdr:row>102</xdr:row>
      <xdr:rowOff>163068</xdr:rowOff>
    </xdr:to>
    <xdr:cxnSp macro="">
      <xdr:nvCxnSpPr>
        <xdr:cNvPr id="934" name="直線コネクタ 933">
          <a:extLst>
            <a:ext uri="{FF2B5EF4-FFF2-40B4-BE49-F238E27FC236}">
              <a16:creationId xmlns:a16="http://schemas.microsoft.com/office/drawing/2014/main" id="{86E8159C-8699-49BE-A690-46EFA4230AA9}"/>
            </a:ext>
          </a:extLst>
        </xdr:cNvPr>
        <xdr:cNvCxnSpPr/>
      </xdr:nvCxnSpPr>
      <xdr:spPr>
        <a:xfrm flipV="1">
          <a:off x="18656300" y="176463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9D397251-E282-4BD8-9B28-80813C4AE6C9}"/>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792BF291-341A-4226-BC1A-31A63BE49302}"/>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1ADDCCF5-1868-4936-954A-B3FC65269330}"/>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578A5E23-02F6-4662-988E-7375E173B73E}"/>
            </a:ext>
          </a:extLst>
        </xdr:cNvPr>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54373</xdr:rowOff>
    </xdr:from>
    <xdr:ext cx="469744" cy="259045"/>
    <xdr:sp macro="" textlink="">
      <xdr:nvSpPr>
        <xdr:cNvPr id="939" name="n_1mainValue【庁舎】&#10;一人当たり面積">
          <a:extLst>
            <a:ext uri="{FF2B5EF4-FFF2-40B4-BE49-F238E27FC236}">
              <a16:creationId xmlns:a16="http://schemas.microsoft.com/office/drawing/2014/main" id="{CC5A32B1-88B6-41F2-B585-78A25739418F}"/>
            </a:ext>
          </a:extLst>
        </xdr:cNvPr>
        <xdr:cNvSpPr txBox="1"/>
      </xdr:nvSpPr>
      <xdr:spPr>
        <a:xfrm>
          <a:off x="21075727" y="173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54373</xdr:rowOff>
    </xdr:from>
    <xdr:ext cx="469744" cy="259045"/>
    <xdr:sp macro="" textlink="">
      <xdr:nvSpPr>
        <xdr:cNvPr id="940" name="n_2mainValue【庁舎】&#10;一人当たり面積">
          <a:extLst>
            <a:ext uri="{FF2B5EF4-FFF2-40B4-BE49-F238E27FC236}">
              <a16:creationId xmlns:a16="http://schemas.microsoft.com/office/drawing/2014/main" id="{684A3962-2C6A-48BC-B90B-FCEBC9E3BE1C}"/>
            </a:ext>
          </a:extLst>
        </xdr:cNvPr>
        <xdr:cNvSpPr txBox="1"/>
      </xdr:nvSpPr>
      <xdr:spPr>
        <a:xfrm>
          <a:off x="20199427" y="173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54373</xdr:rowOff>
    </xdr:from>
    <xdr:ext cx="469744" cy="259045"/>
    <xdr:sp macro="" textlink="">
      <xdr:nvSpPr>
        <xdr:cNvPr id="941" name="n_3mainValue【庁舎】&#10;一人当たり面積">
          <a:extLst>
            <a:ext uri="{FF2B5EF4-FFF2-40B4-BE49-F238E27FC236}">
              <a16:creationId xmlns:a16="http://schemas.microsoft.com/office/drawing/2014/main" id="{3E1B9988-5A19-4BD8-BE8D-D96851FE180D}"/>
            </a:ext>
          </a:extLst>
        </xdr:cNvPr>
        <xdr:cNvSpPr txBox="1"/>
      </xdr:nvSpPr>
      <xdr:spPr>
        <a:xfrm>
          <a:off x="19310427" y="173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58945</xdr:rowOff>
    </xdr:from>
    <xdr:ext cx="469744" cy="259045"/>
    <xdr:sp macro="" textlink="">
      <xdr:nvSpPr>
        <xdr:cNvPr id="942" name="n_4mainValue【庁舎】&#10;一人当たり面積">
          <a:extLst>
            <a:ext uri="{FF2B5EF4-FFF2-40B4-BE49-F238E27FC236}">
              <a16:creationId xmlns:a16="http://schemas.microsoft.com/office/drawing/2014/main" id="{753B8328-719F-4C8A-B58C-4FC86944E924}"/>
            </a:ext>
          </a:extLst>
        </xdr:cNvPr>
        <xdr:cNvSpPr txBox="1"/>
      </xdr:nvSpPr>
      <xdr:spPr>
        <a:xfrm>
          <a:off x="18421427" y="1737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98B6F0BB-9F09-4C5E-A82F-E6B01E7568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CA8CDB43-F544-4A98-B1AC-4C00BCCDC6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5A229C88-7829-40C5-AA7A-BD6BB0FE006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類似団体と比較して有形固定資産減価償却率が特に高くなっている施設は、「体育館・プール」、「一般廃棄物処理施設」及び「消防施設」であり、特に低くなっている施設は、「庁舎」である。</a:t>
          </a:r>
          <a:endParaRPr lang="ja-JP" altLang="ja-JP">
            <a:effectLst/>
          </a:endParaRPr>
        </a:p>
        <a:p>
          <a:r>
            <a:rPr kumimoji="1" lang="ja-JP" altLang="ja-JP" sz="1100">
              <a:solidFill>
                <a:schemeClr val="dk1"/>
              </a:solidFill>
              <a:effectLst/>
              <a:latin typeface="+mn-lt"/>
              <a:ea typeface="+mn-ea"/>
              <a:cs typeface="+mn-cs"/>
            </a:rPr>
            <a:t>　「体育館・プール」については、平成元年に取得した体育館が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施設あり、有形固定資産減価償却率が高くなっている。</a:t>
          </a:r>
          <a:endParaRPr lang="ja-JP" altLang="ja-JP">
            <a:effectLst/>
          </a:endParaRPr>
        </a:p>
        <a:p>
          <a:r>
            <a:rPr kumimoji="1" lang="ja-JP" altLang="ja-JP" sz="1100">
              <a:solidFill>
                <a:schemeClr val="dk1"/>
              </a:solidFill>
              <a:effectLst/>
              <a:latin typeface="+mn-lt"/>
              <a:ea typeface="+mn-ea"/>
              <a:cs typeface="+mn-cs"/>
            </a:rPr>
            <a:t>　「一般廃棄物処理施設」については、平成２９年度より一部事務組合のごみ処理施設が稼動となり、旧ごみ処理施設を解体することから、今後は低下することが想定される。</a:t>
          </a:r>
          <a:endParaRPr lang="ja-JP" altLang="ja-JP">
            <a:effectLst/>
          </a:endParaRPr>
        </a:p>
        <a:p>
          <a:r>
            <a:rPr kumimoji="1" lang="ja-JP" altLang="ja-JP" sz="1100">
              <a:solidFill>
                <a:schemeClr val="dk1"/>
              </a:solidFill>
              <a:effectLst/>
              <a:latin typeface="+mn-lt"/>
              <a:ea typeface="+mn-ea"/>
              <a:cs typeface="+mn-cs"/>
            </a:rPr>
            <a:t>　「消防施設」については、平成元年に取得した消防団施設があり、有形固定資産減価償却率が高くなる要因となっている。</a:t>
          </a:r>
          <a:endParaRPr lang="ja-JP" altLang="ja-JP">
            <a:effectLst/>
          </a:endParaRPr>
        </a:p>
        <a:p>
          <a:r>
            <a:rPr kumimoji="1" lang="ja-JP" altLang="ja-JP" sz="1100">
              <a:solidFill>
                <a:schemeClr val="dk1"/>
              </a:solidFill>
              <a:effectLst/>
              <a:latin typeface="+mn-lt"/>
              <a:ea typeface="+mn-ea"/>
              <a:cs typeface="+mn-cs"/>
            </a:rPr>
            <a:t>　「庁舎」については、老朽化していた本庁舎を平成２５年度に建て直したため、有形固定資産減価償却率が低くなっている。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184,827
177,850
212.47
86,808,533
84,601,518
1,780,888
45,588,838
66,946,131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景気の持ち直しに伴う税収の増等による基準財政収入額の増があるものの、臨時財政対策債償還基金費の皆増等により基準財政需要額が増え、</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今後も、市税収納率の向上やふるさと納税、クラウドファンディングなどに注力する中で、更なる歳入確保に努める。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111578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は、扶助費などが増となったものの、ふるさと納税の充当増や公債費の減などにより経常経費充当一般財源額が減少し、歳入においては、景気の持ち直し等に伴う市税収入の増等により経常一般財源額が増加したことで、経常収支比率は昨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引き続き、経常経費の削減や市税収納率の向上等により、経常一般財源の安定的確保に努め、更なる比率の低下を目指す。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145542</xdr:rowOff>
    </xdr:from>
    <xdr:to>
      <xdr:col>23</xdr:col>
      <xdr:colOff>133350</xdr:colOff>
      <xdr:row>65</xdr:row>
      <xdr:rowOff>75438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18342"/>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65</xdr:row>
      <xdr:rowOff>75438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7838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5588</xdr:rowOff>
    </xdr:from>
    <xdr:to>
      <xdr:col>15</xdr:col>
      <xdr:colOff>82550</xdr:colOff>
      <xdr:row>66</xdr:row>
      <xdr:rowOff>508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78388"/>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508</xdr:rowOff>
    </xdr:from>
    <xdr:to>
      <xdr:col>11</xdr:col>
      <xdr:colOff>31750</xdr:colOff>
      <xdr:row>66</xdr:row>
      <xdr:rowOff>92202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1620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94742</xdr:rowOff>
    </xdr:from>
    <xdr:to>
      <xdr:col>23</xdr:col>
      <xdr:colOff>184150</xdr:colOff>
      <xdr:row>65</xdr:row>
      <xdr:rowOff>24892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111269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24638</xdr:rowOff>
    </xdr:from>
    <xdr:to>
      <xdr:col>19</xdr:col>
      <xdr:colOff>184150</xdr:colOff>
      <xdr:row>65</xdr:row>
      <xdr:rowOff>126238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111015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121158</xdr:rowOff>
    </xdr:from>
    <xdr:to>
      <xdr:col>11</xdr:col>
      <xdr:colOff>82550</xdr:colOff>
      <xdr:row>66</xdr:row>
      <xdr:rowOff>51308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36085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41402</xdr:rowOff>
    </xdr:from>
    <xdr:to>
      <xdr:col>7</xdr:col>
      <xdr:colOff>31750</xdr:colOff>
      <xdr:row>66</xdr:row>
      <xdr:rowOff>143002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127779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ふるさと応援寄附金推進事業や物価高対策として実施したプレミアム付き商品券発行事業に係る委託料の増などにより、物件費が前年度を上回ったことから、全体として、前年度より</a:t>
          </a:r>
          <a:r>
            <a:rPr kumimoji="1" lang="en-US" altLang="ja-JP" sz="1300">
              <a:latin typeface="ＭＳ Ｐゴシック" panose="020B0600070205080204" pitchFamily="50" charset="-128"/>
              <a:ea typeface="ＭＳ Ｐゴシック" panose="020B0600070205080204" pitchFamily="50" charset="-128"/>
            </a:rPr>
            <a:t>2,454</a:t>
          </a:r>
          <a:r>
            <a:rPr kumimoji="1" lang="ja-JP" altLang="en-US" sz="1300">
              <a:latin typeface="ＭＳ Ｐゴシック" panose="020B0600070205080204" pitchFamily="50" charset="-128"/>
              <a:ea typeface="ＭＳ Ｐゴシック" panose="020B0600070205080204" pitchFamily="50" charset="-128"/>
            </a:rPr>
            <a:t>円高い数値になった。</a:t>
          </a:r>
        </a:p>
        <a:p>
          <a:r>
            <a:rPr kumimoji="1" lang="ja-JP" altLang="en-US" sz="1300">
              <a:latin typeface="ＭＳ Ｐゴシック" panose="020B0600070205080204" pitchFamily="50" charset="-128"/>
              <a:ea typeface="ＭＳ Ｐゴシック" panose="020B0600070205080204" pitchFamily="50" charset="-128"/>
            </a:rPr>
            <a:t>　なお、類似団体内平均値と比較すると、</a:t>
          </a:r>
          <a:r>
            <a:rPr kumimoji="1" lang="en-US" altLang="ja-JP" sz="1300">
              <a:latin typeface="ＭＳ Ｐゴシック" panose="020B0600070205080204" pitchFamily="50" charset="-128"/>
              <a:ea typeface="ＭＳ Ｐゴシック" panose="020B0600070205080204" pitchFamily="50" charset="-128"/>
            </a:rPr>
            <a:t>11,534</a:t>
          </a:r>
          <a:r>
            <a:rPr kumimoji="1" lang="ja-JP" altLang="en-US" sz="1300">
              <a:latin typeface="ＭＳ Ｐゴシック" panose="020B0600070205080204" pitchFamily="50" charset="-128"/>
              <a:ea typeface="ＭＳ Ｐゴシック" panose="020B0600070205080204" pitchFamily="50" charset="-128"/>
            </a:rPr>
            <a:t>円低い数値になっており、今後においても内部経費の見直しによる経費削減を行っていく。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110973</xdr:rowOff>
    </xdr:from>
    <xdr:to>
      <xdr:col>23</xdr:col>
      <xdr:colOff>133350</xdr:colOff>
      <xdr:row>88</xdr:row>
      <xdr:rowOff>136697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8423"/>
          <a:ext cx="0" cy="12258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108774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136697</xdr:rowOff>
    </xdr:from>
    <xdr:to>
      <xdr:col>24</xdr:col>
      <xdr:colOff>12700</xdr:colOff>
      <xdr:row>88</xdr:row>
      <xdr:rowOff>136697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25900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110973</xdr:rowOff>
    </xdr:from>
    <xdr:to>
      <xdr:col>24</xdr:col>
      <xdr:colOff>12700</xdr:colOff>
      <xdr:row>81</xdr:row>
      <xdr:rowOff>110973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101291</xdr:rowOff>
    </xdr:from>
    <xdr:to>
      <xdr:col>23</xdr:col>
      <xdr:colOff>133350</xdr:colOff>
      <xdr:row>83</xdr:row>
      <xdr:rowOff>143588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31641"/>
          <a:ext cx="838200" cy="4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92212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94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120135</xdr:rowOff>
    </xdr:from>
    <xdr:to>
      <xdr:col>23</xdr:col>
      <xdr:colOff>184150</xdr:colOff>
      <xdr:row>85</xdr:row>
      <xdr:rowOff>50285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17182</xdr:rowOff>
    </xdr:from>
    <xdr:to>
      <xdr:col>19</xdr:col>
      <xdr:colOff>133350</xdr:colOff>
      <xdr:row>83</xdr:row>
      <xdr:rowOff>101291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47532"/>
          <a:ext cx="889000" cy="8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16300</xdr:rowOff>
    </xdr:from>
    <xdr:to>
      <xdr:col>19</xdr:col>
      <xdr:colOff>184150</xdr:colOff>
      <xdr:row>85</xdr:row>
      <xdr:rowOff>117900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102677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75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164387</xdr:rowOff>
    </xdr:from>
    <xdr:to>
      <xdr:col>15</xdr:col>
      <xdr:colOff>82550</xdr:colOff>
      <xdr:row>83</xdr:row>
      <xdr:rowOff>17182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51837"/>
          <a:ext cx="889000" cy="19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107362</xdr:rowOff>
    </xdr:from>
    <xdr:to>
      <xdr:col>15</xdr:col>
      <xdr:colOff>133350</xdr:colOff>
      <xdr:row>85</xdr:row>
      <xdr:rowOff>37512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0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22289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59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49476</xdr:rowOff>
    </xdr:from>
    <xdr:to>
      <xdr:col>11</xdr:col>
      <xdr:colOff>31750</xdr:colOff>
      <xdr:row>81</xdr:row>
      <xdr:rowOff>164387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36926"/>
          <a:ext cx="889000" cy="11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140911</xdr:rowOff>
    </xdr:from>
    <xdr:to>
      <xdr:col>11</xdr:col>
      <xdr:colOff>82550</xdr:colOff>
      <xdr:row>84</xdr:row>
      <xdr:rowOff>71061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55838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45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698</xdr:rowOff>
    </xdr:from>
    <xdr:to>
      <xdr:col>7</xdr:col>
      <xdr:colOff>31750</xdr:colOff>
      <xdr:row>83</xdr:row>
      <xdr:rowOff>102298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87075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31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92788</xdr:rowOff>
    </xdr:from>
    <xdr:to>
      <xdr:col>23</xdr:col>
      <xdr:colOff>184150</xdr:colOff>
      <xdr:row>84</xdr:row>
      <xdr:rowOff>22938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2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109315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6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50491</xdr:rowOff>
    </xdr:from>
    <xdr:to>
      <xdr:col>19</xdr:col>
      <xdr:colOff>184150</xdr:colOff>
      <xdr:row>83</xdr:row>
      <xdr:rowOff>152091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162268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49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137832</xdr:rowOff>
    </xdr:from>
    <xdr:to>
      <xdr:col>15</xdr:col>
      <xdr:colOff>133350</xdr:colOff>
      <xdr:row>83</xdr:row>
      <xdr:rowOff>67982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9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78159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6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113587</xdr:rowOff>
    </xdr:from>
    <xdr:to>
      <xdr:col>11</xdr:col>
      <xdr:colOff>82550</xdr:colOff>
      <xdr:row>82</xdr:row>
      <xdr:rowOff>43737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0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53914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170126</xdr:rowOff>
    </xdr:from>
    <xdr:to>
      <xdr:col>7</xdr:col>
      <xdr:colOff>31750</xdr:colOff>
      <xdr:row>81</xdr:row>
      <xdr:rowOff>100276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8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110453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5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の変動の要因は、採用・退職者数や経験年数階層の増減に伴う職員構成の変動によるものが主なものであり、国に準じた給与制度を運用しているため、類似団体内平均値と比較をしても一定の水準を保っている。</a:t>
          </a:r>
        </a:p>
        <a:p>
          <a:r>
            <a:rPr kumimoji="1" lang="ja-JP" altLang="en-US" sz="1300">
              <a:latin typeface="ＭＳ Ｐゴシック" panose="020B0600070205080204" pitchFamily="50" charset="-128"/>
              <a:ea typeface="ＭＳ Ｐゴシック" panose="020B0600070205080204" pitchFamily="50" charset="-128"/>
            </a:rPr>
            <a:t>　今後も他市の動向を踏まえながら、地方自治体として適正な給与水準の維持に努める。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55739</xdr:rowOff>
    </xdr:from>
    <xdr:to>
      <xdr:col>81</xdr:col>
      <xdr:colOff>44450</xdr:colOff>
      <xdr:row>84</xdr:row>
      <xdr:rowOff>109361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5753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85</xdr:row>
      <xdr:rowOff>18345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1116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45155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9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45155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647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数次にわたる行政改革を計画的に実施する中で、全国平均値を</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人、類似団体内平均値を</a:t>
          </a:r>
          <a:r>
            <a:rPr kumimoji="1" lang="en-US" altLang="ja-JP" sz="1300">
              <a:latin typeface="ＭＳ Ｐゴシック" panose="020B0600070205080204" pitchFamily="50" charset="-128"/>
              <a:ea typeface="ＭＳ Ｐゴシック" panose="020B0600070205080204" pitchFamily="50" charset="-128"/>
            </a:rPr>
            <a:t>0.69</a:t>
          </a:r>
          <a:r>
            <a:rPr kumimoji="1" lang="ja-JP" altLang="en-US" sz="1300">
              <a:latin typeface="ＭＳ Ｐゴシック" panose="020B0600070205080204" pitchFamily="50" charset="-128"/>
              <a:ea typeface="ＭＳ Ｐゴシック" panose="020B0600070205080204" pitchFamily="50" charset="-128"/>
            </a:rPr>
            <a:t>人下回っている。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今後も、定員適正化計画の着実な推進を図っていく。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37465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882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13335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2882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13335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882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156633</xdr:rowOff>
    </xdr:from>
    <xdr:to>
      <xdr:col>68</xdr:col>
      <xdr:colOff>152400</xdr:colOff>
      <xdr:row>60</xdr:row>
      <xdr:rowOff>1270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721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158115</xdr:rowOff>
    </xdr:from>
    <xdr:to>
      <xdr:col>81</xdr:col>
      <xdr:colOff>95250</xdr:colOff>
      <xdr:row>60</xdr:row>
      <xdr:rowOff>88265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3192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1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121920</xdr:rowOff>
    </xdr:from>
    <xdr:to>
      <xdr:col>77</xdr:col>
      <xdr:colOff>95250</xdr:colOff>
      <xdr:row>60</xdr:row>
      <xdr:rowOff>52070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62247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133985</xdr:rowOff>
    </xdr:from>
    <xdr:to>
      <xdr:col>73</xdr:col>
      <xdr:colOff>44450</xdr:colOff>
      <xdr:row>60</xdr:row>
      <xdr:rowOff>64135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74312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105833</xdr:rowOff>
    </xdr:from>
    <xdr:to>
      <xdr:col>64</xdr:col>
      <xdr:colOff>152400</xdr:colOff>
      <xdr:row>60</xdr:row>
      <xdr:rowOff>35983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46160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実質公債費比率について、景気の持ち直しによる税収増に伴う標準税収入額の増や、元金償還終了となるものが償還開始となるものを上回ることに伴う公債費の減などにより、単年度では対前年比で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今後に実施が見込まれる大型事業による市債借入額の増加を踏まえ、引き続き、計画的な市債発行及び償還を行うことで、市債残高の抑制に努める。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49530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2263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25400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941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164677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458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116417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297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計画的な市債の借入などによる市債残高の減少や、決算剰余金及びふるさと納税の増に伴う充当可能基金の増加などにより、対前年度比で、</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今後は、大型事業の状況や財政状況等を勘案しながら、中長期的な視点に立った計画的な市債発行及び償還に努める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29921</xdr:rowOff>
    </xdr:from>
    <xdr:to>
      <xdr:col>81</xdr:col>
      <xdr:colOff>44450</xdr:colOff>
      <xdr:row>15</xdr:row>
      <xdr:rowOff>112928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601671"/>
          <a:ext cx="8382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112928</xdr:rowOff>
    </xdr:from>
    <xdr:to>
      <xdr:col>77</xdr:col>
      <xdr:colOff>44450</xdr:colOff>
      <xdr:row>16</xdr:row>
      <xdr:rowOff>109423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84678"/>
          <a:ext cx="889000" cy="1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109423</xdr:rowOff>
    </xdr:from>
    <xdr:to>
      <xdr:col>72</xdr:col>
      <xdr:colOff>203200</xdr:colOff>
      <xdr:row>17</xdr:row>
      <xdr:rowOff>98196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52623"/>
          <a:ext cx="889000" cy="16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98196</xdr:rowOff>
    </xdr:from>
    <xdr:to>
      <xdr:col>68</xdr:col>
      <xdr:colOff>152400</xdr:colOff>
      <xdr:row>18</xdr:row>
      <xdr:rowOff>63805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12846"/>
          <a:ext cx="889000" cy="13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150571</xdr:rowOff>
    </xdr:from>
    <xdr:to>
      <xdr:col>81</xdr:col>
      <xdr:colOff>95250</xdr:colOff>
      <xdr:row>15</xdr:row>
      <xdr:rowOff>80721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5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167098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9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62128</xdr:rowOff>
    </xdr:from>
    <xdr:to>
      <xdr:col>77</xdr:col>
      <xdr:colOff>95250</xdr:colOff>
      <xdr:row>15</xdr:row>
      <xdr:rowOff>163728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3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148505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2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58623</xdr:rowOff>
    </xdr:from>
    <xdr:to>
      <xdr:col>73</xdr:col>
      <xdr:colOff>44450</xdr:colOff>
      <xdr:row>16</xdr:row>
      <xdr:rowOff>160223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0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145000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8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47396</xdr:rowOff>
    </xdr:from>
    <xdr:to>
      <xdr:col>68</xdr:col>
      <xdr:colOff>203200</xdr:colOff>
      <xdr:row>17</xdr:row>
      <xdr:rowOff>148996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6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133773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4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13005</xdr:rowOff>
    </xdr:from>
    <xdr:to>
      <xdr:col>64</xdr:col>
      <xdr:colOff>152400</xdr:colOff>
      <xdr:row>18</xdr:row>
      <xdr:rowOff>114605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99382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8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184,827
177,850
212.47
86,808,533
84,601,518
1,780,888
45,588,838
66,946,131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定年退職者の減に伴う退職金の減額等による分子の減少に加えて、景気の持ち直し等に伴う市税収入の増などにより分母である経常一般財源額が増加したことから、前年度比で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なお、本市の給与制度は、国の人事院勧告及び山梨県の人事委員会勧告に準拠している。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93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858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ふるさと納税寄附金や地域振興基金等の活用などに伴う分子の減少に加えて、景気の持ち直し等に伴う市税収入の増などにより分母である経常一般財源額が増加したことから、前年度比で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66040</xdr:rowOff>
    </xdr:from>
    <xdr:to>
      <xdr:col>82</xdr:col>
      <xdr:colOff>107950</xdr:colOff>
      <xdr:row>14</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663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14</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1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15</xdr:row>
      <xdr:rowOff>16510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1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85090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88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xdr:rowOff>
    </xdr:from>
    <xdr:to>
      <xdr:col>82</xdr:col>
      <xdr:colOff>158750</xdr:colOff>
      <xdr:row>14</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95267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2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60960</xdr:rowOff>
    </xdr:from>
    <xdr:to>
      <xdr:col>74</xdr:col>
      <xdr:colOff>31750</xdr:colOff>
      <xdr:row>14</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137160</xdr:rowOff>
    </xdr:from>
    <xdr:to>
      <xdr:col>69</xdr:col>
      <xdr:colOff>142875</xdr:colOff>
      <xdr:row>15</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77487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景気の持ち直し等に伴う市税収入の増などにより分母である経常一般財源額が増加したものの、利用者の増に伴う障がい者に対する福祉サービスの増額等により分子が増加したことから、前年度比で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34472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594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129722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15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121557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81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景気の持ち直し等に伴う市税収入の増などにより分母である経常一般財源額が増加したものの、高齢化の進展に伴う介護保険事業特別会計への繰出金の増等により分子が増加したことにより、前年度比で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ポイント上昇とほぼ横ばいとなった。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120650</xdr:rowOff>
    </xdr:from>
    <xdr:to>
      <xdr:col>82</xdr:col>
      <xdr:colOff>107950</xdr:colOff>
      <xdr:row>55</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50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82550</xdr:rowOff>
    </xdr:from>
    <xdr:to>
      <xdr:col>78</xdr:col>
      <xdr:colOff>69850</xdr:colOff>
      <xdr:row>55</xdr:row>
      <xdr:rowOff>120650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1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82550</xdr:rowOff>
    </xdr:from>
    <xdr:to>
      <xdr:col>73</xdr:col>
      <xdr:colOff>180975</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1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63500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13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82550</xdr:rowOff>
    </xdr:from>
    <xdr:to>
      <xdr:col>82</xdr:col>
      <xdr:colOff>158750</xdr:colOff>
      <xdr:row>56</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69850</xdr:rowOff>
    </xdr:from>
    <xdr:to>
      <xdr:col>78</xdr:col>
      <xdr:colOff>120650</xdr:colOff>
      <xdr:row>56</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31750</xdr:rowOff>
    </xdr:from>
    <xdr:to>
      <xdr:col>74</xdr:col>
      <xdr:colOff>31750</xdr:colOff>
      <xdr:row>55</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ふるさと納税寄附金や地域振興基金等の活用や一般会計から基金への返還が令和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年度に終了したことなどに伴う分子の減少に加えて、景気の持ち直し等に伴う市税収入の増などにより分母である経常一般財源額が増加したことから、前年度比で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134620</xdr:rowOff>
    </xdr:from>
    <xdr:to>
      <xdr:col>82</xdr:col>
      <xdr:colOff>107950</xdr:colOff>
      <xdr:row>40</xdr:row>
      <xdr:rowOff>20320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210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163847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85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20320</xdr:rowOff>
    </xdr:from>
    <xdr:to>
      <xdr:col>82</xdr:col>
      <xdr:colOff>196850</xdr:colOff>
      <xdr:row>40</xdr:row>
      <xdr:rowOff>20320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87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49547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6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134620</xdr:rowOff>
    </xdr:from>
    <xdr:to>
      <xdr:col>82</xdr:col>
      <xdr:colOff>196850</xdr:colOff>
      <xdr:row>32</xdr:row>
      <xdr:rowOff>134620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2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20320</xdr:rowOff>
    </xdr:from>
    <xdr:to>
      <xdr:col>82</xdr:col>
      <xdr:colOff>107950</xdr:colOff>
      <xdr:row>40</xdr:row>
      <xdr:rowOff>73660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878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130810</xdr:rowOff>
    </xdr:from>
    <xdr:to>
      <xdr:col>78</xdr:col>
      <xdr:colOff>69850</xdr:colOff>
      <xdr:row>40</xdr:row>
      <xdr:rowOff>73660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817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157497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130810</xdr:rowOff>
    </xdr:from>
    <xdr:to>
      <xdr:col>73</xdr:col>
      <xdr:colOff>180975</xdr:colOff>
      <xdr:row>40</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8173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134637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66040</xdr:rowOff>
    </xdr:from>
    <xdr:to>
      <xdr:col>69</xdr:col>
      <xdr:colOff>92075</xdr:colOff>
      <xdr:row>40</xdr:row>
      <xdr:rowOff>104140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924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140970</xdr:rowOff>
    </xdr:from>
    <xdr:to>
      <xdr:col>82</xdr:col>
      <xdr:colOff>158750</xdr:colOff>
      <xdr:row>40</xdr:row>
      <xdr:rowOff>71120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49547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73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22860</xdr:rowOff>
    </xdr:from>
    <xdr:to>
      <xdr:col>78</xdr:col>
      <xdr:colOff>120650</xdr:colOff>
      <xdr:row>40</xdr:row>
      <xdr:rowOff>124460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109237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96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80010</xdr:rowOff>
    </xdr:from>
    <xdr:to>
      <xdr:col>74</xdr:col>
      <xdr:colOff>31750</xdr:colOff>
      <xdr:row>40</xdr:row>
      <xdr:rowOff>10160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166387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53340</xdr:rowOff>
    </xdr:from>
    <xdr:to>
      <xdr:col>69</xdr:col>
      <xdr:colOff>142875</xdr:colOff>
      <xdr:row>40</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139717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15240</xdr:rowOff>
    </xdr:from>
    <xdr:to>
      <xdr:col>65</xdr:col>
      <xdr:colOff>53975</xdr:colOff>
      <xdr:row>40</xdr:row>
      <xdr:rowOff>116840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101617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元金償還終了となるものが償還開始となるものを上回ることにより分子が減少し、景気の持ち直し等に伴う市税収入の増などにより分母である経常一般財源額が増加したことから、前年度から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66039</xdr:rowOff>
    </xdr:from>
    <xdr:to>
      <xdr:col>24</xdr:col>
      <xdr:colOff>25400</xdr:colOff>
      <xdr:row>78</xdr:row>
      <xdr:rowOff>104139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4391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104139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3553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20320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355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78</xdr:row>
      <xdr:rowOff>20320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355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158766</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53339</xdr:rowOff>
    </xdr:from>
    <xdr:to>
      <xdr:col>20</xdr:col>
      <xdr:colOff>38100</xdr:colOff>
      <xdr:row>78</xdr:row>
      <xdr:rowOff>154939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利用者の増に伴う障がい者に対する福祉サービスの増額等による扶助費の増加があったものの、ふるさと納税寄附金や地域振興基金等の活用による物件費や補助費等の減少により、分子である経常経費充当一般財源が減少したことに加えて、景気の持ち直し等に伴う市税収入の増などにより分母である経常一般財源額が増加したことから、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165100</xdr:rowOff>
    </xdr:from>
    <xdr:to>
      <xdr:col>82</xdr:col>
      <xdr:colOff>107950</xdr:colOff>
      <xdr:row>75</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5671800" y="128524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27940</xdr:rowOff>
    </xdr:from>
    <xdr:to>
      <xdr:col>78</xdr:col>
      <xdr:colOff>69850</xdr:colOff>
      <xdr:row>75</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7152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27940</xdr:rowOff>
    </xdr:from>
    <xdr:to>
      <xdr:col>73</xdr:col>
      <xdr:colOff>180975</xdr:colOff>
      <xdr:row>77</xdr:row>
      <xdr:rowOff>8889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2715240"/>
          <a:ext cx="889000" cy="49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78</xdr:row>
      <xdr:rowOff>20320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32105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114300</xdr:rowOff>
    </xdr:from>
    <xdr:to>
      <xdr:col>82</xdr:col>
      <xdr:colOff>158750</xdr:colOff>
      <xdr:row>75</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130827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148590</xdr:rowOff>
    </xdr:from>
    <xdr:to>
      <xdr:col>74</xdr:col>
      <xdr:colOff>31750</xdr:colOff>
      <xdr:row>74</xdr:row>
      <xdr:rowOff>78740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88917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44466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1727</xdr:rowOff>
    </xdr:from>
    <xdr:to>
      <xdr:col>29</xdr:col>
      <xdr:colOff>127000</xdr:colOff>
      <xdr:row>15</xdr:row>
      <xdr:rowOff>47409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21102"/>
          <a:ext cx="647700" cy="4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47409</xdr:rowOff>
    </xdr:from>
    <xdr:to>
      <xdr:col>26</xdr:col>
      <xdr:colOff>50800</xdr:colOff>
      <xdr:row>15</xdr:row>
      <xdr:rowOff>55943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66784"/>
          <a:ext cx="698500" cy="8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55943</xdr:rowOff>
    </xdr:from>
    <xdr:to>
      <xdr:col>22</xdr:col>
      <xdr:colOff>114300</xdr:colOff>
      <xdr:row>15</xdr:row>
      <xdr:rowOff>77889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75318"/>
          <a:ext cx="698500" cy="2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77889</xdr:rowOff>
    </xdr:from>
    <xdr:to>
      <xdr:col>18</xdr:col>
      <xdr:colOff>177800</xdr:colOff>
      <xdr:row>15</xdr:row>
      <xdr:rowOff>78651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7264"/>
          <a:ext cx="698500" cy="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122377</xdr:rowOff>
    </xdr:from>
    <xdr:to>
      <xdr:col>29</xdr:col>
      <xdr:colOff>177800</xdr:colOff>
      <xdr:row>15</xdr:row>
      <xdr:rowOff>52527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70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138904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15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168059</xdr:rowOff>
    </xdr:from>
    <xdr:to>
      <xdr:col>26</xdr:col>
      <xdr:colOff>101600</xdr:colOff>
      <xdr:row>15</xdr:row>
      <xdr:rowOff>98209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15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108386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8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5143</xdr:rowOff>
    </xdr:from>
    <xdr:to>
      <xdr:col>22</xdr:col>
      <xdr:colOff>165100</xdr:colOff>
      <xdr:row>15</xdr:row>
      <xdr:rowOff>106743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2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116920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9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27089</xdr:rowOff>
    </xdr:from>
    <xdr:to>
      <xdr:col>19</xdr:col>
      <xdr:colOff>38100</xdr:colOff>
      <xdr:row>15</xdr:row>
      <xdr:rowOff>128689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138866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27851</xdr:rowOff>
    </xdr:from>
    <xdr:to>
      <xdr:col>15</xdr:col>
      <xdr:colOff>101600</xdr:colOff>
      <xdr:row>15</xdr:row>
      <xdr:rowOff>129451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7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139628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233832</xdr:rowOff>
    </xdr:from>
    <xdr:to>
      <xdr:col>29</xdr:col>
      <xdr:colOff>127000</xdr:colOff>
      <xdr:row>34</xdr:row>
      <xdr:rowOff>245872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01282"/>
          <a:ext cx="647700" cy="12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233832</xdr:rowOff>
    </xdr:from>
    <xdr:to>
      <xdr:col>26</xdr:col>
      <xdr:colOff>50800</xdr:colOff>
      <xdr:row>34</xdr:row>
      <xdr:rowOff>276771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01282"/>
          <a:ext cx="698500" cy="4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276771</xdr:rowOff>
    </xdr:from>
    <xdr:to>
      <xdr:col>22</xdr:col>
      <xdr:colOff>114300</xdr:colOff>
      <xdr:row>35</xdr:row>
      <xdr:rowOff>22034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44221"/>
          <a:ext cx="698500" cy="88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12776</xdr:rowOff>
    </xdr:from>
    <xdr:to>
      <xdr:col>18</xdr:col>
      <xdr:colOff>177800</xdr:colOff>
      <xdr:row>35</xdr:row>
      <xdr:rowOff>22034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23126"/>
          <a:ext cx="698500" cy="9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195072</xdr:rowOff>
    </xdr:from>
    <xdr:to>
      <xdr:col>29</xdr:col>
      <xdr:colOff>177800</xdr:colOff>
      <xdr:row>34</xdr:row>
      <xdr:rowOff>296672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62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40149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0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183032</xdr:rowOff>
    </xdr:from>
    <xdr:to>
      <xdr:col>26</xdr:col>
      <xdr:colOff>101600</xdr:colOff>
      <xdr:row>34</xdr:row>
      <xdr:rowOff>284632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50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294809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19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225971</xdr:rowOff>
    </xdr:from>
    <xdr:to>
      <xdr:col>22</xdr:col>
      <xdr:colOff>165100</xdr:colOff>
      <xdr:row>34</xdr:row>
      <xdr:rowOff>327571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93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337748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6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314134</xdr:rowOff>
    </xdr:from>
    <xdr:to>
      <xdr:col>19</xdr:col>
      <xdr:colOff>38100</xdr:colOff>
      <xdr:row>35</xdr:row>
      <xdr:rowOff>72834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8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83011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5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304876</xdr:rowOff>
    </xdr:from>
    <xdr:to>
      <xdr:col>15</xdr:col>
      <xdr:colOff>101600</xdr:colOff>
      <xdr:row>35</xdr:row>
      <xdr:rowOff>63576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72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73753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4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184,827
177,850
212.47
86,808,533
84,601,518
1,780,888
45,588,838
66,946,131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95847</xdr:rowOff>
    </xdr:from>
    <xdr:to>
      <xdr:col>24</xdr:col>
      <xdr:colOff>63500</xdr:colOff>
      <xdr:row>36</xdr:row>
      <xdr:rowOff>151778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68047"/>
          <a:ext cx="838200" cy="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69177</xdr:rowOff>
    </xdr:from>
    <xdr:to>
      <xdr:col>19</xdr:col>
      <xdr:colOff>177800</xdr:colOff>
      <xdr:row>36</xdr:row>
      <xdr:rowOff>95847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41377"/>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69177</xdr:rowOff>
    </xdr:from>
    <xdr:to>
      <xdr:col>15</xdr:col>
      <xdr:colOff>50800</xdr:colOff>
      <xdr:row>36</xdr:row>
      <xdr:rowOff>113792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41377"/>
          <a:ext cx="889000" cy="4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113792</xdr:rowOff>
    </xdr:from>
    <xdr:to>
      <xdr:col>10</xdr:col>
      <xdr:colOff>114300</xdr:colOff>
      <xdr:row>36</xdr:row>
      <xdr:rowOff>153378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85992"/>
          <a:ext cx="8890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100978</xdr:rowOff>
    </xdr:from>
    <xdr:to>
      <xdr:col>24</xdr:col>
      <xdr:colOff>114300</xdr:colOff>
      <xdr:row>37</xdr:row>
      <xdr:rowOff>31128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79405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45047</xdr:rowOff>
    </xdr:from>
    <xdr:to>
      <xdr:col>20</xdr:col>
      <xdr:colOff>38100</xdr:colOff>
      <xdr:row>36</xdr:row>
      <xdr:rowOff>146647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1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137774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0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18377</xdr:rowOff>
    </xdr:from>
    <xdr:to>
      <xdr:col>15</xdr:col>
      <xdr:colOff>101600</xdr:colOff>
      <xdr:row>36</xdr:row>
      <xdr:rowOff>119977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111104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8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62992</xdr:rowOff>
    </xdr:from>
    <xdr:to>
      <xdr:col>10</xdr:col>
      <xdr:colOff>165100</xdr:colOff>
      <xdr:row>36</xdr:row>
      <xdr:rowOff>164592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155719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102578</xdr:rowOff>
    </xdr:from>
    <xdr:to>
      <xdr:col>6</xdr:col>
      <xdr:colOff>38100</xdr:colOff>
      <xdr:row>37</xdr:row>
      <xdr:rowOff>32728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49255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2906</xdr:rowOff>
    </xdr:from>
    <xdr:to>
      <xdr:col>24</xdr:col>
      <xdr:colOff>62865</xdr:colOff>
      <xdr:row>55</xdr:row>
      <xdr:rowOff>87602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75406"/>
          <a:ext cx="1270" cy="94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91429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52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87602</xdr:rowOff>
    </xdr:from>
    <xdr:to>
      <xdr:col>24</xdr:col>
      <xdr:colOff>152400</xdr:colOff>
      <xdr:row>55</xdr:row>
      <xdr:rowOff>87602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5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121033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2906</xdr:rowOff>
    </xdr:from>
    <xdr:to>
      <xdr:col>24</xdr:col>
      <xdr:colOff>152400</xdr:colOff>
      <xdr:row>50</xdr:row>
      <xdr:rowOff>2906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7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12873</xdr:rowOff>
    </xdr:from>
    <xdr:to>
      <xdr:col>24</xdr:col>
      <xdr:colOff>63500</xdr:colOff>
      <xdr:row>54</xdr:row>
      <xdr:rowOff>50774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271173"/>
          <a:ext cx="838200" cy="3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33459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8948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10582</xdr:rowOff>
    </xdr:from>
    <xdr:to>
      <xdr:col>24</xdr:col>
      <xdr:colOff>114300</xdr:colOff>
      <xdr:row>53</xdr:row>
      <xdr:rowOff>112182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09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50774</xdr:rowOff>
    </xdr:from>
    <xdr:to>
      <xdr:col>19</xdr:col>
      <xdr:colOff>177800</xdr:colOff>
      <xdr:row>54</xdr:row>
      <xdr:rowOff>161440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09074"/>
          <a:ext cx="889000" cy="11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62817</xdr:rowOff>
    </xdr:from>
    <xdr:to>
      <xdr:col>20</xdr:col>
      <xdr:colOff>38100</xdr:colOff>
      <xdr:row>52</xdr:row>
      <xdr:rowOff>164417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897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9494</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875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161440</xdr:rowOff>
    </xdr:from>
    <xdr:to>
      <xdr:col>15</xdr:col>
      <xdr:colOff>50800</xdr:colOff>
      <xdr:row>56</xdr:row>
      <xdr:rowOff>57450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19740"/>
          <a:ext cx="889000" cy="23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160497</xdr:rowOff>
    </xdr:from>
    <xdr:to>
      <xdr:col>15</xdr:col>
      <xdr:colOff>101600</xdr:colOff>
      <xdr:row>53</xdr:row>
      <xdr:rowOff>90647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07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107174</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5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57450</xdr:rowOff>
    </xdr:from>
    <xdr:to>
      <xdr:col>10</xdr:col>
      <xdr:colOff>114300</xdr:colOff>
      <xdr:row>57</xdr:row>
      <xdr:rowOff>27412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58650"/>
          <a:ext cx="889000" cy="14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152222</xdr:rowOff>
    </xdr:from>
    <xdr:to>
      <xdr:col>10</xdr:col>
      <xdr:colOff>165100</xdr:colOff>
      <xdr:row>54</xdr:row>
      <xdr:rowOff>82372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3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98899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1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52004</xdr:rowOff>
    </xdr:from>
    <xdr:to>
      <xdr:col>6</xdr:col>
      <xdr:colOff>38100</xdr:colOff>
      <xdr:row>54</xdr:row>
      <xdr:rowOff>153604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31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170131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0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133523</xdr:rowOff>
    </xdr:from>
    <xdr:to>
      <xdr:col>24</xdr:col>
      <xdr:colOff>114300</xdr:colOff>
      <xdr:row>54</xdr:row>
      <xdr:rowOff>63673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2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111950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9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171424</xdr:rowOff>
    </xdr:from>
    <xdr:to>
      <xdr:col>20</xdr:col>
      <xdr:colOff>38100</xdr:colOff>
      <xdr:row>54</xdr:row>
      <xdr:rowOff>101574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5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92701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35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110640</xdr:rowOff>
    </xdr:from>
    <xdr:to>
      <xdr:col>15</xdr:col>
      <xdr:colOff>101600</xdr:colOff>
      <xdr:row>55</xdr:row>
      <xdr:rowOff>40790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31917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6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6650</xdr:rowOff>
    </xdr:from>
    <xdr:to>
      <xdr:col>10</xdr:col>
      <xdr:colOff>165100</xdr:colOff>
      <xdr:row>56</xdr:row>
      <xdr:rowOff>108250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0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99377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70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148062</xdr:rowOff>
    </xdr:from>
    <xdr:to>
      <xdr:col>6</xdr:col>
      <xdr:colOff>38100</xdr:colOff>
      <xdr:row>57</xdr:row>
      <xdr:rowOff>78212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4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69339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84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103764</xdr:rowOff>
    </xdr:from>
    <xdr:to>
      <xdr:col>24</xdr:col>
      <xdr:colOff>63500</xdr:colOff>
      <xdr:row>77</xdr:row>
      <xdr:rowOff>126442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05414"/>
          <a:ext cx="838200"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126442</xdr:rowOff>
    </xdr:from>
    <xdr:to>
      <xdr:col>19</xdr:col>
      <xdr:colOff>177800</xdr:colOff>
      <xdr:row>77</xdr:row>
      <xdr:rowOff>137139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28092"/>
          <a:ext cx="889000" cy="1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103215</xdr:rowOff>
    </xdr:from>
    <xdr:to>
      <xdr:col>15</xdr:col>
      <xdr:colOff>50800</xdr:colOff>
      <xdr:row>77</xdr:row>
      <xdr:rowOff>137139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04865"/>
          <a:ext cx="889000" cy="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103215</xdr:rowOff>
    </xdr:from>
    <xdr:to>
      <xdr:col>10</xdr:col>
      <xdr:colOff>114300</xdr:colOff>
      <xdr:row>77</xdr:row>
      <xdr:rowOff>123698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04865"/>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52964</xdr:rowOff>
    </xdr:from>
    <xdr:to>
      <xdr:col>24</xdr:col>
      <xdr:colOff>114300</xdr:colOff>
      <xdr:row>77</xdr:row>
      <xdr:rowOff>154564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31391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3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75642</xdr:rowOff>
    </xdr:from>
    <xdr:to>
      <xdr:col>20</xdr:col>
      <xdr:colOff>38100</xdr:colOff>
      <xdr:row>78</xdr:row>
      <xdr:rowOff>5792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168369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86339</xdr:rowOff>
    </xdr:from>
    <xdr:to>
      <xdr:col>15</xdr:col>
      <xdr:colOff>101600</xdr:colOff>
      <xdr:row>78</xdr:row>
      <xdr:rowOff>16489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7616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8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52415</xdr:rowOff>
    </xdr:from>
    <xdr:to>
      <xdr:col>10</xdr:col>
      <xdr:colOff>165100</xdr:colOff>
      <xdr:row>77</xdr:row>
      <xdr:rowOff>154015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145142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72898</xdr:rowOff>
    </xdr:from>
    <xdr:to>
      <xdr:col>6</xdr:col>
      <xdr:colOff>38100</xdr:colOff>
      <xdr:row>78</xdr:row>
      <xdr:rowOff>3048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165625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16985</xdr:rowOff>
    </xdr:from>
    <xdr:to>
      <xdr:col>24</xdr:col>
      <xdr:colOff>63500</xdr:colOff>
      <xdr:row>96</xdr:row>
      <xdr:rowOff>105389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76185"/>
          <a:ext cx="838200" cy="8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7547</xdr:rowOff>
    </xdr:from>
    <xdr:to>
      <xdr:col>19</xdr:col>
      <xdr:colOff>177800</xdr:colOff>
      <xdr:row>96</xdr:row>
      <xdr:rowOff>105389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466747"/>
          <a:ext cx="889000" cy="9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7547</xdr:rowOff>
    </xdr:from>
    <xdr:to>
      <xdr:col>15</xdr:col>
      <xdr:colOff>50800</xdr:colOff>
      <xdr:row>97</xdr:row>
      <xdr:rowOff>148507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66747"/>
          <a:ext cx="889000" cy="3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148507</xdr:rowOff>
    </xdr:from>
    <xdr:to>
      <xdr:col>10</xdr:col>
      <xdr:colOff>114300</xdr:colOff>
      <xdr:row>98</xdr:row>
      <xdr:rowOff>15537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79157"/>
          <a:ext cx="889000" cy="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137635</xdr:rowOff>
    </xdr:from>
    <xdr:to>
      <xdr:col>24</xdr:col>
      <xdr:colOff>114300</xdr:colOff>
      <xdr:row>96</xdr:row>
      <xdr:rowOff>67785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160512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7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54589</xdr:rowOff>
    </xdr:from>
    <xdr:to>
      <xdr:col>20</xdr:col>
      <xdr:colOff>38100</xdr:colOff>
      <xdr:row>96</xdr:row>
      <xdr:rowOff>156189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1266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28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128197</xdr:rowOff>
    </xdr:from>
    <xdr:to>
      <xdr:col>15</xdr:col>
      <xdr:colOff>101600</xdr:colOff>
      <xdr:row>96</xdr:row>
      <xdr:rowOff>58347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1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74874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9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97707</xdr:rowOff>
    </xdr:from>
    <xdr:to>
      <xdr:col>10</xdr:col>
      <xdr:colOff>165100</xdr:colOff>
      <xdr:row>98</xdr:row>
      <xdr:rowOff>27857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18984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82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136187</xdr:rowOff>
    </xdr:from>
    <xdr:to>
      <xdr:col>6</xdr:col>
      <xdr:colOff>38100</xdr:colOff>
      <xdr:row>98</xdr:row>
      <xdr:rowOff>66337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57464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85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86330</xdr:rowOff>
    </xdr:from>
    <xdr:to>
      <xdr:col>54</xdr:col>
      <xdr:colOff>189865</xdr:colOff>
      <xdr:row>38</xdr:row>
      <xdr:rowOff>59507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6087080"/>
          <a:ext cx="1270" cy="48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63334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59507</xdr:rowOff>
    </xdr:from>
    <xdr:to>
      <xdr:col>55</xdr:col>
      <xdr:colOff>88900</xdr:colOff>
      <xdr:row>38</xdr:row>
      <xdr:rowOff>59507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33007</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8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86330</xdr:rowOff>
    </xdr:from>
    <xdr:to>
      <xdr:col>55</xdr:col>
      <xdr:colOff>88900</xdr:colOff>
      <xdr:row>35</xdr:row>
      <xdr:rowOff>86330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08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76195</xdr:rowOff>
    </xdr:from>
    <xdr:to>
      <xdr:col>55</xdr:col>
      <xdr:colOff>0</xdr:colOff>
      <xdr:row>36</xdr:row>
      <xdr:rowOff>1184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076945"/>
          <a:ext cx="838200" cy="9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18224</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39797</xdr:rowOff>
    </xdr:from>
    <xdr:to>
      <xdr:col>55</xdr:col>
      <xdr:colOff>50800</xdr:colOff>
      <xdr:row>37</xdr:row>
      <xdr:rowOff>141397</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76195</xdr:rowOff>
    </xdr:from>
    <xdr:to>
      <xdr:col>50</xdr:col>
      <xdr:colOff>114300</xdr:colOff>
      <xdr:row>35</xdr:row>
      <xdr:rowOff>136911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76945"/>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11930</xdr:rowOff>
    </xdr:from>
    <xdr:to>
      <xdr:col>50</xdr:col>
      <xdr:colOff>165100</xdr:colOff>
      <xdr:row>37</xdr:row>
      <xdr:rowOff>113530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104657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102286</xdr:rowOff>
    </xdr:from>
    <xdr:to>
      <xdr:col>45</xdr:col>
      <xdr:colOff>177800</xdr:colOff>
      <xdr:row>35</xdr:row>
      <xdr:rowOff>136911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417236"/>
          <a:ext cx="889000" cy="72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39347</xdr:rowOff>
    </xdr:from>
    <xdr:to>
      <xdr:col>46</xdr:col>
      <xdr:colOff>38100</xdr:colOff>
      <xdr:row>37</xdr:row>
      <xdr:rowOff>140947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8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132074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7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102286</xdr:rowOff>
    </xdr:from>
    <xdr:to>
      <xdr:col>41</xdr:col>
      <xdr:colOff>50800</xdr:colOff>
      <xdr:row>36</xdr:row>
      <xdr:rowOff>49175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417236"/>
          <a:ext cx="889000" cy="80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136754</xdr:rowOff>
    </xdr:from>
    <xdr:to>
      <xdr:col>41</xdr:col>
      <xdr:colOff>101600</xdr:colOff>
      <xdr:row>33</xdr:row>
      <xdr:rowOff>66904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58031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1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96429</xdr:rowOff>
    </xdr:from>
    <xdr:to>
      <xdr:col>36</xdr:col>
      <xdr:colOff>165100</xdr:colOff>
      <xdr:row>38</xdr:row>
      <xdr:rowOff>26578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17705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5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121834</xdr:rowOff>
    </xdr:from>
    <xdr:to>
      <xdr:col>55</xdr:col>
      <xdr:colOff>50800</xdr:colOff>
      <xdr:row>36</xdr:row>
      <xdr:rowOff>51984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2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36761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3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25395</xdr:rowOff>
    </xdr:from>
    <xdr:to>
      <xdr:col>50</xdr:col>
      <xdr:colOff>165100</xdr:colOff>
      <xdr:row>35</xdr:row>
      <xdr:rowOff>126995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2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143522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80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86111</xdr:rowOff>
    </xdr:from>
    <xdr:to>
      <xdr:col>46</xdr:col>
      <xdr:colOff>38100</xdr:colOff>
      <xdr:row>36</xdr:row>
      <xdr:rowOff>16261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32788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8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51486</xdr:rowOff>
    </xdr:from>
    <xdr:to>
      <xdr:col>41</xdr:col>
      <xdr:colOff>101600</xdr:colOff>
      <xdr:row>31</xdr:row>
      <xdr:rowOff>153086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36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169613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14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169825</xdr:rowOff>
    </xdr:from>
    <xdr:to>
      <xdr:col>36</xdr:col>
      <xdr:colOff>165100</xdr:colOff>
      <xdr:row>36</xdr:row>
      <xdr:rowOff>99975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116502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594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93735</xdr:rowOff>
    </xdr:from>
    <xdr:to>
      <xdr:col>55</xdr:col>
      <xdr:colOff>0</xdr:colOff>
      <xdr:row>58</xdr:row>
      <xdr:rowOff>98732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37835"/>
          <a:ext cx="8382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98732</xdr:rowOff>
    </xdr:from>
    <xdr:to>
      <xdr:col>50</xdr:col>
      <xdr:colOff>114300</xdr:colOff>
      <xdr:row>59</xdr:row>
      <xdr:rowOff>44047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42832"/>
          <a:ext cx="889000" cy="1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91890</xdr:rowOff>
    </xdr:from>
    <xdr:to>
      <xdr:col>45</xdr:col>
      <xdr:colOff>177800</xdr:colOff>
      <xdr:row>59</xdr:row>
      <xdr:rowOff>44047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64540"/>
          <a:ext cx="889000" cy="29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160764</xdr:rowOff>
    </xdr:from>
    <xdr:to>
      <xdr:col>41</xdr:col>
      <xdr:colOff>50800</xdr:colOff>
      <xdr:row>57</xdr:row>
      <xdr:rowOff>91890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61964"/>
          <a:ext cx="889000" cy="10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42935</xdr:rowOff>
    </xdr:from>
    <xdr:to>
      <xdr:col>55</xdr:col>
      <xdr:colOff>50800</xdr:colOff>
      <xdr:row>58</xdr:row>
      <xdr:rowOff>144535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8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21362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47932</xdr:rowOff>
    </xdr:from>
    <xdr:to>
      <xdr:col>50</xdr:col>
      <xdr:colOff>165100</xdr:colOff>
      <xdr:row>58</xdr:row>
      <xdr:rowOff>149532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140659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8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164697</xdr:rowOff>
    </xdr:from>
    <xdr:to>
      <xdr:col>46</xdr:col>
      <xdr:colOff>38100</xdr:colOff>
      <xdr:row>59</xdr:row>
      <xdr:rowOff>94847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10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85974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20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41090</xdr:rowOff>
    </xdr:from>
    <xdr:to>
      <xdr:col>41</xdr:col>
      <xdr:colOff>101600</xdr:colOff>
      <xdr:row>57</xdr:row>
      <xdr:rowOff>142690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133817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0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109964</xdr:rowOff>
    </xdr:from>
    <xdr:to>
      <xdr:col>36</xdr:col>
      <xdr:colOff>165100</xdr:colOff>
      <xdr:row>57</xdr:row>
      <xdr:rowOff>40114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31241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0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71532</xdr:rowOff>
    </xdr:from>
    <xdr:to>
      <xdr:col>55</xdr:col>
      <xdr:colOff>0</xdr:colOff>
      <xdr:row>78</xdr:row>
      <xdr:rowOff>108634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44632"/>
          <a:ext cx="838200" cy="3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71532</xdr:rowOff>
    </xdr:from>
    <xdr:to>
      <xdr:col>50</xdr:col>
      <xdr:colOff>114300</xdr:colOff>
      <xdr:row>78</xdr:row>
      <xdr:rowOff>94208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44632"/>
          <a:ext cx="889000" cy="2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29514</xdr:rowOff>
    </xdr:from>
    <xdr:to>
      <xdr:col>45</xdr:col>
      <xdr:colOff>177800</xdr:colOff>
      <xdr:row>78</xdr:row>
      <xdr:rowOff>94208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02614"/>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29514</xdr:rowOff>
    </xdr:from>
    <xdr:to>
      <xdr:col>41</xdr:col>
      <xdr:colOff>50800</xdr:colOff>
      <xdr:row>78</xdr:row>
      <xdr:rowOff>51003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02614"/>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57834</xdr:rowOff>
    </xdr:from>
    <xdr:to>
      <xdr:col>55</xdr:col>
      <xdr:colOff>50800</xdr:colOff>
      <xdr:row>78</xdr:row>
      <xdr:rowOff>159434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144211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20732</xdr:rowOff>
    </xdr:from>
    <xdr:to>
      <xdr:col>50</xdr:col>
      <xdr:colOff>165100</xdr:colOff>
      <xdr:row>78</xdr:row>
      <xdr:rowOff>122332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113459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48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43408</xdr:rowOff>
    </xdr:from>
    <xdr:to>
      <xdr:col>46</xdr:col>
      <xdr:colOff>38100</xdr:colOff>
      <xdr:row>78</xdr:row>
      <xdr:rowOff>145008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136135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0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150164</xdr:rowOff>
    </xdr:from>
    <xdr:to>
      <xdr:col>41</xdr:col>
      <xdr:colOff>101600</xdr:colOff>
      <xdr:row>78</xdr:row>
      <xdr:rowOff>80314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71441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44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203</xdr:rowOff>
    </xdr:from>
    <xdr:to>
      <xdr:col>36</xdr:col>
      <xdr:colOff>165100</xdr:colOff>
      <xdr:row>78</xdr:row>
      <xdr:rowOff>101803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92930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46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82950</xdr:rowOff>
    </xdr:from>
    <xdr:to>
      <xdr:col>55</xdr:col>
      <xdr:colOff>0</xdr:colOff>
      <xdr:row>96</xdr:row>
      <xdr:rowOff>138709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42150"/>
          <a:ext cx="838200" cy="5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82950</xdr:rowOff>
    </xdr:from>
    <xdr:to>
      <xdr:col>50</xdr:col>
      <xdr:colOff>114300</xdr:colOff>
      <xdr:row>97</xdr:row>
      <xdr:rowOff>22276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542150"/>
          <a:ext cx="889000" cy="1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148825</xdr:rowOff>
    </xdr:from>
    <xdr:to>
      <xdr:col>45</xdr:col>
      <xdr:colOff>177800</xdr:colOff>
      <xdr:row>97</xdr:row>
      <xdr:rowOff>22276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36575"/>
          <a:ext cx="889000" cy="21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122746</xdr:rowOff>
    </xdr:from>
    <xdr:to>
      <xdr:col>41</xdr:col>
      <xdr:colOff>50800</xdr:colOff>
      <xdr:row>95</xdr:row>
      <xdr:rowOff>148825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239046"/>
          <a:ext cx="889000" cy="19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87909</xdr:rowOff>
    </xdr:from>
    <xdr:to>
      <xdr:col>55</xdr:col>
      <xdr:colOff>50800</xdr:colOff>
      <xdr:row>97</xdr:row>
      <xdr:rowOff>18059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4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66336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32150</xdr:rowOff>
    </xdr:from>
    <xdr:to>
      <xdr:col>50</xdr:col>
      <xdr:colOff>165100</xdr:colOff>
      <xdr:row>96</xdr:row>
      <xdr:rowOff>133750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124877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142926</xdr:rowOff>
    </xdr:from>
    <xdr:to>
      <xdr:col>46</xdr:col>
      <xdr:colOff>38100</xdr:colOff>
      <xdr:row>97</xdr:row>
      <xdr:rowOff>73076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64203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69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98025</xdr:rowOff>
    </xdr:from>
    <xdr:to>
      <xdr:col>41</xdr:col>
      <xdr:colOff>101600</xdr:colOff>
      <xdr:row>96</xdr:row>
      <xdr:rowOff>28175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8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44702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1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71946</xdr:rowOff>
    </xdr:from>
    <xdr:to>
      <xdr:col>36</xdr:col>
      <xdr:colOff>165100</xdr:colOff>
      <xdr:row>95</xdr:row>
      <xdr:rowOff>2096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1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18623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596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38659</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5209"/>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38659</xdr:rowOff>
    </xdr:from>
    <xdr:to>
      <xdr:col>71</xdr:col>
      <xdr:colOff>177800</xdr:colOff>
      <xdr:row>39</xdr:row>
      <xdr:rowOff>42316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520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159309</xdr:rowOff>
    </xdr:from>
    <xdr:to>
      <xdr:col>72</xdr:col>
      <xdr:colOff>38100</xdr:colOff>
      <xdr:row>39</xdr:row>
      <xdr:rowOff>89459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80586</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767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162966</xdr:rowOff>
    </xdr:from>
    <xdr:to>
      <xdr:col>67</xdr:col>
      <xdr:colOff>101600</xdr:colOff>
      <xdr:row>39</xdr:row>
      <xdr:rowOff>93116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84243</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770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168761</xdr:rowOff>
    </xdr:from>
    <xdr:to>
      <xdr:col>85</xdr:col>
      <xdr:colOff>127000</xdr:colOff>
      <xdr:row>74</xdr:row>
      <xdr:rowOff>6455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68461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168761</xdr:rowOff>
    </xdr:from>
    <xdr:to>
      <xdr:col>81</xdr:col>
      <xdr:colOff>50800</xdr:colOff>
      <xdr:row>74</xdr:row>
      <xdr:rowOff>56918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684611"/>
          <a:ext cx="889000" cy="5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56918</xdr:rowOff>
    </xdr:from>
    <xdr:to>
      <xdr:col>76</xdr:col>
      <xdr:colOff>114300</xdr:colOff>
      <xdr:row>74</xdr:row>
      <xdr:rowOff>130184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44218"/>
          <a:ext cx="889000" cy="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130184</xdr:rowOff>
    </xdr:from>
    <xdr:to>
      <xdr:col>71</xdr:col>
      <xdr:colOff>177800</xdr:colOff>
      <xdr:row>75</xdr:row>
      <xdr:rowOff>21399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17484"/>
          <a:ext cx="889000" cy="6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127105</xdr:rowOff>
    </xdr:from>
    <xdr:to>
      <xdr:col>85</xdr:col>
      <xdr:colOff>177800</xdr:colOff>
      <xdr:row>74</xdr:row>
      <xdr:rowOff>57255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149982</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49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117961</xdr:rowOff>
    </xdr:from>
    <xdr:to>
      <xdr:col>81</xdr:col>
      <xdr:colOff>101600</xdr:colOff>
      <xdr:row>74</xdr:row>
      <xdr:rowOff>48111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64638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4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6118</xdr:rowOff>
    </xdr:from>
    <xdr:to>
      <xdr:col>76</xdr:col>
      <xdr:colOff>165100</xdr:colOff>
      <xdr:row>74</xdr:row>
      <xdr:rowOff>107718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9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124245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6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79384</xdr:rowOff>
    </xdr:from>
    <xdr:to>
      <xdr:col>72</xdr:col>
      <xdr:colOff>38100</xdr:colOff>
      <xdr:row>75</xdr:row>
      <xdr:rowOff>9534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6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26061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54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142049</xdr:rowOff>
    </xdr:from>
    <xdr:to>
      <xdr:col>67</xdr:col>
      <xdr:colOff>101600</xdr:colOff>
      <xdr:row>75</xdr:row>
      <xdr:rowOff>72199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88726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6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43199</xdr:rowOff>
    </xdr:from>
    <xdr:to>
      <xdr:col>85</xdr:col>
      <xdr:colOff>127000</xdr:colOff>
      <xdr:row>97</xdr:row>
      <xdr:rowOff>144239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673849"/>
          <a:ext cx="8382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134376</xdr:rowOff>
    </xdr:from>
    <xdr:to>
      <xdr:col>81</xdr:col>
      <xdr:colOff>50800</xdr:colOff>
      <xdr:row>97</xdr:row>
      <xdr:rowOff>144239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593576"/>
          <a:ext cx="889000" cy="18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134376</xdr:rowOff>
    </xdr:from>
    <xdr:to>
      <xdr:col>76</xdr:col>
      <xdr:colOff>114300</xdr:colOff>
      <xdr:row>98</xdr:row>
      <xdr:rowOff>39605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593576"/>
          <a:ext cx="889000" cy="24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36308</xdr:rowOff>
    </xdr:from>
    <xdr:to>
      <xdr:col>71</xdr:col>
      <xdr:colOff>177800</xdr:colOff>
      <xdr:row>98</xdr:row>
      <xdr:rowOff>39605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838408"/>
          <a:ext cx="889000" cy="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163849</xdr:rowOff>
    </xdr:from>
    <xdr:to>
      <xdr:col>85</xdr:col>
      <xdr:colOff>177800</xdr:colOff>
      <xdr:row>97</xdr:row>
      <xdr:rowOff>93999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15276</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47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93439</xdr:rowOff>
    </xdr:from>
    <xdr:to>
      <xdr:col>81</xdr:col>
      <xdr:colOff>101600</xdr:colOff>
      <xdr:row>98</xdr:row>
      <xdr:rowOff>23589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14716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81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83576</xdr:rowOff>
    </xdr:from>
    <xdr:to>
      <xdr:col>76</xdr:col>
      <xdr:colOff>165100</xdr:colOff>
      <xdr:row>97</xdr:row>
      <xdr:rowOff>13726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5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30253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31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160255</xdr:rowOff>
    </xdr:from>
    <xdr:to>
      <xdr:col>72</xdr:col>
      <xdr:colOff>38100</xdr:colOff>
      <xdr:row>98</xdr:row>
      <xdr:rowOff>90405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81532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88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156958</xdr:rowOff>
    </xdr:from>
    <xdr:to>
      <xdr:col>67</xdr:col>
      <xdr:colOff>101600</xdr:colOff>
      <xdr:row>98</xdr:row>
      <xdr:rowOff>87108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8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103635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56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19304</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0585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19304</xdr:rowOff>
    </xdr:from>
    <xdr:to>
      <xdr:col>107</xdr:col>
      <xdr:colOff>50800</xdr:colOff>
      <xdr:row>39</xdr:row>
      <xdr:rowOff>29401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705854"/>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29401</xdr:rowOff>
    </xdr:from>
    <xdr:to>
      <xdr:col>102</xdr:col>
      <xdr:colOff>114300</xdr:colOff>
      <xdr:row>39</xdr:row>
      <xdr:rowOff>33020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71595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139954</xdr:rowOff>
    </xdr:from>
    <xdr:to>
      <xdr:col>107</xdr:col>
      <xdr:colOff>101600</xdr:colOff>
      <xdr:row>39</xdr:row>
      <xdr:rowOff>70104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61231</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150051</xdr:rowOff>
    </xdr:from>
    <xdr:to>
      <xdr:col>102</xdr:col>
      <xdr:colOff>165100</xdr:colOff>
      <xdr:row>39</xdr:row>
      <xdr:rowOff>80201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6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71328</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88333" y="6757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153670</xdr:rowOff>
    </xdr:from>
    <xdr:to>
      <xdr:col>98</xdr:col>
      <xdr:colOff>38100</xdr:colOff>
      <xdr:row>39</xdr:row>
      <xdr:rowOff>83820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74947</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99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10522</xdr:rowOff>
    </xdr:from>
    <xdr:to>
      <xdr:col>116</xdr:col>
      <xdr:colOff>63500</xdr:colOff>
      <xdr:row>59</xdr:row>
      <xdr:rowOff>21057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26072"/>
          <a:ext cx="8382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16618</xdr:rowOff>
    </xdr:from>
    <xdr:to>
      <xdr:col>111</xdr:col>
      <xdr:colOff>177800</xdr:colOff>
      <xdr:row>59</xdr:row>
      <xdr:rowOff>21057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32168"/>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8827</xdr:rowOff>
    </xdr:from>
    <xdr:to>
      <xdr:col>107</xdr:col>
      <xdr:colOff>50800</xdr:colOff>
      <xdr:row>59</xdr:row>
      <xdr:rowOff>16618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24377"/>
          <a:ext cx="8890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2502</xdr:rowOff>
    </xdr:from>
    <xdr:to>
      <xdr:col>102</xdr:col>
      <xdr:colOff>114300</xdr:colOff>
      <xdr:row>59</xdr:row>
      <xdr:rowOff>8827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18052"/>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131172</xdr:rowOff>
    </xdr:from>
    <xdr:to>
      <xdr:col>116</xdr:col>
      <xdr:colOff>114300</xdr:colOff>
      <xdr:row>59</xdr:row>
      <xdr:rowOff>61322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46099</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9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141707</xdr:rowOff>
    </xdr:from>
    <xdr:to>
      <xdr:col>112</xdr:col>
      <xdr:colOff>38100</xdr:colOff>
      <xdr:row>59</xdr:row>
      <xdr:rowOff>71857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62984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7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137268</xdr:rowOff>
    </xdr:from>
    <xdr:to>
      <xdr:col>107</xdr:col>
      <xdr:colOff>101600</xdr:colOff>
      <xdr:row>59</xdr:row>
      <xdr:rowOff>67418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8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58545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7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129477</xdr:rowOff>
    </xdr:from>
    <xdr:to>
      <xdr:col>102</xdr:col>
      <xdr:colOff>165100</xdr:colOff>
      <xdr:row>59</xdr:row>
      <xdr:rowOff>59627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50754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6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123152</xdr:rowOff>
    </xdr:from>
    <xdr:to>
      <xdr:col>98</xdr:col>
      <xdr:colOff>38100</xdr:colOff>
      <xdr:row>59</xdr:row>
      <xdr:rowOff>53302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6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44429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5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108458</xdr:rowOff>
    </xdr:from>
    <xdr:to>
      <xdr:col>116</xdr:col>
      <xdr:colOff>63500</xdr:colOff>
      <xdr:row>76</xdr:row>
      <xdr:rowOff>126518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38658"/>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105905</xdr:rowOff>
    </xdr:from>
    <xdr:to>
      <xdr:col>111</xdr:col>
      <xdr:colOff>177800</xdr:colOff>
      <xdr:row>76</xdr:row>
      <xdr:rowOff>126518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136105"/>
          <a:ext cx="8890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105905</xdr:rowOff>
    </xdr:from>
    <xdr:to>
      <xdr:col>107</xdr:col>
      <xdr:colOff>50800</xdr:colOff>
      <xdr:row>76</xdr:row>
      <xdr:rowOff>122098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36105"/>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121183</xdr:rowOff>
    </xdr:from>
    <xdr:to>
      <xdr:col>102</xdr:col>
      <xdr:colOff>114300</xdr:colOff>
      <xdr:row>76</xdr:row>
      <xdr:rowOff>122098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15138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57658</xdr:rowOff>
    </xdr:from>
    <xdr:to>
      <xdr:col>116</xdr:col>
      <xdr:colOff>114300</xdr:colOff>
      <xdr:row>76</xdr:row>
      <xdr:rowOff>159258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8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36085</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6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75718</xdr:rowOff>
    </xdr:from>
    <xdr:to>
      <xdr:col>112</xdr:col>
      <xdr:colOff>38100</xdr:colOff>
      <xdr:row>77</xdr:row>
      <xdr:rowOff>5868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168445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55105</xdr:rowOff>
    </xdr:from>
    <xdr:to>
      <xdr:col>107</xdr:col>
      <xdr:colOff>101600</xdr:colOff>
      <xdr:row>76</xdr:row>
      <xdr:rowOff>156705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147832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7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71298</xdr:rowOff>
    </xdr:from>
    <xdr:to>
      <xdr:col>102</xdr:col>
      <xdr:colOff>165100</xdr:colOff>
      <xdr:row>77</xdr:row>
      <xdr:rowOff>1448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164025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70383</xdr:rowOff>
    </xdr:from>
    <xdr:to>
      <xdr:col>98</xdr:col>
      <xdr:colOff>38100</xdr:colOff>
      <xdr:row>77</xdr:row>
      <xdr:rowOff>533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163110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9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人件費については、定年延長による定年退職者の減少に伴う退職金の減等により、前年度と比較して</a:t>
          </a:r>
          <a:r>
            <a:rPr kumimoji="1" lang="en-US" altLang="ja-JP" sz="1300">
              <a:latin typeface="ＭＳ Ｐゴシック" panose="020B0600070205080204" pitchFamily="50" charset="-128"/>
              <a:ea typeface="ＭＳ Ｐゴシック" panose="020B0600070205080204" pitchFamily="50" charset="-128"/>
            </a:rPr>
            <a:t>1,468</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60,683</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物件費については、ふるさと応援寄附金を推進する事業や物価高対策として実施したプレミアム付き商品券発行事業に係る委託料の増等により、前年度と比較して</a:t>
          </a:r>
          <a:r>
            <a:rPr kumimoji="1" lang="en-US" altLang="ja-JP" sz="1300">
              <a:latin typeface="ＭＳ Ｐゴシック" panose="020B0600070205080204" pitchFamily="50" charset="-128"/>
              <a:ea typeface="ＭＳ Ｐゴシック" panose="020B0600070205080204" pitchFamily="50" charset="-128"/>
            </a:rPr>
            <a:t>1,658</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55,548</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扶助費については、電力・ガス・食料品等価格高騰重点支援給付金給付事業の皆増等により、</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8,121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a:t>
          </a:r>
          <a:r>
            <a:rPr kumimoji="1" lang="en-US" altLang="ja-JP" sz="1300">
              <a:solidFill>
                <a:schemeClr val="tx1"/>
              </a:solidFill>
              <a:latin typeface="ＭＳ Ｐゴシック" panose="020B0600070205080204" pitchFamily="50" charset="-128"/>
              <a:ea typeface="ＭＳ Ｐゴシック" panose="020B0600070205080204" pitchFamily="50" charset="-128"/>
            </a:rPr>
            <a:t>144,773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補助費等については、物価高騰等生活支援給付金給付事業の減等により、前年度と比較して</a:t>
          </a:r>
          <a:r>
            <a:rPr kumimoji="1" lang="en-US" altLang="ja-JP" sz="1300">
              <a:latin typeface="ＭＳ Ｐゴシック" panose="020B0600070205080204" pitchFamily="50" charset="-128"/>
              <a:ea typeface="ＭＳ Ｐゴシック" panose="020B0600070205080204" pitchFamily="50" charset="-128"/>
            </a:rPr>
            <a:t>12,656</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73,178</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普通建設事業費については、小学校老朽化リニューアル事業等が減少したものの、優良建築物等整備事業の皆増等により、前年度と比較して</a:t>
          </a:r>
          <a:r>
            <a:rPr kumimoji="1" lang="en-US" altLang="ja-JP" sz="1300">
              <a:latin typeface="ＭＳ Ｐゴシック" panose="020B0600070205080204" pitchFamily="50" charset="-128"/>
              <a:ea typeface="ＭＳ Ｐゴシック" panose="020B0600070205080204" pitchFamily="50" charset="-128"/>
            </a:rPr>
            <a:t>306</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30,815</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公債費については、元金償還終了となるものが償還開始となるものを上回ることによる減などにより、前年度と比較して</a:t>
          </a:r>
          <a:r>
            <a:rPr kumimoji="1" lang="en-US" altLang="ja-JP" sz="1300">
              <a:latin typeface="ＭＳ Ｐゴシック" panose="020B0600070205080204" pitchFamily="50" charset="-128"/>
              <a:ea typeface="ＭＳ Ｐゴシック" panose="020B0600070205080204" pitchFamily="50" charset="-128"/>
            </a:rPr>
            <a:t>320</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44,663</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184,827
177,850
212.47
86,808,533
84,601,518
1,780,888
45,588,838
66,946,131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17018</xdr:rowOff>
    </xdr:from>
    <xdr:to>
      <xdr:col>24</xdr:col>
      <xdr:colOff>63500</xdr:colOff>
      <xdr:row>31</xdr:row>
      <xdr:rowOff>23114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3196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17018</xdr:rowOff>
    </xdr:from>
    <xdr:to>
      <xdr:col>19</xdr:col>
      <xdr:colOff>177800</xdr:colOff>
      <xdr:row>31</xdr:row>
      <xdr:rowOff>20066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3196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18542</xdr:rowOff>
    </xdr:from>
    <xdr:to>
      <xdr:col>15</xdr:col>
      <xdr:colOff>50800</xdr:colOff>
      <xdr:row>31</xdr:row>
      <xdr:rowOff>20066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3349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18542</xdr:rowOff>
    </xdr:from>
    <xdr:to>
      <xdr:col>10</xdr:col>
      <xdr:colOff>114300</xdr:colOff>
      <xdr:row>31</xdr:row>
      <xdr:rowOff>52070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3349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143764</xdr:rowOff>
    </xdr:from>
    <xdr:to>
      <xdr:col>24</xdr:col>
      <xdr:colOff>114300</xdr:colOff>
      <xdr:row>31</xdr:row>
      <xdr:rowOff>73914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96791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4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137668</xdr:rowOff>
    </xdr:from>
    <xdr:to>
      <xdr:col>20</xdr:col>
      <xdr:colOff>38100</xdr:colOff>
      <xdr:row>31</xdr:row>
      <xdr:rowOff>67818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84345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5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140716</xdr:rowOff>
    </xdr:from>
    <xdr:to>
      <xdr:col>15</xdr:col>
      <xdr:colOff>101600</xdr:colOff>
      <xdr:row>31</xdr:row>
      <xdr:rowOff>70866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87393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5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139192</xdr:rowOff>
    </xdr:from>
    <xdr:to>
      <xdr:col>10</xdr:col>
      <xdr:colOff>165100</xdr:colOff>
      <xdr:row>31</xdr:row>
      <xdr:rowOff>69342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8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85869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5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1270</xdr:rowOff>
    </xdr:from>
    <xdr:to>
      <xdr:col>6</xdr:col>
      <xdr:colOff>38100</xdr:colOff>
      <xdr:row>31</xdr:row>
      <xdr:rowOff>102870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119397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40983</xdr:rowOff>
    </xdr:from>
    <xdr:to>
      <xdr:col>24</xdr:col>
      <xdr:colOff>63500</xdr:colOff>
      <xdr:row>57</xdr:row>
      <xdr:rowOff>86944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13633"/>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58420</xdr:rowOff>
    </xdr:from>
    <xdr:to>
      <xdr:col>19</xdr:col>
      <xdr:colOff>177800</xdr:colOff>
      <xdr:row>57</xdr:row>
      <xdr:rowOff>86944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31070"/>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115278</xdr:rowOff>
    </xdr:from>
    <xdr:to>
      <xdr:col>15</xdr:col>
      <xdr:colOff>50800</xdr:colOff>
      <xdr:row>57</xdr:row>
      <xdr:rowOff>58420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87778"/>
          <a:ext cx="889000" cy="114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115278</xdr:rowOff>
    </xdr:from>
    <xdr:to>
      <xdr:col>10</xdr:col>
      <xdr:colOff>114300</xdr:colOff>
      <xdr:row>58</xdr:row>
      <xdr:rowOff>32093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87778"/>
          <a:ext cx="889000" cy="128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161633</xdr:rowOff>
    </xdr:from>
    <xdr:to>
      <xdr:col>24</xdr:col>
      <xdr:colOff>114300</xdr:colOff>
      <xdr:row>57</xdr:row>
      <xdr:rowOff>91783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6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13060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1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36144</xdr:rowOff>
    </xdr:from>
    <xdr:to>
      <xdr:col>20</xdr:col>
      <xdr:colOff>38100</xdr:colOff>
      <xdr:row>57</xdr:row>
      <xdr:rowOff>137744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154271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7620</xdr:rowOff>
    </xdr:from>
    <xdr:to>
      <xdr:col>15</xdr:col>
      <xdr:colOff>101600</xdr:colOff>
      <xdr:row>57</xdr:row>
      <xdr:rowOff>109220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125747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5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64478</xdr:rowOff>
    </xdr:from>
    <xdr:to>
      <xdr:col>10</xdr:col>
      <xdr:colOff>165100</xdr:colOff>
      <xdr:row>50</xdr:row>
      <xdr:rowOff>166078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11155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41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152743</xdr:rowOff>
    </xdr:from>
    <xdr:to>
      <xdr:col>6</xdr:col>
      <xdr:colOff>38100</xdr:colOff>
      <xdr:row>58</xdr:row>
      <xdr:rowOff>82893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99420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116959</xdr:rowOff>
    </xdr:from>
    <xdr:to>
      <xdr:col>24</xdr:col>
      <xdr:colOff>63500</xdr:colOff>
      <xdr:row>75</xdr:row>
      <xdr:rowOff>158719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75709"/>
          <a:ext cx="838200" cy="4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126496</xdr:rowOff>
    </xdr:from>
    <xdr:to>
      <xdr:col>19</xdr:col>
      <xdr:colOff>177800</xdr:colOff>
      <xdr:row>75</xdr:row>
      <xdr:rowOff>158719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985246"/>
          <a:ext cx="889000" cy="3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126496</xdr:rowOff>
    </xdr:from>
    <xdr:to>
      <xdr:col>15</xdr:col>
      <xdr:colOff>50800</xdr:colOff>
      <xdr:row>77</xdr:row>
      <xdr:rowOff>14418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85246"/>
          <a:ext cx="889000" cy="23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14418</xdr:rowOff>
    </xdr:from>
    <xdr:to>
      <xdr:col>10</xdr:col>
      <xdr:colOff>114300</xdr:colOff>
      <xdr:row>77</xdr:row>
      <xdr:rowOff>96887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16068"/>
          <a:ext cx="889000" cy="8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66159</xdr:rowOff>
    </xdr:from>
    <xdr:to>
      <xdr:col>24</xdr:col>
      <xdr:colOff>114300</xdr:colOff>
      <xdr:row>75</xdr:row>
      <xdr:rowOff>167759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89036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7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107920</xdr:rowOff>
    </xdr:from>
    <xdr:to>
      <xdr:col>20</xdr:col>
      <xdr:colOff>38100</xdr:colOff>
      <xdr:row>76</xdr:row>
      <xdr:rowOff>38069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666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54597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4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75696</xdr:rowOff>
    </xdr:from>
    <xdr:to>
      <xdr:col>15</xdr:col>
      <xdr:colOff>101600</xdr:colOff>
      <xdr:row>76</xdr:row>
      <xdr:rowOff>5846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3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22373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0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135068</xdr:rowOff>
    </xdr:from>
    <xdr:to>
      <xdr:col>10</xdr:col>
      <xdr:colOff>165100</xdr:colOff>
      <xdr:row>77</xdr:row>
      <xdr:rowOff>65218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6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81745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4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46087</xdr:rowOff>
    </xdr:from>
    <xdr:to>
      <xdr:col>6</xdr:col>
      <xdr:colOff>38100</xdr:colOff>
      <xdr:row>77</xdr:row>
      <xdr:rowOff>147687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4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164214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2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24981</xdr:rowOff>
    </xdr:from>
    <xdr:to>
      <xdr:col>24</xdr:col>
      <xdr:colOff>63500</xdr:colOff>
      <xdr:row>97</xdr:row>
      <xdr:rowOff>7607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84181"/>
          <a:ext cx="8382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17780</xdr:rowOff>
    </xdr:from>
    <xdr:to>
      <xdr:col>19</xdr:col>
      <xdr:colOff>177800</xdr:colOff>
      <xdr:row>96</xdr:row>
      <xdr:rowOff>24981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76980"/>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17780</xdr:rowOff>
    </xdr:from>
    <xdr:to>
      <xdr:col>15</xdr:col>
      <xdr:colOff>50800</xdr:colOff>
      <xdr:row>97</xdr:row>
      <xdr:rowOff>112382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76980"/>
          <a:ext cx="889000" cy="26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79254</xdr:rowOff>
    </xdr:from>
    <xdr:to>
      <xdr:col>10</xdr:col>
      <xdr:colOff>114300</xdr:colOff>
      <xdr:row>97</xdr:row>
      <xdr:rowOff>112382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09904"/>
          <a:ext cx="889000" cy="3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128257</xdr:rowOff>
    </xdr:from>
    <xdr:to>
      <xdr:col>24</xdr:col>
      <xdr:colOff>114300</xdr:colOff>
      <xdr:row>97</xdr:row>
      <xdr:rowOff>58407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106684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145631</xdr:rowOff>
    </xdr:from>
    <xdr:to>
      <xdr:col>20</xdr:col>
      <xdr:colOff>38100</xdr:colOff>
      <xdr:row>96</xdr:row>
      <xdr:rowOff>75781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66908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2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138430</xdr:rowOff>
    </xdr:from>
    <xdr:to>
      <xdr:col>15</xdr:col>
      <xdr:colOff>101600</xdr:colOff>
      <xdr:row>96</xdr:row>
      <xdr:rowOff>68580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85107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0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61582</xdr:rowOff>
    </xdr:from>
    <xdr:to>
      <xdr:col>10</xdr:col>
      <xdr:colOff>165100</xdr:colOff>
      <xdr:row>97</xdr:row>
      <xdr:rowOff>163182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154309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8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28454</xdr:rowOff>
    </xdr:from>
    <xdr:to>
      <xdr:col>6</xdr:col>
      <xdr:colOff>38100</xdr:colOff>
      <xdr:row>97</xdr:row>
      <xdr:rowOff>130054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146581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4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164465</xdr:rowOff>
    </xdr:from>
    <xdr:to>
      <xdr:col>55</xdr:col>
      <xdr:colOff>0</xdr:colOff>
      <xdr:row>37</xdr:row>
      <xdr:rowOff>1778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336665"/>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129413</xdr:rowOff>
    </xdr:from>
    <xdr:to>
      <xdr:col>50</xdr:col>
      <xdr:colOff>114300</xdr:colOff>
      <xdr:row>36</xdr:row>
      <xdr:rowOff>164465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01613"/>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82169</xdr:rowOff>
    </xdr:from>
    <xdr:to>
      <xdr:col>45</xdr:col>
      <xdr:colOff>177800</xdr:colOff>
      <xdr:row>36</xdr:row>
      <xdr:rowOff>129413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254369"/>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30734</xdr:rowOff>
    </xdr:from>
    <xdr:to>
      <xdr:col>41</xdr:col>
      <xdr:colOff>50800</xdr:colOff>
      <xdr:row>36</xdr:row>
      <xdr:rowOff>82169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202934"/>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122428</xdr:rowOff>
    </xdr:from>
    <xdr:to>
      <xdr:col>55</xdr:col>
      <xdr:colOff>50800</xdr:colOff>
      <xdr:row>37</xdr:row>
      <xdr:rowOff>52578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145305</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4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113665</xdr:rowOff>
    </xdr:from>
    <xdr:to>
      <xdr:col>50</xdr:col>
      <xdr:colOff>165100</xdr:colOff>
      <xdr:row>37</xdr:row>
      <xdr:rowOff>43815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60342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0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78613</xdr:rowOff>
    </xdr:from>
    <xdr:to>
      <xdr:col>46</xdr:col>
      <xdr:colOff>38100</xdr:colOff>
      <xdr:row>37</xdr:row>
      <xdr:rowOff>8763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25290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2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31369</xdr:rowOff>
    </xdr:from>
    <xdr:to>
      <xdr:col>41</xdr:col>
      <xdr:colOff>101600</xdr:colOff>
      <xdr:row>36</xdr:row>
      <xdr:rowOff>132969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149496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97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151384</xdr:rowOff>
    </xdr:from>
    <xdr:to>
      <xdr:col>36</xdr:col>
      <xdr:colOff>165100</xdr:colOff>
      <xdr:row>36</xdr:row>
      <xdr:rowOff>81534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1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98061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2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6426</xdr:rowOff>
    </xdr:from>
    <xdr:to>
      <xdr:col>55</xdr:col>
      <xdr:colOff>0</xdr:colOff>
      <xdr:row>57</xdr:row>
      <xdr:rowOff>30582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79076"/>
          <a:ext cx="8382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6426</xdr:rowOff>
    </xdr:from>
    <xdr:to>
      <xdr:col>50</xdr:col>
      <xdr:colOff>114300</xdr:colOff>
      <xdr:row>57</xdr:row>
      <xdr:rowOff>14275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79076"/>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14275</xdr:rowOff>
    </xdr:from>
    <xdr:to>
      <xdr:col>45</xdr:col>
      <xdr:colOff>177800</xdr:colOff>
      <xdr:row>57</xdr:row>
      <xdr:rowOff>94285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8692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94285</xdr:rowOff>
    </xdr:from>
    <xdr:to>
      <xdr:col>41</xdr:col>
      <xdr:colOff>50800</xdr:colOff>
      <xdr:row>57</xdr:row>
      <xdr:rowOff>98857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6693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151232</xdr:rowOff>
    </xdr:from>
    <xdr:to>
      <xdr:col>55</xdr:col>
      <xdr:colOff>50800</xdr:colOff>
      <xdr:row>57</xdr:row>
      <xdr:rowOff>81382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129659</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3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127076</xdr:rowOff>
    </xdr:from>
    <xdr:to>
      <xdr:col>50</xdr:col>
      <xdr:colOff>165100</xdr:colOff>
      <xdr:row>57</xdr:row>
      <xdr:rowOff>57226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48353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82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134925</xdr:rowOff>
    </xdr:from>
    <xdr:to>
      <xdr:col>46</xdr:col>
      <xdr:colOff>38100</xdr:colOff>
      <xdr:row>57</xdr:row>
      <xdr:rowOff>65075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56202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82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43485</xdr:rowOff>
    </xdr:from>
    <xdr:to>
      <xdr:col>41</xdr:col>
      <xdr:colOff>101600</xdr:colOff>
      <xdr:row>57</xdr:row>
      <xdr:rowOff>145085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136212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0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48057</xdr:rowOff>
    </xdr:from>
    <xdr:to>
      <xdr:col>36</xdr:col>
      <xdr:colOff>165100</xdr:colOff>
      <xdr:row>57</xdr:row>
      <xdr:rowOff>149657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2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140784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1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127340</xdr:rowOff>
    </xdr:from>
    <xdr:to>
      <xdr:col>55</xdr:col>
      <xdr:colOff>0</xdr:colOff>
      <xdr:row>78</xdr:row>
      <xdr:rowOff>147439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00440"/>
          <a:ext cx="838200" cy="2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127340</xdr:rowOff>
    </xdr:from>
    <xdr:to>
      <xdr:col>50</xdr:col>
      <xdr:colOff>114300</xdr:colOff>
      <xdr:row>79</xdr:row>
      <xdr:rowOff>5936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00440"/>
          <a:ext cx="889000" cy="5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143015</xdr:rowOff>
    </xdr:from>
    <xdr:to>
      <xdr:col>45</xdr:col>
      <xdr:colOff>177800</xdr:colOff>
      <xdr:row>79</xdr:row>
      <xdr:rowOff>5936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16115"/>
          <a:ext cx="889000" cy="3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143015</xdr:rowOff>
    </xdr:from>
    <xdr:to>
      <xdr:col>41</xdr:col>
      <xdr:colOff>50800</xdr:colOff>
      <xdr:row>79</xdr:row>
      <xdr:rowOff>45402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16115"/>
          <a:ext cx="889000" cy="7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96639</xdr:rowOff>
    </xdr:from>
    <xdr:to>
      <xdr:col>55</xdr:col>
      <xdr:colOff>50800</xdr:colOff>
      <xdr:row>79</xdr:row>
      <xdr:rowOff>26789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6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11566</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8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76540</xdr:rowOff>
    </xdr:from>
    <xdr:to>
      <xdr:col>50</xdr:col>
      <xdr:colOff>165100</xdr:colOff>
      <xdr:row>79</xdr:row>
      <xdr:rowOff>6690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4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169267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4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126586</xdr:rowOff>
    </xdr:from>
    <xdr:to>
      <xdr:col>46</xdr:col>
      <xdr:colOff>38100</xdr:colOff>
      <xdr:row>79</xdr:row>
      <xdr:rowOff>56736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47863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92215</xdr:rowOff>
    </xdr:from>
    <xdr:to>
      <xdr:col>41</xdr:col>
      <xdr:colOff>101600</xdr:colOff>
      <xdr:row>79</xdr:row>
      <xdr:rowOff>22365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13492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166052</xdr:rowOff>
    </xdr:from>
    <xdr:to>
      <xdr:col>36</xdr:col>
      <xdr:colOff>165100</xdr:colOff>
      <xdr:row>79</xdr:row>
      <xdr:rowOff>96202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87329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3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24371</xdr:rowOff>
    </xdr:from>
    <xdr:to>
      <xdr:col>55</xdr:col>
      <xdr:colOff>0</xdr:colOff>
      <xdr:row>96</xdr:row>
      <xdr:rowOff>67760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83571"/>
          <a:ext cx="838200" cy="4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67760</xdr:rowOff>
    </xdr:from>
    <xdr:to>
      <xdr:col>50</xdr:col>
      <xdr:colOff>114300</xdr:colOff>
      <xdr:row>96</xdr:row>
      <xdr:rowOff>128636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26960"/>
          <a:ext cx="889000" cy="6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143678</xdr:rowOff>
    </xdr:from>
    <xdr:to>
      <xdr:col>45</xdr:col>
      <xdr:colOff>177800</xdr:colOff>
      <xdr:row>96</xdr:row>
      <xdr:rowOff>128636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31428"/>
          <a:ext cx="889000" cy="15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39643</xdr:rowOff>
    </xdr:from>
    <xdr:to>
      <xdr:col>41</xdr:col>
      <xdr:colOff>50800</xdr:colOff>
      <xdr:row>95</xdr:row>
      <xdr:rowOff>143678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155943"/>
          <a:ext cx="889000" cy="27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145021</xdr:rowOff>
    </xdr:from>
    <xdr:to>
      <xdr:col>55</xdr:col>
      <xdr:colOff>50800</xdr:colOff>
      <xdr:row>96</xdr:row>
      <xdr:rowOff>75171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123448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16960</xdr:rowOff>
    </xdr:from>
    <xdr:to>
      <xdr:col>50</xdr:col>
      <xdr:colOff>165100</xdr:colOff>
      <xdr:row>96</xdr:row>
      <xdr:rowOff>118560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7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109687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6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77836</xdr:rowOff>
    </xdr:from>
    <xdr:to>
      <xdr:col>46</xdr:col>
      <xdr:colOff>38100</xdr:colOff>
      <xdr:row>97</xdr:row>
      <xdr:rowOff>7986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3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170563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2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92878</xdr:rowOff>
    </xdr:from>
    <xdr:to>
      <xdr:col>41</xdr:col>
      <xdr:colOff>101600</xdr:colOff>
      <xdr:row>96</xdr:row>
      <xdr:rowOff>23028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8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47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160293</xdr:rowOff>
    </xdr:from>
    <xdr:to>
      <xdr:col>36</xdr:col>
      <xdr:colOff>165100</xdr:colOff>
      <xdr:row>94</xdr:row>
      <xdr:rowOff>90443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106970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8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27686</xdr:rowOff>
    </xdr:from>
    <xdr:to>
      <xdr:col>85</xdr:col>
      <xdr:colOff>127000</xdr:colOff>
      <xdr:row>37</xdr:row>
      <xdr:rowOff>85925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71336"/>
          <a:ext cx="83820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85925</xdr:rowOff>
    </xdr:from>
    <xdr:to>
      <xdr:col>81</xdr:col>
      <xdr:colOff>50800</xdr:colOff>
      <xdr:row>37</xdr:row>
      <xdr:rowOff>149497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29575"/>
          <a:ext cx="889000" cy="6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20501</xdr:rowOff>
    </xdr:from>
    <xdr:to>
      <xdr:col>76</xdr:col>
      <xdr:colOff>114300</xdr:colOff>
      <xdr:row>37</xdr:row>
      <xdr:rowOff>149497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64151"/>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20501</xdr:rowOff>
    </xdr:from>
    <xdr:to>
      <xdr:col>71</xdr:col>
      <xdr:colOff>177800</xdr:colOff>
      <xdr:row>37</xdr:row>
      <xdr:rowOff>83530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64151"/>
          <a:ext cx="889000" cy="6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148336</xdr:rowOff>
    </xdr:from>
    <xdr:to>
      <xdr:col>85</xdr:col>
      <xdr:colOff>177800</xdr:colOff>
      <xdr:row>37</xdr:row>
      <xdr:rowOff>78486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126763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35125</xdr:rowOff>
    </xdr:from>
    <xdr:to>
      <xdr:col>81</xdr:col>
      <xdr:colOff>101600</xdr:colOff>
      <xdr:row>37</xdr:row>
      <xdr:rowOff>136725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7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127851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7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98697</xdr:rowOff>
    </xdr:from>
    <xdr:to>
      <xdr:col>76</xdr:col>
      <xdr:colOff>165100</xdr:colOff>
      <xdr:row>38</xdr:row>
      <xdr:rowOff>28847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19974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141151</xdr:rowOff>
    </xdr:from>
    <xdr:to>
      <xdr:col>72</xdr:col>
      <xdr:colOff>38100</xdr:colOff>
      <xdr:row>37</xdr:row>
      <xdr:rowOff>71301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87828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51643</xdr:rowOff>
    </xdr:from>
    <xdr:to>
      <xdr:col>85</xdr:col>
      <xdr:colOff>127000</xdr:colOff>
      <xdr:row>56</xdr:row>
      <xdr:rowOff>65885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52843"/>
          <a:ext cx="838200" cy="1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51643</xdr:rowOff>
    </xdr:from>
    <xdr:to>
      <xdr:col>81</xdr:col>
      <xdr:colOff>50800</xdr:colOff>
      <xdr:row>56</xdr:row>
      <xdr:rowOff>137437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52843"/>
          <a:ext cx="889000" cy="8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23731</xdr:rowOff>
    </xdr:from>
    <xdr:to>
      <xdr:col>76</xdr:col>
      <xdr:colOff>114300</xdr:colOff>
      <xdr:row>56</xdr:row>
      <xdr:rowOff>137437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24931"/>
          <a:ext cx="889000" cy="11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23731</xdr:rowOff>
    </xdr:from>
    <xdr:to>
      <xdr:col>71</xdr:col>
      <xdr:colOff>177800</xdr:colOff>
      <xdr:row>57</xdr:row>
      <xdr:rowOff>36236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24931"/>
          <a:ext cx="889000" cy="18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15085</xdr:rowOff>
    </xdr:from>
    <xdr:to>
      <xdr:col>85</xdr:col>
      <xdr:colOff>177800</xdr:colOff>
      <xdr:row>56</xdr:row>
      <xdr:rowOff>116685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164962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9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843</xdr:rowOff>
    </xdr:from>
    <xdr:to>
      <xdr:col>81</xdr:col>
      <xdr:colOff>101600</xdr:colOff>
      <xdr:row>56</xdr:row>
      <xdr:rowOff>102443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0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93570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9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86637</xdr:rowOff>
    </xdr:from>
    <xdr:to>
      <xdr:col>76</xdr:col>
      <xdr:colOff>165100</xdr:colOff>
      <xdr:row>57</xdr:row>
      <xdr:rowOff>16787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8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7914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8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144381</xdr:rowOff>
    </xdr:from>
    <xdr:to>
      <xdr:col>72</xdr:col>
      <xdr:colOff>38100</xdr:colOff>
      <xdr:row>56</xdr:row>
      <xdr:rowOff>74531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7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65658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6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156886</xdr:rowOff>
    </xdr:from>
    <xdr:to>
      <xdr:col>67</xdr:col>
      <xdr:colOff>101600</xdr:colOff>
      <xdr:row>57</xdr:row>
      <xdr:rowOff>87036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5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78163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5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38658</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3208"/>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38658</xdr:rowOff>
    </xdr:from>
    <xdr:to>
      <xdr:col>71</xdr:col>
      <xdr:colOff>177800</xdr:colOff>
      <xdr:row>79</xdr:row>
      <xdr:rowOff>42241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3208"/>
          <a:ext cx="889000" cy="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159308</xdr:rowOff>
    </xdr:from>
    <xdr:to>
      <xdr:col>72</xdr:col>
      <xdr:colOff>38100</xdr:colOff>
      <xdr:row>79</xdr:row>
      <xdr:rowOff>89458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80585</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2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162891</xdr:rowOff>
    </xdr:from>
    <xdr:to>
      <xdr:col>67</xdr:col>
      <xdr:colOff>101600</xdr:colOff>
      <xdr:row>79</xdr:row>
      <xdr:rowOff>93041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84168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28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168760</xdr:rowOff>
    </xdr:from>
    <xdr:to>
      <xdr:col>85</xdr:col>
      <xdr:colOff>127000</xdr:colOff>
      <xdr:row>94</xdr:row>
      <xdr:rowOff>6455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113610"/>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168760</xdr:rowOff>
    </xdr:from>
    <xdr:to>
      <xdr:col>81</xdr:col>
      <xdr:colOff>50800</xdr:colOff>
      <xdr:row>94</xdr:row>
      <xdr:rowOff>56917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113610"/>
          <a:ext cx="889000" cy="5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56917</xdr:rowOff>
    </xdr:from>
    <xdr:to>
      <xdr:col>76</xdr:col>
      <xdr:colOff>114300</xdr:colOff>
      <xdr:row>94</xdr:row>
      <xdr:rowOff>130184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73217"/>
          <a:ext cx="889000" cy="7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130184</xdr:rowOff>
    </xdr:from>
    <xdr:to>
      <xdr:col>71</xdr:col>
      <xdr:colOff>177800</xdr:colOff>
      <xdr:row>95</xdr:row>
      <xdr:rowOff>21400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246484"/>
          <a:ext cx="889000" cy="6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127105</xdr:rowOff>
    </xdr:from>
    <xdr:to>
      <xdr:col>85</xdr:col>
      <xdr:colOff>177800</xdr:colOff>
      <xdr:row>94</xdr:row>
      <xdr:rowOff>57255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149982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2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117960</xdr:rowOff>
    </xdr:from>
    <xdr:to>
      <xdr:col>81</xdr:col>
      <xdr:colOff>101600</xdr:colOff>
      <xdr:row>94</xdr:row>
      <xdr:rowOff>48110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64637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3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6117</xdr:rowOff>
    </xdr:from>
    <xdr:to>
      <xdr:col>76</xdr:col>
      <xdr:colOff>165100</xdr:colOff>
      <xdr:row>94</xdr:row>
      <xdr:rowOff>107717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2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124244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89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79384</xdr:rowOff>
    </xdr:from>
    <xdr:to>
      <xdr:col>72</xdr:col>
      <xdr:colOff>38100</xdr:colOff>
      <xdr:row>95</xdr:row>
      <xdr:rowOff>9534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9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26061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7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142050</xdr:rowOff>
    </xdr:from>
    <xdr:to>
      <xdr:col>67</xdr:col>
      <xdr:colOff>101600</xdr:colOff>
      <xdr:row>95</xdr:row>
      <xdr:rowOff>72200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2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88727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03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総務費については、ふるさと応援寄附金推進事業の増などにより、前年度と比較して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3,619</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57,273</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民生費については、電力・ガス・食料品等価格高騰重点支援給付金給付事業の皆増などにより、前年度と比較して</a:t>
          </a:r>
          <a:r>
            <a:rPr kumimoji="1" lang="en-US" altLang="ja-JP" sz="1300">
              <a:latin typeface="ＭＳ Ｐゴシック" panose="020B0600070205080204" pitchFamily="50" charset="-128"/>
              <a:ea typeface="ＭＳ Ｐゴシック" panose="020B0600070205080204" pitchFamily="50" charset="-128"/>
            </a:rPr>
            <a:t>4,567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208,737</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衛生費については、感染症対策事業費の減などにより、前年度と比較して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8,088</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39,934</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商工費については、商工業推進事業の減などにより、前年度と比較して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1,231</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7,526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土木費については、優良建築物等整備事業の皆増などにより、前年度と比較して</a:t>
          </a:r>
          <a:r>
            <a:rPr kumimoji="1" lang="en-US" altLang="ja-JP" sz="1300">
              <a:latin typeface="ＭＳ Ｐゴシック" panose="020B0600070205080204" pitchFamily="50" charset="-128"/>
              <a:ea typeface="ＭＳ Ｐゴシック" panose="020B0600070205080204" pitchFamily="50" charset="-128"/>
            </a:rPr>
            <a:t>1,898</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40,045</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教育費については、小学校老朽化リニューアル事業の減などにより、前年度と比較して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623</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38,229</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年度は取崩しを行わず、決算剰余金等を</a:t>
          </a:r>
          <a:r>
            <a:rPr kumimoji="1" lang="en-US" altLang="ja-JP" sz="1400">
              <a:latin typeface="ＭＳ ゴシック" pitchFamily="49" charset="-128"/>
              <a:ea typeface="ＭＳ ゴシック" pitchFamily="49" charset="-128"/>
            </a:rPr>
            <a:t>876,000</a:t>
          </a:r>
          <a:r>
            <a:rPr kumimoji="1" lang="ja-JP" altLang="en-US" sz="1400">
              <a:latin typeface="ＭＳ ゴシック" pitchFamily="49" charset="-128"/>
              <a:ea typeface="ＭＳ ゴシック" pitchFamily="49" charset="-128"/>
            </a:rPr>
            <a:t>千円積み立てたことから、標準財政規模比は</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13.71</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実質収支は普通会計で</a:t>
          </a:r>
          <a:r>
            <a:rPr kumimoji="1" lang="en-US" altLang="ja-JP" sz="1400">
              <a:latin typeface="ＭＳ ゴシック" pitchFamily="49" charset="-128"/>
              <a:ea typeface="ＭＳ ゴシック" pitchFamily="49" charset="-128"/>
            </a:rPr>
            <a:t>1,780,888</a:t>
          </a:r>
          <a:r>
            <a:rPr kumimoji="1" lang="ja-JP" altLang="en-US" sz="1400">
              <a:latin typeface="ＭＳ ゴシック" pitchFamily="49" charset="-128"/>
              <a:ea typeface="ＭＳ ゴシック" pitchFamily="49" charset="-128"/>
            </a:rPr>
            <a:t>千円となり、実質収支比率は、</a:t>
          </a:r>
          <a:r>
            <a:rPr kumimoji="1" lang="en-US" altLang="ja-JP" sz="1400">
              <a:latin typeface="ＭＳ ゴシック" pitchFamily="49" charset="-128"/>
              <a:ea typeface="ＭＳ ゴシック" pitchFamily="49" charset="-128"/>
            </a:rPr>
            <a:t>0.07</a:t>
          </a:r>
          <a:r>
            <a:rPr kumimoji="1" lang="ja-JP" altLang="en-US" sz="1400">
              <a:latin typeface="ＭＳ ゴシック" pitchFamily="49" charset="-128"/>
              <a:ea typeface="ＭＳ ゴシック" pitchFamily="49" charset="-128"/>
            </a:rPr>
            <a:t>ポイント低下し、</a:t>
          </a:r>
          <a:r>
            <a:rPr kumimoji="1" lang="en-US" altLang="ja-JP" sz="1400">
              <a:latin typeface="ＭＳ ゴシック" pitchFamily="49" charset="-128"/>
              <a:ea typeface="ＭＳ ゴシック" pitchFamily="49" charset="-128"/>
            </a:rPr>
            <a:t>3.91</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実質単年度収支については、前年度から</a:t>
          </a:r>
          <a:r>
            <a:rPr kumimoji="1" lang="en-US" altLang="ja-JP" sz="1400">
              <a:latin typeface="ＭＳ ゴシック" pitchFamily="49" charset="-128"/>
              <a:ea typeface="ＭＳ ゴシック" pitchFamily="49" charset="-128"/>
            </a:rPr>
            <a:t>4.17</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0.00</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病院事業会計については、新型コロナウイルスに関連した補助金の増加などにより一時的な改善が見られることから、健全化法上では資金不足が生じていない。</a:t>
          </a:r>
        </a:p>
        <a:p>
          <a:r>
            <a:rPr kumimoji="1" lang="ja-JP" altLang="en-US" sz="1400">
              <a:latin typeface="ＭＳ ゴシック" pitchFamily="49" charset="-128"/>
              <a:ea typeface="ＭＳ ゴシック" pitchFamily="49" charset="-128"/>
            </a:rPr>
            <a:t>　今後においても「市立甲府病院経営強化プラン」に基づき、持続性のある経営基盤の確立に向けて収益確保と経費削減に取り組んでいく。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5" zoomScaleNormal="55" workbookViewId="0">
      <selection activeCell="E52" sqref="E52:DI52"/>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86808533</v>
      </c>
      <c r="BO4" s="407"/>
      <c r="BP4" s="407"/>
      <c r="BQ4" s="407"/>
      <c r="BR4" s="407"/>
      <c r="BS4" s="407"/>
      <c r="BT4" s="407"/>
      <c r="BU4" s="408"/>
      <c r="BV4" s="406">
        <v>87314176</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3.9</v>
      </c>
      <c r="CU4" s="413"/>
      <c r="CV4" s="413"/>
      <c r="CW4" s="413"/>
      <c r="CX4" s="413"/>
      <c r="CY4" s="413"/>
      <c r="CZ4" s="413"/>
      <c r="DA4" s="414"/>
      <c r="DB4" s="412">
        <v>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84601518</v>
      </c>
      <c r="BO5" s="444"/>
      <c r="BP5" s="444"/>
      <c r="BQ5" s="444"/>
      <c r="BR5" s="444"/>
      <c r="BS5" s="444"/>
      <c r="BT5" s="444"/>
      <c r="BU5" s="445"/>
      <c r="BV5" s="443">
        <v>85316489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91.7</v>
      </c>
      <c r="CU5" s="441"/>
      <c r="CV5" s="441"/>
      <c r="CW5" s="441"/>
      <c r="CX5" s="441"/>
      <c r="CY5" s="441"/>
      <c r="CZ5" s="441"/>
      <c r="DA5" s="442"/>
      <c r="DB5" s="440">
        <v>93.8</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2207015</v>
      </c>
      <c r="BO6" s="444"/>
      <c r="BP6" s="444"/>
      <c r="BQ6" s="444"/>
      <c r="BR6" s="444"/>
      <c r="BS6" s="444"/>
      <c r="BT6" s="444"/>
      <c r="BU6" s="445"/>
      <c r="BV6" s="443">
        <v>1997687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93.4</v>
      </c>
      <c r="CU6" s="481"/>
      <c r="CV6" s="481"/>
      <c r="CW6" s="481"/>
      <c r="CX6" s="481"/>
      <c r="CY6" s="481"/>
      <c r="CZ6" s="481"/>
      <c r="DA6" s="482"/>
      <c r="DB6" s="480">
        <v>96.6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426127</v>
      </c>
      <c r="BO7" s="444"/>
      <c r="BP7" s="444"/>
      <c r="BQ7" s="444"/>
      <c r="BR7" s="444"/>
      <c r="BS7" s="444"/>
      <c r="BT7" s="444"/>
      <c r="BU7" s="445"/>
      <c r="BV7" s="443">
        <v>213961</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45588838</v>
      </c>
      <c r="CU7" s="444"/>
      <c r="CV7" s="444"/>
      <c r="CW7" s="444"/>
      <c r="CX7" s="444"/>
      <c r="CY7" s="444"/>
      <c r="CZ7" s="444"/>
      <c r="DA7" s="445"/>
      <c r="DB7" s="443">
        <v>44849728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1780888</v>
      </c>
      <c r="BO8" s="444"/>
      <c r="BP8" s="444"/>
      <c r="BQ8" s="444"/>
      <c r="BR8" s="444"/>
      <c r="BS8" s="444"/>
      <c r="BT8" s="444"/>
      <c r="BU8" s="445"/>
      <c r="BV8" s="443">
        <v>1783726</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0.71</v>
      </c>
      <c r="CU8" s="484"/>
      <c r="CV8" s="484"/>
      <c r="CW8" s="484"/>
      <c r="CX8" s="484"/>
      <c r="CY8" s="484"/>
      <c r="CZ8" s="484"/>
      <c r="DA8" s="485"/>
      <c r="DB8" s="483">
        <v>0.72</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189591</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-2838</v>
      </c>
      <c r="BO9" s="444"/>
      <c r="BP9" s="444"/>
      <c r="BQ9" s="444"/>
      <c r="BR9" s="444"/>
      <c r="BS9" s="444"/>
      <c r="BT9" s="444"/>
      <c r="BU9" s="445"/>
      <c r="BV9" s="443">
        <v>-1873008</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14.5</v>
      </c>
      <c r="CU9" s="441"/>
      <c r="CV9" s="441"/>
      <c r="CW9" s="441"/>
      <c r="CX9" s="441"/>
      <c r="CY9" s="441"/>
      <c r="CZ9" s="441"/>
      <c r="DA9" s="442"/>
      <c r="DB9" s="440">
        <v>15.1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193125</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1048</v>
      </c>
      <c r="BO10" s="444"/>
      <c r="BP10" s="444"/>
      <c r="BQ10" s="444"/>
      <c r="BR10" s="444"/>
      <c r="BS10" s="444"/>
      <c r="BT10" s="444"/>
      <c r="BU10" s="445"/>
      <c r="BV10" s="443">
        <v>941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184827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177850</v>
      </c>
      <c r="S13" s="528"/>
      <c r="T13" s="528"/>
      <c r="U13" s="528"/>
      <c r="V13" s="529"/>
      <c r="W13" s="459" t="s">
        <v>131</v>
      </c>
      <c r="X13" s="460"/>
      <c r="Y13" s="460"/>
      <c r="Z13" s="460"/>
      <c r="AA13" s="460"/>
      <c r="AB13" s="450"/>
      <c r="AC13" s="494">
        <v>2107</v>
      </c>
      <c r="AD13" s="495"/>
      <c r="AE13" s="495"/>
      <c r="AF13" s="495"/>
      <c r="AG13" s="537"/>
      <c r="AH13" s="494">
        <v>2254</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-1790</v>
      </c>
      <c r="BO13" s="444"/>
      <c r="BP13" s="444"/>
      <c r="BQ13" s="444"/>
      <c r="BR13" s="444"/>
      <c r="BS13" s="444"/>
      <c r="BT13" s="444"/>
      <c r="BU13" s="445"/>
      <c r="BV13" s="443">
        <v>-1872067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8.3000000000000007</v>
      </c>
      <c r="CU13" s="441"/>
      <c r="CV13" s="441"/>
      <c r="CW13" s="441"/>
      <c r="CX13" s="441"/>
      <c r="CY13" s="441"/>
      <c r="CZ13" s="441"/>
      <c r="DA13" s="442"/>
      <c r="DB13" s="440">
        <v>8</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186393</v>
      </c>
      <c r="S14" s="528"/>
      <c r="T14" s="528"/>
      <c r="U14" s="528"/>
      <c r="V14" s="529"/>
      <c r="W14" s="433"/>
      <c r="X14" s="434"/>
      <c r="Y14" s="434"/>
      <c r="Z14" s="434"/>
      <c r="AA14" s="434"/>
      <c r="AB14" s="423"/>
      <c r="AC14" s="530">
        <v>2.5</v>
      </c>
      <c r="AD14" s="531"/>
      <c r="AE14" s="531"/>
      <c r="AF14" s="531"/>
      <c r="AG14" s="532"/>
      <c r="AH14" s="530">
        <v>2.7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15.6</v>
      </c>
      <c r="CU14" s="542"/>
      <c r="CV14" s="542"/>
      <c r="CW14" s="542"/>
      <c r="CX14" s="542"/>
      <c r="CY14" s="542"/>
      <c r="CZ14" s="542"/>
      <c r="DA14" s="543"/>
      <c r="DB14" s="541">
        <v>24.2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179711</v>
      </c>
      <c r="S15" s="528"/>
      <c r="T15" s="528"/>
      <c r="U15" s="528"/>
      <c r="V15" s="529"/>
      <c r="W15" s="459" t="s">
        <v>137</v>
      </c>
      <c r="X15" s="460"/>
      <c r="Y15" s="460"/>
      <c r="Z15" s="460"/>
      <c r="AA15" s="460"/>
      <c r="AB15" s="450"/>
      <c r="AC15" s="494">
        <v>19302</v>
      </c>
      <c r="AD15" s="495"/>
      <c r="AE15" s="495"/>
      <c r="AF15" s="495"/>
      <c r="AG15" s="537"/>
      <c r="AH15" s="494">
        <v>19758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26500375</v>
      </c>
      <c r="BO15" s="407"/>
      <c r="BP15" s="407"/>
      <c r="BQ15" s="407"/>
      <c r="BR15" s="407"/>
      <c r="BS15" s="407"/>
      <c r="BT15" s="407"/>
      <c r="BU15" s="408"/>
      <c r="BV15" s="406">
        <v>25613393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22.8</v>
      </c>
      <c r="AD16" s="531"/>
      <c r="AE16" s="531"/>
      <c r="AF16" s="531"/>
      <c r="AG16" s="532"/>
      <c r="AH16" s="530">
        <v>23.3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37213611</v>
      </c>
      <c r="BO16" s="444"/>
      <c r="BP16" s="444"/>
      <c r="BQ16" s="444"/>
      <c r="BR16" s="444"/>
      <c r="BS16" s="444"/>
      <c r="BT16" s="444"/>
      <c r="BU16" s="445"/>
      <c r="BV16" s="443">
        <v>35795952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63396</v>
      </c>
      <c r="AD17" s="495"/>
      <c r="AE17" s="495"/>
      <c r="AF17" s="495"/>
      <c r="AG17" s="537"/>
      <c r="AH17" s="494">
        <v>62657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33811024</v>
      </c>
      <c r="BO17" s="444"/>
      <c r="BP17" s="444"/>
      <c r="BQ17" s="444"/>
      <c r="BR17" s="444"/>
      <c r="BS17" s="444"/>
      <c r="BT17" s="444"/>
      <c r="BU17" s="445"/>
      <c r="BV17" s="443">
        <v>32694078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212.47</v>
      </c>
      <c r="M18" s="567"/>
      <c r="N18" s="567"/>
      <c r="O18" s="567"/>
      <c r="P18" s="567"/>
      <c r="Q18" s="567"/>
      <c r="R18" s="568"/>
      <c r="S18" s="568"/>
      <c r="T18" s="568"/>
      <c r="U18" s="568"/>
      <c r="V18" s="569"/>
      <c r="W18" s="461"/>
      <c r="X18" s="462"/>
      <c r="Y18" s="462"/>
      <c r="Z18" s="462"/>
      <c r="AA18" s="462"/>
      <c r="AB18" s="453"/>
      <c r="AC18" s="570">
        <v>74.8</v>
      </c>
      <c r="AD18" s="571"/>
      <c r="AE18" s="571"/>
      <c r="AF18" s="571"/>
      <c r="AG18" s="572"/>
      <c r="AH18" s="570">
        <v>74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42439255</v>
      </c>
      <c r="BO18" s="444"/>
      <c r="BP18" s="444"/>
      <c r="BQ18" s="444"/>
      <c r="BR18" s="444"/>
      <c r="BS18" s="444"/>
      <c r="BT18" s="444"/>
      <c r="BU18" s="445"/>
      <c r="BV18" s="443">
        <v>42971245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892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54882766</v>
      </c>
      <c r="BO19" s="444"/>
      <c r="BP19" s="444"/>
      <c r="BQ19" s="444"/>
      <c r="BR19" s="444"/>
      <c r="BS19" s="444"/>
      <c r="BT19" s="444"/>
      <c r="BU19" s="445"/>
      <c r="BV19" s="443">
        <v>53603707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87019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66946131</v>
      </c>
      <c r="BO22" s="407"/>
      <c r="BP22" s="407"/>
      <c r="BQ22" s="407"/>
      <c r="BR22" s="407"/>
      <c r="BS22" s="407"/>
      <c r="BT22" s="407"/>
      <c r="BU22" s="408"/>
      <c r="BV22" s="406">
        <v>72350945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43994674</v>
      </c>
      <c r="BO23" s="444"/>
      <c r="BP23" s="444"/>
      <c r="BQ23" s="444"/>
      <c r="BR23" s="444"/>
      <c r="BS23" s="444"/>
      <c r="BT23" s="444"/>
      <c r="BU23" s="445"/>
      <c r="BV23" s="443">
        <v>46378552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10800</v>
      </c>
      <c r="R24" s="495"/>
      <c r="S24" s="495"/>
      <c r="T24" s="495"/>
      <c r="U24" s="495"/>
      <c r="V24" s="537"/>
      <c r="W24" s="589"/>
      <c r="X24" s="590"/>
      <c r="Y24" s="591"/>
      <c r="Z24" s="493" t="s">
        <v>162</v>
      </c>
      <c r="AA24" s="473"/>
      <c r="AB24" s="473"/>
      <c r="AC24" s="473"/>
      <c r="AD24" s="473"/>
      <c r="AE24" s="473"/>
      <c r="AF24" s="473"/>
      <c r="AG24" s="474"/>
      <c r="AH24" s="494">
        <v>1012</v>
      </c>
      <c r="AI24" s="495"/>
      <c r="AJ24" s="495"/>
      <c r="AK24" s="495"/>
      <c r="AL24" s="537"/>
      <c r="AM24" s="494">
        <v>3070408</v>
      </c>
      <c r="AN24" s="495"/>
      <c r="AO24" s="495"/>
      <c r="AP24" s="495"/>
      <c r="AQ24" s="495"/>
      <c r="AR24" s="537"/>
      <c r="AS24" s="494">
        <v>3034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34275761</v>
      </c>
      <c r="BO24" s="444"/>
      <c r="BP24" s="444"/>
      <c r="BQ24" s="444"/>
      <c r="BR24" s="444"/>
      <c r="BS24" s="444"/>
      <c r="BT24" s="444"/>
      <c r="BU24" s="445"/>
      <c r="BV24" s="443">
        <v>37192297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8800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t="s">
        <v>122</v>
      </c>
      <c r="BO25" s="407"/>
      <c r="BP25" s="407"/>
      <c r="BQ25" s="407"/>
      <c r="BR25" s="407"/>
      <c r="BS25" s="407"/>
      <c r="BT25" s="407"/>
      <c r="BU25" s="408"/>
      <c r="BV25" s="406" t="s">
        <v>122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7550</v>
      </c>
      <c r="R26" s="495"/>
      <c r="S26" s="495"/>
      <c r="T26" s="495"/>
      <c r="U26" s="495"/>
      <c r="V26" s="537"/>
      <c r="W26" s="589"/>
      <c r="X26" s="590"/>
      <c r="Y26" s="591"/>
      <c r="Z26" s="493" t="s">
        <v>168</v>
      </c>
      <c r="AA26" s="595"/>
      <c r="AB26" s="595"/>
      <c r="AC26" s="595"/>
      <c r="AD26" s="595"/>
      <c r="AE26" s="595"/>
      <c r="AF26" s="595"/>
      <c r="AG26" s="596"/>
      <c r="AH26" s="494">
        <v>93</v>
      </c>
      <c r="AI26" s="495"/>
      <c r="AJ26" s="495"/>
      <c r="AK26" s="495"/>
      <c r="AL26" s="537"/>
      <c r="AM26" s="494">
        <v>309225</v>
      </c>
      <c r="AN26" s="495"/>
      <c r="AO26" s="495"/>
      <c r="AP26" s="495"/>
      <c r="AQ26" s="495"/>
      <c r="AR26" s="537"/>
      <c r="AS26" s="494">
        <v>3325</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6600</v>
      </c>
      <c r="R27" s="495"/>
      <c r="S27" s="495"/>
      <c r="T27" s="495"/>
      <c r="U27" s="495"/>
      <c r="V27" s="537"/>
      <c r="W27" s="589"/>
      <c r="X27" s="590"/>
      <c r="Y27" s="591"/>
      <c r="Z27" s="493" t="s">
        <v>171</v>
      </c>
      <c r="AA27" s="473"/>
      <c r="AB27" s="473"/>
      <c r="AC27" s="473"/>
      <c r="AD27" s="473"/>
      <c r="AE27" s="473"/>
      <c r="AF27" s="473"/>
      <c r="AG27" s="474"/>
      <c r="AH27" s="494">
        <v>65</v>
      </c>
      <c r="AI27" s="495"/>
      <c r="AJ27" s="495"/>
      <c r="AK27" s="495"/>
      <c r="AL27" s="537"/>
      <c r="AM27" s="494">
        <v>264184</v>
      </c>
      <c r="AN27" s="495"/>
      <c r="AO27" s="495"/>
      <c r="AP27" s="495"/>
      <c r="AQ27" s="495"/>
      <c r="AR27" s="537"/>
      <c r="AS27" s="494">
        <v>4064</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2908114</v>
      </c>
      <c r="BO27" s="563"/>
      <c r="BP27" s="563"/>
      <c r="BQ27" s="563"/>
      <c r="BR27" s="563"/>
      <c r="BS27" s="563"/>
      <c r="BT27" s="563"/>
      <c r="BU27" s="564"/>
      <c r="BV27" s="562">
        <v>2907199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6100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6248718</v>
      </c>
      <c r="BO28" s="407"/>
      <c r="BP28" s="407"/>
      <c r="BQ28" s="407"/>
      <c r="BR28" s="407"/>
      <c r="BS28" s="407"/>
      <c r="BT28" s="407"/>
      <c r="BU28" s="408"/>
      <c r="BV28" s="406">
        <v>5372670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30</v>
      </c>
      <c r="M29" s="495"/>
      <c r="N29" s="495"/>
      <c r="O29" s="495"/>
      <c r="P29" s="537"/>
      <c r="Q29" s="494">
        <v>5900</v>
      </c>
      <c r="R29" s="495"/>
      <c r="S29" s="495"/>
      <c r="T29" s="495"/>
      <c r="U29" s="495"/>
      <c r="V29" s="537"/>
      <c r="W29" s="592"/>
      <c r="X29" s="593"/>
      <c r="Y29" s="594"/>
      <c r="Z29" s="493" t="s">
        <v>177</v>
      </c>
      <c r="AA29" s="473"/>
      <c r="AB29" s="473"/>
      <c r="AC29" s="473"/>
      <c r="AD29" s="473"/>
      <c r="AE29" s="473"/>
      <c r="AF29" s="473"/>
      <c r="AG29" s="474"/>
      <c r="AH29" s="494">
        <v>1077</v>
      </c>
      <c r="AI29" s="495"/>
      <c r="AJ29" s="495"/>
      <c r="AK29" s="495"/>
      <c r="AL29" s="537"/>
      <c r="AM29" s="494">
        <v>3334592</v>
      </c>
      <c r="AN29" s="495"/>
      <c r="AO29" s="495"/>
      <c r="AP29" s="495"/>
      <c r="AQ29" s="495"/>
      <c r="AR29" s="537"/>
      <c r="AS29" s="494">
        <v>3096</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1221701</v>
      </c>
      <c r="BO29" s="444"/>
      <c r="BP29" s="444"/>
      <c r="BQ29" s="444"/>
      <c r="BR29" s="444"/>
      <c r="BS29" s="444"/>
      <c r="BT29" s="444"/>
      <c r="BU29" s="445"/>
      <c r="BV29" s="443">
        <v>1222172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8894048</v>
      </c>
      <c r="BO30" s="563"/>
      <c r="BP30" s="563"/>
      <c r="BQ30" s="563"/>
      <c r="BR30" s="563"/>
      <c r="BS30" s="563"/>
      <c r="BT30" s="563"/>
      <c r="BU30" s="564"/>
      <c r="BV30" s="562">
        <v>8030478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13</v>
      </c>
      <c r="BF34" s="633"/>
      <c r="BG34" s="634" t="str">
        <f>IF('各会計、関係団体の財政状況及び健全化判断比率'!B37="","",'各会計、関係団体の財政状況及び健全化判断比率'!B37)</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甲府地区広域行政事務組合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25</v>
      </c>
      <c r="CP34" s="633"/>
      <c r="CQ34" s="634" t="str">
        <f>IF('各会計、関係団体の財政状況及び健全化判断比率'!BS7="","",'各会計、関係団体の財政状況及び健全化判断比率'!BS7)</f>
        <v>甲府市スポーツ協会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IF('各会計、関係団体の財政状況及び健全化判断比率'!B33="","",'各会計、関係団体の財政状況及び健全化判断比率'!B33)</f>
        <v>病院事業会計</v>
      </c>
      <c r="AP35" s="634"/>
      <c r="AQ35" s="634"/>
      <c r="AR35" s="634"/>
      <c r="AS35" s="634"/>
      <c r="AT35" s="634"/>
      <c r="AU35" s="634"/>
      <c r="AV35" s="634"/>
      <c r="AW35" s="634"/>
      <c r="AX35" s="634"/>
      <c r="AY35" s="634"/>
      <c r="AZ35" s="634"/>
      <c r="BA35" s="634"/>
      <c r="BB35" s="634"/>
      <c r="BC35" s="634"/>
      <c r="BD35" s="181"/>
      <c r="BE35" s="633">
        <f t="shared" ref="BE35:BE43" si="1">IF(BG35="","",BE34+1)</f>
        <v>14</v>
      </c>
      <c r="BF35" s="633"/>
      <c r="BG35" s="634" t="str">
        <f>IF('各会計、関係団体の財政状況及び健全化判断比率'!B38="","",'各会計、関係団体の財政状況及び健全化判断比率'!B38)</f>
        <v>浄化槽事業特別会計</v>
      </c>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甲府地区広域行政事務組合
（ふるさと市町村圏事業特別会計）</v>
      </c>
      <c r="BZ35" s="634"/>
      <c r="CA35" s="634"/>
      <c r="CB35" s="634"/>
      <c r="CC35" s="634"/>
      <c r="CD35" s="634"/>
      <c r="CE35" s="634"/>
      <c r="CF35" s="634"/>
      <c r="CG35" s="634"/>
      <c r="CH35" s="634"/>
      <c r="CI35" s="634"/>
      <c r="CJ35" s="634"/>
      <c r="CK35" s="634"/>
      <c r="CL35" s="634"/>
      <c r="CM35" s="634"/>
      <c r="CN35" s="181"/>
      <c r="CO35" s="633">
        <f t="shared" ref="CO35:CO43" si="3">IF(CQ35="","",CO34+1)</f>
        <v>26</v>
      </c>
      <c r="CP35" s="633"/>
      <c r="CQ35" s="634" t="str">
        <f>IF('各会計、関係団体の財政状況及び健全化判断比率'!BS8="","",'各会計、関係団体の財政状況及び健全化判断比率'!BS8)</f>
        <v>甲府市勤労者福祉サービスセンター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母子父子寡婦福祉資金貸付事業特別会計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IF('各会計、関係団体の財政状況及び健全化判断比率'!B34="","",'各会計、関係団体の財政状況及び健全化判断比率'!B34)</f>
        <v>地方卸売市場事業会計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17</v>
      </c>
      <c r="BX36" s="633"/>
      <c r="BY36" s="634" t="str">
        <f>IF('各会計、関係団体の財政状況及び健全化判断比率'!B70="","",'各会計、関係団体の財政状況及び健全化判断比率'!B70)</f>
        <v>甲府地区広域行政事務組合
（消防事業特別会計）</v>
      </c>
      <c r="BZ36" s="634"/>
      <c r="CA36" s="634"/>
      <c r="CB36" s="634"/>
      <c r="CC36" s="634"/>
      <c r="CD36" s="634"/>
      <c r="CE36" s="634"/>
      <c r="CF36" s="634"/>
      <c r="CG36" s="634"/>
      <c r="CH36" s="634"/>
      <c r="CI36" s="634"/>
      <c r="CJ36" s="634"/>
      <c r="CK36" s="634"/>
      <c r="CL36" s="634"/>
      <c r="CM36" s="634"/>
      <c r="CN36" s="181"/>
      <c r="CO36" s="633">
        <f t="shared" si="3"/>
        <v>27</v>
      </c>
      <c r="CP36" s="633"/>
      <c r="CQ36" s="634" t="str">
        <f>IF('各会計、関係団体の財政状況及び健全化判断比率'!BS9="","",'各会計、関係団体の財政状況及び健全化判断比率'!BS9)</f>
        <v>甲府市土地開発公社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〇</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交通災害共済事業特別会計</v>
      </c>
      <c r="X37" s="634"/>
      <c r="Y37" s="634"/>
      <c r="Z37" s="634"/>
      <c r="AA37" s="634"/>
      <c r="AB37" s="634"/>
      <c r="AC37" s="634"/>
      <c r="AD37" s="634"/>
      <c r="AE37" s="634"/>
      <c r="AF37" s="634"/>
      <c r="AG37" s="634"/>
      <c r="AH37" s="634"/>
      <c r="AI37" s="634"/>
      <c r="AJ37" s="634"/>
      <c r="AK37" s="634"/>
      <c r="AL37" s="181"/>
      <c r="AM37" s="633">
        <f t="shared" si="0"/>
        <v>11</v>
      </c>
      <c r="AN37" s="633"/>
      <c r="AO37" s="634" t="str">
        <f>IF('各会計、関係団体の財政状況及び健全化判断比率'!B35="","",'各会計、関係団体の財政状況及び健全化判断比率'!B35)</f>
        <v>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18</v>
      </c>
      <c r="BX37" s="633"/>
      <c r="BY37" s="634" t="str">
        <f>IF('各会計、関係団体の財政状況及び健全化判断比率'!B71="","",'各会計、関係団体の財政状況及び健全化判断比率'!B71)</f>
        <v>甲府地区広域行政事務組合
（視聴覚ライブラリー事業特別会計）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f t="shared" si="0"/>
        <v>12</v>
      </c>
      <c r="AN38" s="633"/>
      <c r="AO38" s="634" t="str">
        <f>IF('各会計、関係団体の財政状況及び健全化判断比率'!B36="","",'各会計、関係団体の財政状況及び健全化判断比率'!B36)</f>
        <v>簡易水道等事業会計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19</v>
      </c>
      <c r="BX38" s="633"/>
      <c r="BY38" s="634" t="str">
        <f>IF('各会計、関係団体の財政状況及び健全化判断比率'!B72="","",'各会計、関係団体の財政状況及び健全化判断比率'!B72)</f>
        <v>甲府地区広域行政事務組合
（国母公園管理事業特別会計）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20</v>
      </c>
      <c r="BX39" s="633"/>
      <c r="BY39" s="634" t="str">
        <f>IF('各会計、関係団体の財政状況及び健全化判断比率'!B73="","",'各会計、関係団体の財政状況及び健全化判断比率'!B73)</f>
        <v>中巨摩地区広域行政事務組合
（一般会計）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21</v>
      </c>
      <c r="BX40" s="633"/>
      <c r="BY40" s="634" t="str">
        <f>IF('各会計、関係団体の財政状況及び健全化判断比率'!B74="","",'各会計、関係団体の財政状況及び健全化判断比率'!B74)</f>
        <v>中巨摩地区広域行政事務組合
（ごみ処理事業特別会計）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22</v>
      </c>
      <c r="BX41" s="633"/>
      <c r="BY41" s="634" t="str">
        <f>IF('各会計、関係団体の財政状況及び健全化判断比率'!B75="","",'各会計、関係団体の財政状況及び健全化判断比率'!B75)</f>
        <v>中巨摩地区広域行政事務組合
（地区公園事業特別会計）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23</v>
      </c>
      <c r="BX42" s="633"/>
      <c r="BY42" s="634" t="str">
        <f>IF('各会計、関係団体の財政状況及び健全化判断比率'!B76="","",'各会計、関係団体の財政状況及び健全化判断比率'!B76)</f>
        <v>中巨摩地区広域行政事務組合
（老人福祉事業特別会計）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24</v>
      </c>
      <c r="BX43" s="633"/>
      <c r="BY43" s="634" t="str">
        <f>IF('各会計、関係団体の財政状況及び健全化判断比率'!B77="","",'各会計、関係団体の財政状況及び健全化判断比率'!B77)</f>
        <v>中巨摩地区広域行政事務組合
（勤労青年センター事業特別会計）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ZCjzKOHKOjGIOJdgowvOcYbMYZV4VXuSZsNz+afOSnby/52Flpv4TZOK85i9lXQwYi6et6P40+ZzcOqiwBsH/A==" saltValue="3PagA73La1NoIw27V/A31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J36" sqref="J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87" t="s">
        <v>541</v>
      </c>
      <c r="D34" s="1187"/>
      <c r="E34" s="1188"/>
      <c r="F34" s="32">
        <v>10.67</v>
      </c>
      <c r="G34" s="33">
        <v>9.66</v>
      </c>
      <c r="H34" s="33">
        <v>9.66</v>
      </c>
      <c r="I34" s="33">
        <v>11.45</v>
      </c>
      <c r="J34" s="34">
        <v>12.62</v>
      </c>
      <c r="K34" s="22"/>
      <c r="L34" s="22"/>
      <c r="M34" s="22"/>
      <c r="N34" s="22"/>
      <c r="O34" s="22"/>
      <c r="P34" s="22"/>
    </row>
    <row r="35" spans="1:16" ht="39" customHeight="1" x14ac:dyDescent="0.15">
      <c r="A35" s="22"/>
      <c r="B35" s="35"/>
      <c r="C35" s="1181" t="s">
        <v>542</v>
      </c>
      <c r="D35" s="1182"/>
      <c r="E35" s="1183"/>
      <c r="F35" s="36">
        <v>4.88</v>
      </c>
      <c r="G35" s="37">
        <v>4.97</v>
      </c>
      <c r="H35" s="37">
        <v>5.19</v>
      </c>
      <c r="I35" s="37">
        <v>6.05</v>
      </c>
      <c r="J35" s="38">
        <v>6.99</v>
      </c>
      <c r="K35" s="22"/>
      <c r="L35" s="22"/>
      <c r="M35" s="22"/>
      <c r="N35" s="22"/>
      <c r="O35" s="22"/>
      <c r="P35" s="22"/>
    </row>
    <row r="36" spans="1:16" ht="39" customHeight="1" x14ac:dyDescent="0.15">
      <c r="A36" s="22"/>
      <c r="B36" s="35"/>
      <c r="C36" s="1181" t="s">
        <v>543</v>
      </c>
      <c r="D36" s="1182"/>
      <c r="E36" s="1183"/>
      <c r="F36" s="36">
        <v>1.3</v>
      </c>
      <c r="G36" s="37">
        <v>3.34</v>
      </c>
      <c r="H36" s="37">
        <v>7.9</v>
      </c>
      <c r="I36" s="37">
        <v>3.89</v>
      </c>
      <c r="J36" s="38">
        <v>3.85</v>
      </c>
      <c r="K36" s="22"/>
      <c r="L36" s="22"/>
      <c r="M36" s="22"/>
      <c r="N36" s="22"/>
      <c r="O36" s="22"/>
      <c r="P36" s="22"/>
    </row>
    <row r="37" spans="1:16" ht="39" customHeight="1" x14ac:dyDescent="0.15">
      <c r="A37" s="22"/>
      <c r="B37" s="35"/>
      <c r="C37" s="1181" t="s">
        <v>544</v>
      </c>
      <c r="D37" s="1182"/>
      <c r="E37" s="1183"/>
      <c r="F37" s="36">
        <v>0.68</v>
      </c>
      <c r="G37" s="37">
        <v>1.07</v>
      </c>
      <c r="H37" s="37">
        <v>1.26</v>
      </c>
      <c r="I37" s="37">
        <v>2.09</v>
      </c>
      <c r="J37" s="38">
        <v>1.9</v>
      </c>
      <c r="K37" s="22"/>
      <c r="L37" s="22"/>
      <c r="M37" s="22"/>
      <c r="N37" s="22"/>
      <c r="O37" s="22"/>
      <c r="P37" s="22"/>
    </row>
    <row r="38" spans="1:16" ht="39" customHeight="1" x14ac:dyDescent="0.15">
      <c r="A38" s="22"/>
      <c r="B38" s="35"/>
      <c r="C38" s="1181" t="s">
        <v>545</v>
      </c>
      <c r="D38" s="1182"/>
      <c r="E38" s="1183"/>
      <c r="F38" s="36" t="s">
        <v>546</v>
      </c>
      <c r="G38" s="37" t="s">
        <v>547</v>
      </c>
      <c r="H38" s="37">
        <v>0</v>
      </c>
      <c r="I38" s="37">
        <v>1.99</v>
      </c>
      <c r="J38" s="38">
        <v>0.88</v>
      </c>
      <c r="K38" s="22"/>
      <c r="L38" s="22"/>
      <c r="M38" s="22"/>
      <c r="N38" s="22"/>
      <c r="O38" s="22"/>
      <c r="P38" s="22"/>
    </row>
    <row r="39" spans="1:16" ht="39" customHeight="1" x14ac:dyDescent="0.15">
      <c r="A39" s="22"/>
      <c r="B39" s="35"/>
      <c r="C39" s="1181" t="s">
        <v>548</v>
      </c>
      <c r="D39" s="1182"/>
      <c r="E39" s="1183"/>
      <c r="F39" s="36">
        <v>0.89</v>
      </c>
      <c r="G39" s="37">
        <v>1.32</v>
      </c>
      <c r="H39" s="37">
        <v>1.72</v>
      </c>
      <c r="I39" s="37">
        <v>1.53</v>
      </c>
      <c r="J39" s="38">
        <v>0.51</v>
      </c>
      <c r="K39" s="22"/>
      <c r="L39" s="22"/>
      <c r="M39" s="22"/>
      <c r="N39" s="22"/>
      <c r="O39" s="22"/>
      <c r="P39" s="22"/>
    </row>
    <row r="40" spans="1:16" ht="39" customHeight="1" x14ac:dyDescent="0.15">
      <c r="A40" s="22"/>
      <c r="B40" s="35"/>
      <c r="C40" s="1181" t="s">
        <v>549</v>
      </c>
      <c r="D40" s="1182"/>
      <c r="E40" s="1183"/>
      <c r="F40" s="36">
        <v>1.21</v>
      </c>
      <c r="G40" s="37">
        <v>1.19</v>
      </c>
      <c r="H40" s="37">
        <v>0.52</v>
      </c>
      <c r="I40" s="37">
        <v>0.47</v>
      </c>
      <c r="J40" s="38">
        <v>0.46</v>
      </c>
      <c r="K40" s="22"/>
      <c r="L40" s="22"/>
      <c r="M40" s="22"/>
      <c r="N40" s="22"/>
      <c r="O40" s="22"/>
      <c r="P40" s="22"/>
    </row>
    <row r="41" spans="1:16" ht="39" customHeight="1" x14ac:dyDescent="0.15">
      <c r="A41" s="22"/>
      <c r="B41" s="35"/>
      <c r="C41" s="1181" t="s">
        <v>550</v>
      </c>
      <c r="D41" s="1182"/>
      <c r="E41" s="1183"/>
      <c r="F41" s="36" t="s">
        <v>495</v>
      </c>
      <c r="G41" s="37">
        <v>0.01</v>
      </c>
      <c r="H41" s="37">
        <v>0.04</v>
      </c>
      <c r="I41" s="37">
        <v>0.05</v>
      </c>
      <c r="J41" s="38">
        <v>0.06</v>
      </c>
      <c r="K41" s="22"/>
      <c r="L41" s="22"/>
      <c r="M41" s="22"/>
      <c r="N41" s="22"/>
      <c r="O41" s="22"/>
      <c r="P41" s="22"/>
    </row>
    <row r="42" spans="1:16" ht="39" customHeight="1" x14ac:dyDescent="0.15">
      <c r="A42" s="22"/>
      <c r="B42" s="39"/>
      <c r="C42" s="1181" t="s">
        <v>551</v>
      </c>
      <c r="D42" s="1182"/>
      <c r="E42" s="1183"/>
      <c r="F42" s="36" t="s">
        <v>495</v>
      </c>
      <c r="G42" s="37" t="s">
        <v>495</v>
      </c>
      <c r="H42" s="37" t="s">
        <v>495</v>
      </c>
      <c r="I42" s="37" t="s">
        <v>495</v>
      </c>
      <c r="J42" s="38" t="s">
        <v>495</v>
      </c>
      <c r="K42" s="22"/>
      <c r="L42" s="22"/>
      <c r="M42" s="22"/>
      <c r="N42" s="22"/>
      <c r="O42" s="22"/>
      <c r="P42" s="22"/>
    </row>
    <row r="43" spans="1:16" ht="39" customHeight="1" thickBot="1" x14ac:dyDescent="0.2">
      <c r="A43" s="22"/>
      <c r="B43" s="40"/>
      <c r="C43" s="1184" t="s">
        <v>552</v>
      </c>
      <c r="D43" s="1185"/>
      <c r="E43" s="1186"/>
      <c r="F43" s="41">
        <v>0.03</v>
      </c>
      <c r="G43" s="42">
        <v>0.05</v>
      </c>
      <c r="H43" s="42">
        <v>7.0000000000000007E-2</v>
      </c>
      <c r="I43" s="42">
        <v>0.12</v>
      </c>
      <c r="J43" s="43">
        <v>0.06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L5bqy2+FnPuH5Piz+2SnCX1dkUNy19Xl1HOZGA6kUIxL06JcCdJ8bW+l43OEhYkvtI+TpVGjffv8S43kwkbA==" saltValue="5PSRVn3iyAQHJfJnIkt1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E52" sqref="E52:DI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7166</v>
      </c>
      <c r="L45" s="60">
        <v>7544</v>
      </c>
      <c r="M45" s="60">
        <v>7989</v>
      </c>
      <c r="N45" s="60">
        <v>8385</v>
      </c>
      <c r="O45" s="61">
        <v>8255</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495</v>
      </c>
      <c r="L46" s="64" t="s">
        <v>495</v>
      </c>
      <c r="M46" s="64" t="s">
        <v>495</v>
      </c>
      <c r="N46" s="64" t="s">
        <v>495</v>
      </c>
      <c r="O46" s="65" t="s">
        <v>495</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495</v>
      </c>
      <c r="L47" s="64" t="s">
        <v>495</v>
      </c>
      <c r="M47" s="64" t="s">
        <v>495</v>
      </c>
      <c r="N47" s="64" t="s">
        <v>495</v>
      </c>
      <c r="O47" s="65" t="s">
        <v>495</v>
      </c>
      <c r="P47" s="48"/>
      <c r="Q47" s="48"/>
      <c r="R47" s="48"/>
      <c r="S47" s="48"/>
      <c r="T47" s="48"/>
      <c r="U47" s="48"/>
    </row>
    <row r="48" spans="1:21" ht="30.75" customHeight="1" x14ac:dyDescent="0.15">
      <c r="A48" s="48"/>
      <c r="B48" s="1191"/>
      <c r="C48" s="1192"/>
      <c r="D48" s="62"/>
      <c r="E48" s="1197" t="s">
        <v>13</v>
      </c>
      <c r="F48" s="1197"/>
      <c r="G48" s="1197"/>
      <c r="H48" s="1197"/>
      <c r="I48" s="1197"/>
      <c r="J48" s="1198"/>
      <c r="K48" s="63">
        <v>3889</v>
      </c>
      <c r="L48" s="64">
        <v>3649</v>
      </c>
      <c r="M48" s="64">
        <v>3617</v>
      </c>
      <c r="N48" s="64">
        <v>3499</v>
      </c>
      <c r="O48" s="65">
        <v>3392</v>
      </c>
      <c r="P48" s="48"/>
      <c r="Q48" s="48"/>
      <c r="R48" s="48"/>
      <c r="S48" s="48"/>
      <c r="T48" s="48"/>
      <c r="U48" s="48"/>
    </row>
    <row r="49" spans="1:21" ht="30.75" customHeight="1" x14ac:dyDescent="0.15">
      <c r="A49" s="48"/>
      <c r="B49" s="1191"/>
      <c r="C49" s="1192"/>
      <c r="D49" s="62"/>
      <c r="E49" s="1197" t="s">
        <v>14</v>
      </c>
      <c r="F49" s="1197"/>
      <c r="G49" s="1197"/>
      <c r="H49" s="1197"/>
      <c r="I49" s="1197"/>
      <c r="J49" s="1198"/>
      <c r="K49" s="63">
        <v>481</v>
      </c>
      <c r="L49" s="64">
        <v>706</v>
      </c>
      <c r="M49" s="64">
        <v>708</v>
      </c>
      <c r="N49" s="64">
        <v>707</v>
      </c>
      <c r="O49" s="65">
        <v>700</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495</v>
      </c>
      <c r="L50" s="64" t="s">
        <v>495</v>
      </c>
      <c r="M50" s="64" t="s">
        <v>495</v>
      </c>
      <c r="N50" s="64" t="s">
        <v>495</v>
      </c>
      <c r="O50" s="65">
        <v>53</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495</v>
      </c>
      <c r="L51" s="64" t="s">
        <v>495</v>
      </c>
      <c r="M51" s="64" t="s">
        <v>495</v>
      </c>
      <c r="N51" s="64" t="s">
        <v>495</v>
      </c>
      <c r="O51" s="65" t="s">
        <v>495</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8811</v>
      </c>
      <c r="L52" s="64">
        <v>9233</v>
      </c>
      <c r="M52" s="64">
        <v>9229</v>
      </c>
      <c r="N52" s="64">
        <v>9293</v>
      </c>
      <c r="O52" s="65">
        <v>9188</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2725</v>
      </c>
      <c r="L53" s="69">
        <v>2666</v>
      </c>
      <c r="M53" s="69">
        <v>3085</v>
      </c>
      <c r="N53" s="69">
        <v>3298</v>
      </c>
      <c r="O53" s="70">
        <v>3212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ylGvOLX31GHQeZdgtJgflmH1oShJ/cgSmMAMhnhzWnTETCV3Rw50H8c4hvgpogRIPfDrWDZrq1Y3VyJNZjR1w==" saltValue="+oAl8SYJuD0bcczM/wyk7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J54" sqref="J5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220" t="s">
        <v>30</v>
      </c>
      <c r="C41" s="1221"/>
      <c r="D41" s="105"/>
      <c r="E41" s="1226" t="s">
        <v>31</v>
      </c>
      <c r="F41" s="1226"/>
      <c r="G41" s="1226"/>
      <c r="H41" s="1227"/>
      <c r="I41" s="355">
        <v>79313</v>
      </c>
      <c r="J41" s="356">
        <v>78193</v>
      </c>
      <c r="K41" s="356">
        <v>76641</v>
      </c>
      <c r="L41" s="356">
        <v>72352</v>
      </c>
      <c r="M41" s="357">
        <v>66947</v>
      </c>
    </row>
    <row r="42" spans="2:13" ht="27.75" customHeight="1" x14ac:dyDescent="0.15">
      <c r="B42" s="1222"/>
      <c r="C42" s="1223"/>
      <c r="D42" s="106"/>
      <c r="E42" s="1228" t="s">
        <v>32</v>
      </c>
      <c r="F42" s="1228"/>
      <c r="G42" s="1228"/>
      <c r="H42" s="1229"/>
      <c r="I42" s="358" t="s">
        <v>495</v>
      </c>
      <c r="J42" s="359" t="s">
        <v>495</v>
      </c>
      <c r="K42" s="359" t="s">
        <v>495</v>
      </c>
      <c r="L42" s="359" t="s">
        <v>495</v>
      </c>
      <c r="M42" s="360">
        <v>586</v>
      </c>
    </row>
    <row r="43" spans="2:13" ht="27.75" customHeight="1" x14ac:dyDescent="0.15">
      <c r="B43" s="1222"/>
      <c r="C43" s="1223"/>
      <c r="D43" s="106"/>
      <c r="E43" s="1228" t="s">
        <v>33</v>
      </c>
      <c r="F43" s="1228"/>
      <c r="G43" s="1228"/>
      <c r="H43" s="1229"/>
      <c r="I43" s="358">
        <v>35618</v>
      </c>
      <c r="J43" s="359">
        <v>31811</v>
      </c>
      <c r="K43" s="359">
        <v>29405</v>
      </c>
      <c r="L43" s="359">
        <v>26915</v>
      </c>
      <c r="M43" s="360">
        <v>25898</v>
      </c>
    </row>
    <row r="44" spans="2:13" ht="27.75" customHeight="1" x14ac:dyDescent="0.15">
      <c r="B44" s="1222"/>
      <c r="C44" s="1223"/>
      <c r="D44" s="106"/>
      <c r="E44" s="1228" t="s">
        <v>34</v>
      </c>
      <c r="F44" s="1228"/>
      <c r="G44" s="1228"/>
      <c r="H44" s="1229"/>
      <c r="I44" s="358">
        <v>8129</v>
      </c>
      <c r="J44" s="359">
        <v>7416</v>
      </c>
      <c r="K44" s="359">
        <v>6299</v>
      </c>
      <c r="L44" s="359">
        <v>5701</v>
      </c>
      <c r="M44" s="360">
        <v>4992</v>
      </c>
    </row>
    <row r="45" spans="2:13" ht="27.75" customHeight="1" x14ac:dyDescent="0.15">
      <c r="B45" s="1222"/>
      <c r="C45" s="1223"/>
      <c r="D45" s="106"/>
      <c r="E45" s="1228" t="s">
        <v>35</v>
      </c>
      <c r="F45" s="1228"/>
      <c r="G45" s="1228"/>
      <c r="H45" s="1229"/>
      <c r="I45" s="358">
        <v>12000</v>
      </c>
      <c r="J45" s="359">
        <v>11793</v>
      </c>
      <c r="K45" s="359">
        <v>11620</v>
      </c>
      <c r="L45" s="359">
        <v>11457</v>
      </c>
      <c r="M45" s="360">
        <v>11824</v>
      </c>
    </row>
    <row r="46" spans="2:13" ht="27.75" customHeight="1" x14ac:dyDescent="0.15">
      <c r="B46" s="1222"/>
      <c r="C46" s="1223"/>
      <c r="D46" s="107"/>
      <c r="E46" s="1228" t="s">
        <v>36</v>
      </c>
      <c r="F46" s="1228"/>
      <c r="G46" s="1228"/>
      <c r="H46" s="1229"/>
      <c r="I46" s="358">
        <v>13</v>
      </c>
      <c r="J46" s="359">
        <v>11</v>
      </c>
      <c r="K46" s="359">
        <v>10</v>
      </c>
      <c r="L46" s="359">
        <v>9</v>
      </c>
      <c r="M46" s="360">
        <v>8</v>
      </c>
    </row>
    <row r="47" spans="2:13" ht="27.75" customHeight="1" x14ac:dyDescent="0.15">
      <c r="B47" s="1222"/>
      <c r="C47" s="1223"/>
      <c r="D47" s="108"/>
      <c r="E47" s="1230" t="s">
        <v>37</v>
      </c>
      <c r="F47" s="1231"/>
      <c r="G47" s="1231"/>
      <c r="H47" s="1232"/>
      <c r="I47" s="358" t="s">
        <v>495</v>
      </c>
      <c r="J47" s="359" t="s">
        <v>495</v>
      </c>
      <c r="K47" s="359" t="s">
        <v>495</v>
      </c>
      <c r="L47" s="359" t="s">
        <v>495</v>
      </c>
      <c r="M47" s="360" t="s">
        <v>495</v>
      </c>
    </row>
    <row r="48" spans="2:13" ht="27.75" customHeight="1" x14ac:dyDescent="0.15">
      <c r="B48" s="1222"/>
      <c r="C48" s="1223"/>
      <c r="D48" s="106"/>
      <c r="E48" s="1228" t="s">
        <v>38</v>
      </c>
      <c r="F48" s="1228"/>
      <c r="G48" s="1228"/>
      <c r="H48" s="1229"/>
      <c r="I48" s="358" t="s">
        <v>495</v>
      </c>
      <c r="J48" s="359" t="s">
        <v>495</v>
      </c>
      <c r="K48" s="359" t="s">
        <v>495</v>
      </c>
      <c r="L48" s="359" t="s">
        <v>495</v>
      </c>
      <c r="M48" s="360" t="s">
        <v>495</v>
      </c>
    </row>
    <row r="49" spans="2:13" ht="27.75" customHeight="1" x14ac:dyDescent="0.15">
      <c r="B49" s="1224"/>
      <c r="C49" s="1225"/>
      <c r="D49" s="106"/>
      <c r="E49" s="1228" t="s">
        <v>39</v>
      </c>
      <c r="F49" s="1228"/>
      <c r="G49" s="1228"/>
      <c r="H49" s="1229"/>
      <c r="I49" s="358" t="s">
        <v>495</v>
      </c>
      <c r="J49" s="359" t="s">
        <v>495</v>
      </c>
      <c r="K49" s="359" t="s">
        <v>495</v>
      </c>
      <c r="L49" s="359" t="s">
        <v>495</v>
      </c>
      <c r="M49" s="360" t="s">
        <v>495</v>
      </c>
    </row>
    <row r="50" spans="2:13" ht="27.75" customHeight="1" x14ac:dyDescent="0.15">
      <c r="B50" s="1233" t="s">
        <v>40</v>
      </c>
      <c r="C50" s="1234"/>
      <c r="D50" s="109"/>
      <c r="E50" s="1228" t="s">
        <v>41</v>
      </c>
      <c r="F50" s="1228"/>
      <c r="G50" s="1228"/>
      <c r="H50" s="1229"/>
      <c r="I50" s="358">
        <v>9044</v>
      </c>
      <c r="J50" s="359">
        <v>10522</v>
      </c>
      <c r="K50" s="359">
        <v>14491</v>
      </c>
      <c r="L50" s="359">
        <v>18941</v>
      </c>
      <c r="M50" s="360">
        <v>21653</v>
      </c>
    </row>
    <row r="51" spans="2:13" ht="27.75" customHeight="1" x14ac:dyDescent="0.15">
      <c r="B51" s="1222"/>
      <c r="C51" s="1223"/>
      <c r="D51" s="106"/>
      <c r="E51" s="1228" t="s">
        <v>42</v>
      </c>
      <c r="F51" s="1228"/>
      <c r="G51" s="1228"/>
      <c r="H51" s="1229"/>
      <c r="I51" s="358">
        <v>16797</v>
      </c>
      <c r="J51" s="359">
        <v>16539</v>
      </c>
      <c r="K51" s="359">
        <v>15516</v>
      </c>
      <c r="L51" s="359">
        <v>14537</v>
      </c>
      <c r="M51" s="360">
        <v>13427</v>
      </c>
    </row>
    <row r="52" spans="2:13" ht="27.75" customHeight="1" x14ac:dyDescent="0.15">
      <c r="B52" s="1224"/>
      <c r="C52" s="1225"/>
      <c r="D52" s="106"/>
      <c r="E52" s="1228" t="s">
        <v>43</v>
      </c>
      <c r="F52" s="1228"/>
      <c r="G52" s="1228"/>
      <c r="H52" s="1229"/>
      <c r="I52" s="358">
        <v>83312</v>
      </c>
      <c r="J52" s="359">
        <v>80689</v>
      </c>
      <c r="K52" s="359">
        <v>77914</v>
      </c>
      <c r="L52" s="359">
        <v>73832</v>
      </c>
      <c r="M52" s="360">
        <v>69170</v>
      </c>
    </row>
    <row r="53" spans="2:13" ht="27.75" customHeight="1" thickBot="1" x14ac:dyDescent="0.2">
      <c r="B53" s="1235" t="s">
        <v>19</v>
      </c>
      <c r="C53" s="1236"/>
      <c r="D53" s="110"/>
      <c r="E53" s="1237" t="s">
        <v>44</v>
      </c>
      <c r="F53" s="1237"/>
      <c r="G53" s="1237"/>
      <c r="H53" s="1238"/>
      <c r="I53" s="361">
        <v>25919</v>
      </c>
      <c r="J53" s="362">
        <v>21475</v>
      </c>
      <c r="K53" s="362">
        <v>16055</v>
      </c>
      <c r="L53" s="362">
        <v>9124</v>
      </c>
      <c r="M53" s="363">
        <v>6007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HPJsAGCPDxeJqWI6TJZ4Pt55jKk+15lIfea08UM6D/m96vyI/bCd2jOhG7usNpAfjROQ+QD4GFAaWD5uf+/IQ==" saltValue="8AbgMJcHtXP4lavgfv87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E52" sqref="E52:DI5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47" t="s">
        <v>46</v>
      </c>
      <c r="D55" s="1247"/>
      <c r="E55" s="1248"/>
      <c r="F55" s="122">
        <v>3557</v>
      </c>
      <c r="G55" s="122">
        <v>5373</v>
      </c>
      <c r="H55" s="123">
        <v>6249</v>
      </c>
    </row>
    <row r="56" spans="2:8" ht="52.5" customHeight="1" x14ac:dyDescent="0.15">
      <c r="B56" s="124"/>
      <c r="C56" s="1249" t="s">
        <v>47</v>
      </c>
      <c r="D56" s="1249"/>
      <c r="E56" s="1250"/>
      <c r="F56" s="125">
        <v>1223</v>
      </c>
      <c r="G56" s="125">
        <v>1222</v>
      </c>
      <c r="H56" s="126">
        <v>1222</v>
      </c>
    </row>
    <row r="57" spans="2:8" ht="53.25" customHeight="1" x14ac:dyDescent="0.15">
      <c r="B57" s="124"/>
      <c r="C57" s="1251" t="s">
        <v>48</v>
      </c>
      <c r="D57" s="1251"/>
      <c r="E57" s="1252"/>
      <c r="F57" s="127">
        <v>6515</v>
      </c>
      <c r="G57" s="127">
        <v>8030</v>
      </c>
      <c r="H57" s="128">
        <v>8894</v>
      </c>
    </row>
    <row r="58" spans="2:8" ht="45.75" customHeight="1" x14ac:dyDescent="0.15">
      <c r="B58" s="129"/>
      <c r="C58" s="1239" t="s">
        <v>584</v>
      </c>
      <c r="D58" s="1240"/>
      <c r="E58" s="1241"/>
      <c r="F58" s="130">
        <v>3652</v>
      </c>
      <c r="G58" s="130">
        <v>5175</v>
      </c>
      <c r="H58" s="131">
        <v>6076</v>
      </c>
    </row>
    <row r="59" spans="2:8" ht="45.75" customHeight="1" x14ac:dyDescent="0.15">
      <c r="B59" s="129"/>
      <c r="C59" s="1239" t="s">
        <v>585</v>
      </c>
      <c r="D59" s="1240"/>
      <c r="E59" s="1241"/>
      <c r="F59" s="130">
        <v>997</v>
      </c>
      <c r="G59" s="130">
        <v>997</v>
      </c>
      <c r="H59" s="131">
        <v>998</v>
      </c>
    </row>
    <row r="60" spans="2:8" ht="45.75" customHeight="1" x14ac:dyDescent="0.15">
      <c r="B60" s="129"/>
      <c r="C60" s="1239" t="s">
        <v>586</v>
      </c>
      <c r="D60" s="1240"/>
      <c r="E60" s="1241"/>
      <c r="F60" s="130">
        <v>825</v>
      </c>
      <c r="G60" s="130">
        <v>742</v>
      </c>
      <c r="H60" s="131">
        <v>644</v>
      </c>
    </row>
    <row r="61" spans="2:8" ht="45.75" customHeight="1" x14ac:dyDescent="0.15">
      <c r="B61" s="129"/>
      <c r="C61" s="1239" t="s">
        <v>587</v>
      </c>
      <c r="D61" s="1240"/>
      <c r="E61" s="1241"/>
      <c r="F61" s="130">
        <v>401</v>
      </c>
      <c r="G61" s="130">
        <v>451</v>
      </c>
      <c r="H61" s="131">
        <v>501</v>
      </c>
    </row>
    <row r="62" spans="2:8" ht="45.75" customHeight="1" thickBot="1" x14ac:dyDescent="0.2">
      <c r="B62" s="132"/>
      <c r="C62" s="1242" t="s">
        <v>588</v>
      </c>
      <c r="D62" s="1243"/>
      <c r="E62" s="1244"/>
      <c r="F62" s="133">
        <v>194</v>
      </c>
      <c r="G62" s="133">
        <v>194</v>
      </c>
      <c r="H62" s="134">
        <v>194</v>
      </c>
    </row>
    <row r="63" spans="2:8" ht="52.5" customHeight="1" thickBot="1" x14ac:dyDescent="0.2">
      <c r="B63" s="135"/>
      <c r="C63" s="1245" t="s">
        <v>49</v>
      </c>
      <c r="D63" s="1245"/>
      <c r="E63" s="1246"/>
      <c r="F63" s="136">
        <v>11294</v>
      </c>
      <c r="G63" s="136">
        <v>14625</v>
      </c>
      <c r="H63" s="137">
        <v>16364</v>
      </c>
    </row>
    <row r="64" spans="2:8" x14ac:dyDescent="0.15"/>
  </sheetData>
  <sheetProtection algorithmName="SHA-512" hashValue="Jo1kxsy4TDm3ycByOKmHyCBxP7iP9zMbMRiCkW3zbTR5joOMiAMVc38gMvIBWm/+lKxW8rxl/zlb9ecsx0O5Ww==" saltValue="w9RDl2qM2pwMFVHbHLQe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04449-E535-481C-9A30-FEEFE2CB0DBF}">
  <sheetPr>
    <pageSetUpPr fitToPage="1"/>
  </sheetPr>
  <dimension ref="A1:DE85"/>
  <sheetViews>
    <sheetView showGridLines="0" zoomScale="80" zoomScaleNormal="80" zoomScaleSheetLayoutView="55" workbookViewId="0">
      <selection activeCell="BK60" sqref="BK59:BK60"/>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597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594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3" t="s">
        <v>598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5" x14ac:dyDescent="0.15">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5" x14ac:dyDescent="0.15">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5" x14ac:dyDescent="0.15">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5" x14ac:dyDescent="0.15">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593</v>
      </c>
    </row>
    <row r="50" spans="1:109" ht="13.5" x14ac:dyDescent="0.15">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533</v>
      </c>
      <c r="BQ50" s="1266"/>
      <c r="BR50" s="1266"/>
      <c r="BS50" s="1266"/>
      <c r="BT50" s="1266"/>
      <c r="BU50" s="1266"/>
      <c r="BV50" s="1266"/>
      <c r="BW50" s="1266"/>
      <c r="BX50" s="1266" t="s">
        <v>534</v>
      </c>
      <c r="BY50" s="1266"/>
      <c r="BZ50" s="1266"/>
      <c r="CA50" s="1266"/>
      <c r="CB50" s="1266"/>
      <c r="CC50" s="1266"/>
      <c r="CD50" s="1266"/>
      <c r="CE50" s="1266"/>
      <c r="CF50" s="1266" t="s">
        <v>535</v>
      </c>
      <c r="CG50" s="1266"/>
      <c r="CH50" s="1266"/>
      <c r="CI50" s="1266"/>
      <c r="CJ50" s="1266"/>
      <c r="CK50" s="1266"/>
      <c r="CL50" s="1266"/>
      <c r="CM50" s="1266"/>
      <c r="CN50" s="1266" t="s">
        <v>536</v>
      </c>
      <c r="CO50" s="1266"/>
      <c r="CP50" s="1266"/>
      <c r="CQ50" s="1266"/>
      <c r="CR50" s="1266"/>
      <c r="CS50" s="1266"/>
      <c r="CT50" s="1266"/>
      <c r="CU50" s="1266"/>
      <c r="CV50" s="1266" t="s">
        <v>537</v>
      </c>
      <c r="CW50" s="1266"/>
      <c r="CX50" s="1266"/>
      <c r="CY50" s="1266"/>
      <c r="CZ50" s="1266"/>
      <c r="DA50" s="1266"/>
      <c r="DB50" s="1266"/>
      <c r="DC50" s="1266"/>
    </row>
    <row r="51" spans="1:109" ht="13.5" customHeight="1" x14ac:dyDescent="0.15">
      <c r="B51" s="365"/>
      <c r="G51" s="1269"/>
      <c r="H51" s="1269"/>
      <c r="I51" s="1271"/>
      <c r="J51" s="1271"/>
      <c r="K51" s="1270"/>
      <c r="L51" s="1270"/>
      <c r="M51" s="1270"/>
      <c r="N51" s="1270"/>
      <c r="AM51" s="371"/>
      <c r="AN51" s="1267" t="s">
        <v>592</v>
      </c>
      <c r="AO51" s="1267"/>
      <c r="AP51" s="1267"/>
      <c r="AQ51" s="1267"/>
      <c r="AR51" s="1267"/>
      <c r="AS51" s="1267"/>
      <c r="AT51" s="1267"/>
      <c r="AU51" s="1267"/>
      <c r="AV51" s="1267"/>
      <c r="AW51" s="1267"/>
      <c r="AX51" s="1267"/>
      <c r="AY51" s="1267"/>
      <c r="AZ51" s="1267"/>
      <c r="BA51" s="1267"/>
      <c r="BB51" s="1267" t="s">
        <v>590</v>
      </c>
      <c r="BC51" s="1267"/>
      <c r="BD51" s="1267"/>
      <c r="BE51" s="1267"/>
      <c r="BF51" s="1267"/>
      <c r="BG51" s="1267"/>
      <c r="BH51" s="1267"/>
      <c r="BI51" s="1267"/>
      <c r="BJ51" s="1267"/>
      <c r="BK51" s="1267"/>
      <c r="BL51" s="1267"/>
      <c r="BM51" s="1267"/>
      <c r="BN51" s="1267"/>
      <c r="BO51" s="1267"/>
      <c r="BP51" s="1268">
        <v>72.400000000000006</v>
      </c>
      <c r="BQ51" s="1268"/>
      <c r="BR51" s="1268"/>
      <c r="BS51" s="1268"/>
      <c r="BT51" s="1268"/>
      <c r="BU51" s="1268"/>
      <c r="BV51" s="1268"/>
      <c r="BW51" s="1268"/>
      <c r="BX51" s="1268">
        <v>58.2</v>
      </c>
      <c r="BY51" s="1268"/>
      <c r="BZ51" s="1268"/>
      <c r="CA51" s="1268"/>
      <c r="CB51" s="1268"/>
      <c r="CC51" s="1268"/>
      <c r="CD51" s="1268"/>
      <c r="CE51" s="1268"/>
      <c r="CF51" s="1268">
        <v>41.6</v>
      </c>
      <c r="CG51" s="1268"/>
      <c r="CH51" s="1268"/>
      <c r="CI51" s="1268"/>
      <c r="CJ51" s="1268"/>
      <c r="CK51" s="1268"/>
      <c r="CL51" s="1268"/>
      <c r="CM51" s="1268"/>
      <c r="CN51" s="1268">
        <v>24.2</v>
      </c>
      <c r="CO51" s="1268"/>
      <c r="CP51" s="1268"/>
      <c r="CQ51" s="1268"/>
      <c r="CR51" s="1268"/>
      <c r="CS51" s="1268"/>
      <c r="CT51" s="1268"/>
      <c r="CU51" s="1268"/>
      <c r="CV51" s="1268">
        <v>15.6</v>
      </c>
      <c r="CW51" s="1268"/>
      <c r="CX51" s="1268"/>
      <c r="CY51" s="1268"/>
      <c r="CZ51" s="1268"/>
      <c r="DA51" s="1268"/>
      <c r="DB51" s="1268"/>
      <c r="DC51" s="1268"/>
    </row>
    <row r="52" spans="1:109" ht="13.5" x14ac:dyDescent="0.15">
      <c r="B52" s="365"/>
      <c r="G52" s="1269"/>
      <c r="H52" s="1269"/>
      <c r="I52" s="1271"/>
      <c r="J52" s="1271"/>
      <c r="K52" s="1270"/>
      <c r="L52" s="1270"/>
      <c r="M52" s="1270"/>
      <c r="N52" s="1270"/>
      <c r="AM52" s="37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5" x14ac:dyDescent="0.15">
      <c r="A53" s="379"/>
      <c r="B53" s="365"/>
      <c r="G53" s="1269"/>
      <c r="H53" s="1269"/>
      <c r="I53" s="1262"/>
      <c r="J53" s="1262"/>
      <c r="K53" s="1270"/>
      <c r="L53" s="1270"/>
      <c r="M53" s="1270"/>
      <c r="N53" s="1270"/>
      <c r="AM53" s="371"/>
      <c r="AN53" s="1267"/>
      <c r="AO53" s="1267"/>
      <c r="AP53" s="1267"/>
      <c r="AQ53" s="1267"/>
      <c r="AR53" s="1267"/>
      <c r="AS53" s="1267"/>
      <c r="AT53" s="1267"/>
      <c r="AU53" s="1267"/>
      <c r="AV53" s="1267"/>
      <c r="AW53" s="1267"/>
      <c r="AX53" s="1267"/>
      <c r="AY53" s="1267"/>
      <c r="AZ53" s="1267"/>
      <c r="BA53" s="1267"/>
      <c r="BB53" s="1267" t="s">
        <v>596</v>
      </c>
      <c r="BC53" s="1267"/>
      <c r="BD53" s="1267"/>
      <c r="BE53" s="1267"/>
      <c r="BF53" s="1267"/>
      <c r="BG53" s="1267"/>
      <c r="BH53" s="1267"/>
      <c r="BI53" s="1267"/>
      <c r="BJ53" s="1267"/>
      <c r="BK53" s="1267"/>
      <c r="BL53" s="1267"/>
      <c r="BM53" s="1267"/>
      <c r="BN53" s="1267"/>
      <c r="BO53" s="1267"/>
      <c r="BP53" s="1268">
        <v>61.7</v>
      </c>
      <c r="BQ53" s="1268"/>
      <c r="BR53" s="1268"/>
      <c r="BS53" s="1268"/>
      <c r="BT53" s="1268"/>
      <c r="BU53" s="1268"/>
      <c r="BV53" s="1268"/>
      <c r="BW53" s="1268"/>
      <c r="BX53" s="1268">
        <v>62.8</v>
      </c>
      <c r="BY53" s="1268"/>
      <c r="BZ53" s="1268"/>
      <c r="CA53" s="1268"/>
      <c r="CB53" s="1268"/>
      <c r="CC53" s="1268"/>
      <c r="CD53" s="1268"/>
      <c r="CE53" s="1268"/>
      <c r="CF53" s="1268">
        <v>64.5</v>
      </c>
      <c r="CG53" s="1268"/>
      <c r="CH53" s="1268"/>
      <c r="CI53" s="1268"/>
      <c r="CJ53" s="1268"/>
      <c r="CK53" s="1268"/>
      <c r="CL53" s="1268"/>
      <c r="CM53" s="1268"/>
      <c r="CN53" s="1268">
        <v>66</v>
      </c>
      <c r="CO53" s="1268"/>
      <c r="CP53" s="1268"/>
      <c r="CQ53" s="1268"/>
      <c r="CR53" s="1268"/>
      <c r="CS53" s="1268"/>
      <c r="CT53" s="1268"/>
      <c r="CU53" s="1268"/>
      <c r="CV53" s="1268">
        <v>67.400000000000006</v>
      </c>
      <c r="CW53" s="1268"/>
      <c r="CX53" s="1268"/>
      <c r="CY53" s="1268"/>
      <c r="CZ53" s="1268"/>
      <c r="DA53" s="1268"/>
      <c r="DB53" s="1268"/>
      <c r="DC53" s="1268"/>
    </row>
    <row r="54" spans="1:109" ht="13.5" x14ac:dyDescent="0.15">
      <c r="A54" s="379"/>
      <c r="B54" s="365"/>
      <c r="G54" s="1269"/>
      <c r="H54" s="1269"/>
      <c r="I54" s="1262"/>
      <c r="J54" s="1262"/>
      <c r="K54" s="1270"/>
      <c r="L54" s="1270"/>
      <c r="M54" s="1270"/>
      <c r="N54" s="1270"/>
      <c r="AM54" s="37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5" x14ac:dyDescent="0.15">
      <c r="A55" s="379"/>
      <c r="B55" s="365"/>
      <c r="G55" s="1262"/>
      <c r="H55" s="1262"/>
      <c r="I55" s="1262"/>
      <c r="J55" s="1262"/>
      <c r="K55" s="1270"/>
      <c r="L55" s="1270"/>
      <c r="M55" s="1270"/>
      <c r="N55" s="1270"/>
      <c r="AN55" s="1266" t="s">
        <v>591</v>
      </c>
      <c r="AO55" s="1266"/>
      <c r="AP55" s="1266"/>
      <c r="AQ55" s="1266"/>
      <c r="AR55" s="1266"/>
      <c r="AS55" s="1266"/>
      <c r="AT55" s="1266"/>
      <c r="AU55" s="1266"/>
      <c r="AV55" s="1266"/>
      <c r="AW55" s="1266"/>
      <c r="AX55" s="1266"/>
      <c r="AY55" s="1266"/>
      <c r="AZ55" s="1266"/>
      <c r="BA55" s="1266"/>
      <c r="BB55" s="1267" t="s">
        <v>590</v>
      </c>
      <c r="BC55" s="1267"/>
      <c r="BD55" s="1267"/>
      <c r="BE55" s="1267"/>
      <c r="BF55" s="1267"/>
      <c r="BG55" s="1267"/>
      <c r="BH55" s="1267"/>
      <c r="BI55" s="1267"/>
      <c r="BJ55" s="1267"/>
      <c r="BK55" s="1267"/>
      <c r="BL55" s="1267"/>
      <c r="BM55" s="1267"/>
      <c r="BN55" s="1267"/>
      <c r="BO55" s="1267"/>
      <c r="BP55" s="1268">
        <v>33.9</v>
      </c>
      <c r="BQ55" s="1268"/>
      <c r="BR55" s="1268"/>
      <c r="BS55" s="1268"/>
      <c r="BT55" s="1268"/>
      <c r="BU55" s="1268"/>
      <c r="BV55" s="1268"/>
      <c r="BW55" s="1268"/>
      <c r="BX55" s="1268">
        <v>31.5</v>
      </c>
      <c r="BY55" s="1268"/>
      <c r="BZ55" s="1268"/>
      <c r="CA55" s="1268"/>
      <c r="CB55" s="1268"/>
      <c r="CC55" s="1268"/>
      <c r="CD55" s="1268"/>
      <c r="CE55" s="1268"/>
      <c r="CF55" s="1268">
        <v>23.4</v>
      </c>
      <c r="CG55" s="1268"/>
      <c r="CH55" s="1268"/>
      <c r="CI55" s="1268"/>
      <c r="CJ55" s="1268"/>
      <c r="CK55" s="1268"/>
      <c r="CL55" s="1268"/>
      <c r="CM55" s="1268"/>
      <c r="CN55" s="1268">
        <v>18.2</v>
      </c>
      <c r="CO55" s="1268"/>
      <c r="CP55" s="1268"/>
      <c r="CQ55" s="1268"/>
      <c r="CR55" s="1268"/>
      <c r="CS55" s="1268"/>
      <c r="CT55" s="1268"/>
      <c r="CU55" s="1268"/>
      <c r="CV55" s="1268">
        <v>17.100000000000001</v>
      </c>
      <c r="CW55" s="1268"/>
      <c r="CX55" s="1268"/>
      <c r="CY55" s="1268"/>
      <c r="CZ55" s="1268"/>
      <c r="DA55" s="1268"/>
      <c r="DB55" s="1268"/>
      <c r="DC55" s="1268"/>
    </row>
    <row r="56" spans="1:109" ht="13.5" x14ac:dyDescent="0.15">
      <c r="A56" s="379"/>
      <c r="B56" s="365"/>
      <c r="G56" s="1262"/>
      <c r="H56" s="1262"/>
      <c r="I56" s="1262"/>
      <c r="J56" s="1262"/>
      <c r="K56" s="1270"/>
      <c r="L56" s="1270"/>
      <c r="M56" s="1270"/>
      <c r="N56" s="1270"/>
      <c r="AN56" s="1266"/>
      <c r="AO56" s="1266"/>
      <c r="AP56" s="1266"/>
      <c r="AQ56" s="1266"/>
      <c r="AR56" s="1266"/>
      <c r="AS56" s="1266"/>
      <c r="AT56" s="1266"/>
      <c r="AU56" s="1266"/>
      <c r="AV56" s="1266"/>
      <c r="AW56" s="1266"/>
      <c r="AX56" s="1266"/>
      <c r="AY56" s="1266"/>
      <c r="AZ56" s="1266"/>
      <c r="BA56" s="1266"/>
      <c r="BB56" s="1267"/>
      <c r="BC56" s="1267"/>
      <c r="BD56" s="1267"/>
      <c r="BE56" s="1267"/>
      <c r="BF56" s="1267"/>
      <c r="BG56" s="1267"/>
      <c r="BH56" s="1267"/>
      <c r="BI56" s="1267"/>
      <c r="BJ56" s="1267"/>
      <c r="BK56" s="1267"/>
      <c r="BL56" s="1267"/>
      <c r="BM56" s="1267"/>
      <c r="BN56" s="1267"/>
      <c r="BO56" s="1267"/>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79" customFormat="1" ht="13.5" x14ac:dyDescent="0.15">
      <c r="B57" s="385"/>
      <c r="G57" s="1262"/>
      <c r="H57" s="1262"/>
      <c r="I57" s="1272"/>
      <c r="J57" s="1272"/>
      <c r="K57" s="1270"/>
      <c r="L57" s="1270"/>
      <c r="M57" s="1270"/>
      <c r="N57" s="1270"/>
      <c r="AM57" s="364"/>
      <c r="AN57" s="1266"/>
      <c r="AO57" s="1266"/>
      <c r="AP57" s="1266"/>
      <c r="AQ57" s="1266"/>
      <c r="AR57" s="1266"/>
      <c r="AS57" s="1266"/>
      <c r="AT57" s="1266"/>
      <c r="AU57" s="1266"/>
      <c r="AV57" s="1266"/>
      <c r="AW57" s="1266"/>
      <c r="AX57" s="1266"/>
      <c r="AY57" s="1266"/>
      <c r="AZ57" s="1266"/>
      <c r="BA57" s="1266"/>
      <c r="BB57" s="1267" t="s">
        <v>596</v>
      </c>
      <c r="BC57" s="1267"/>
      <c r="BD57" s="1267"/>
      <c r="BE57" s="1267"/>
      <c r="BF57" s="1267"/>
      <c r="BG57" s="1267"/>
      <c r="BH57" s="1267"/>
      <c r="BI57" s="1267"/>
      <c r="BJ57" s="1267"/>
      <c r="BK57" s="1267"/>
      <c r="BL57" s="1267"/>
      <c r="BM57" s="1267"/>
      <c r="BN57" s="1267"/>
      <c r="BO57" s="1267"/>
      <c r="BP57" s="1268">
        <v>61.8</v>
      </c>
      <c r="BQ57" s="1268"/>
      <c r="BR57" s="1268"/>
      <c r="BS57" s="1268"/>
      <c r="BT57" s="1268"/>
      <c r="BU57" s="1268"/>
      <c r="BV57" s="1268"/>
      <c r="BW57" s="1268"/>
      <c r="BX57" s="1268">
        <v>62.9</v>
      </c>
      <c r="BY57" s="1268"/>
      <c r="BZ57" s="1268"/>
      <c r="CA57" s="1268"/>
      <c r="CB57" s="1268"/>
      <c r="CC57" s="1268"/>
      <c r="CD57" s="1268"/>
      <c r="CE57" s="1268"/>
      <c r="CF57" s="1268">
        <v>63.9</v>
      </c>
      <c r="CG57" s="1268"/>
      <c r="CH57" s="1268"/>
      <c r="CI57" s="1268"/>
      <c r="CJ57" s="1268"/>
      <c r="CK57" s="1268"/>
      <c r="CL57" s="1268"/>
      <c r="CM57" s="1268"/>
      <c r="CN57" s="1268">
        <v>64.900000000000006</v>
      </c>
      <c r="CO57" s="1268"/>
      <c r="CP57" s="1268"/>
      <c r="CQ57" s="1268"/>
      <c r="CR57" s="1268"/>
      <c r="CS57" s="1268"/>
      <c r="CT57" s="1268"/>
      <c r="CU57" s="1268"/>
      <c r="CV57" s="1268">
        <v>65.8</v>
      </c>
      <c r="CW57" s="1268"/>
      <c r="CX57" s="1268"/>
      <c r="CY57" s="1268"/>
      <c r="CZ57" s="1268"/>
      <c r="DA57" s="1268"/>
      <c r="DB57" s="1268"/>
      <c r="DC57" s="1268"/>
      <c r="DD57" s="390"/>
      <c r="DE57" s="385"/>
    </row>
    <row r="58" spans="1:109" s="379" customFormat="1" ht="13.5" x14ac:dyDescent="0.15">
      <c r="A58" s="364"/>
      <c r="B58" s="385"/>
      <c r="G58" s="1262"/>
      <c r="H58" s="1262"/>
      <c r="I58" s="1272"/>
      <c r="J58" s="1272"/>
      <c r="K58" s="1270"/>
      <c r="L58" s="1270"/>
      <c r="M58" s="1270"/>
      <c r="N58" s="1270"/>
      <c r="AM58" s="364"/>
      <c r="AN58" s="1266"/>
      <c r="AO58" s="1266"/>
      <c r="AP58" s="1266"/>
      <c r="AQ58" s="1266"/>
      <c r="AR58" s="1266"/>
      <c r="AS58" s="1266"/>
      <c r="AT58" s="1266"/>
      <c r="AU58" s="1266"/>
      <c r="AV58" s="1266"/>
      <c r="AW58" s="1266"/>
      <c r="AX58" s="1266"/>
      <c r="AY58" s="1266"/>
      <c r="AZ58" s="1266"/>
      <c r="BA58" s="1266"/>
      <c r="BB58" s="1267"/>
      <c r="BC58" s="1267"/>
      <c r="BD58" s="1267"/>
      <c r="BE58" s="1267"/>
      <c r="BF58" s="1267"/>
      <c r="BG58" s="1267"/>
      <c r="BH58" s="1267"/>
      <c r="BI58" s="1267"/>
      <c r="BJ58" s="1267"/>
      <c r="BK58" s="1267"/>
      <c r="BL58" s="1267"/>
      <c r="BM58" s="1267"/>
      <c r="BN58" s="1267"/>
      <c r="BO58" s="1267"/>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595</v>
      </c>
    </row>
    <row r="64" spans="1:109" ht="13.5" x14ac:dyDescent="0.15">
      <c r="B64" s="365"/>
      <c r="G64" s="380"/>
      <c r="I64" s="382"/>
      <c r="J64" s="382"/>
      <c r="K64" s="382"/>
      <c r="L64" s="382"/>
      <c r="M64" s="382"/>
      <c r="N64" s="381"/>
      <c r="AM64" s="380"/>
      <c r="AN64" s="380" t="s">
        <v>594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3" t="s">
        <v>599</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5" x14ac:dyDescent="0.15">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5" x14ac:dyDescent="0.15">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5" x14ac:dyDescent="0.15">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5" x14ac:dyDescent="0.15">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593</v>
      </c>
    </row>
    <row r="72" spans="2:107" ht="13.5" x14ac:dyDescent="0.15">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533</v>
      </c>
      <c r="BQ72" s="1266"/>
      <c r="BR72" s="1266"/>
      <c r="BS72" s="1266"/>
      <c r="BT72" s="1266"/>
      <c r="BU72" s="1266"/>
      <c r="BV72" s="1266"/>
      <c r="BW72" s="1266"/>
      <c r="BX72" s="1266" t="s">
        <v>534</v>
      </c>
      <c r="BY72" s="1266"/>
      <c r="BZ72" s="1266"/>
      <c r="CA72" s="1266"/>
      <c r="CB72" s="1266"/>
      <c r="CC72" s="1266"/>
      <c r="CD72" s="1266"/>
      <c r="CE72" s="1266"/>
      <c r="CF72" s="1266" t="s">
        <v>535</v>
      </c>
      <c r="CG72" s="1266"/>
      <c r="CH72" s="1266"/>
      <c r="CI72" s="1266"/>
      <c r="CJ72" s="1266"/>
      <c r="CK72" s="1266"/>
      <c r="CL72" s="1266"/>
      <c r="CM72" s="1266"/>
      <c r="CN72" s="1266" t="s">
        <v>536</v>
      </c>
      <c r="CO72" s="1266"/>
      <c r="CP72" s="1266"/>
      <c r="CQ72" s="1266"/>
      <c r="CR72" s="1266"/>
      <c r="CS72" s="1266"/>
      <c r="CT72" s="1266"/>
      <c r="CU72" s="1266"/>
      <c r="CV72" s="1266" t="s">
        <v>537</v>
      </c>
      <c r="CW72" s="1266"/>
      <c r="CX72" s="1266"/>
      <c r="CY72" s="1266"/>
      <c r="CZ72" s="1266"/>
      <c r="DA72" s="1266"/>
      <c r="DB72" s="1266"/>
      <c r="DC72" s="1266"/>
    </row>
    <row r="73" spans="2:107" ht="13.5" x14ac:dyDescent="0.15">
      <c r="B73" s="365"/>
      <c r="G73" s="1269"/>
      <c r="H73" s="1269"/>
      <c r="I73" s="1269"/>
      <c r="J73" s="1269"/>
      <c r="K73" s="1273"/>
      <c r="L73" s="1273"/>
      <c r="M73" s="1273"/>
      <c r="N73" s="1273"/>
      <c r="AM73" s="371"/>
      <c r="AN73" s="1267" t="s">
        <v>592</v>
      </c>
      <c r="AO73" s="1267"/>
      <c r="AP73" s="1267"/>
      <c r="AQ73" s="1267"/>
      <c r="AR73" s="1267"/>
      <c r="AS73" s="1267"/>
      <c r="AT73" s="1267"/>
      <c r="AU73" s="1267"/>
      <c r="AV73" s="1267"/>
      <c r="AW73" s="1267"/>
      <c r="AX73" s="1267"/>
      <c r="AY73" s="1267"/>
      <c r="AZ73" s="1267"/>
      <c r="BA73" s="1267"/>
      <c r="BB73" s="1267" t="s">
        <v>590</v>
      </c>
      <c r="BC73" s="1267"/>
      <c r="BD73" s="1267"/>
      <c r="BE73" s="1267"/>
      <c r="BF73" s="1267"/>
      <c r="BG73" s="1267"/>
      <c r="BH73" s="1267"/>
      <c r="BI73" s="1267"/>
      <c r="BJ73" s="1267"/>
      <c r="BK73" s="1267"/>
      <c r="BL73" s="1267"/>
      <c r="BM73" s="1267"/>
      <c r="BN73" s="1267"/>
      <c r="BO73" s="1267"/>
      <c r="BP73" s="1268">
        <v>72.400000000000006</v>
      </c>
      <c r="BQ73" s="1268"/>
      <c r="BR73" s="1268"/>
      <c r="BS73" s="1268"/>
      <c r="BT73" s="1268"/>
      <c r="BU73" s="1268"/>
      <c r="BV73" s="1268"/>
      <c r="BW73" s="1268"/>
      <c r="BX73" s="1268">
        <v>58.2</v>
      </c>
      <c r="BY73" s="1268"/>
      <c r="BZ73" s="1268"/>
      <c r="CA73" s="1268"/>
      <c r="CB73" s="1268"/>
      <c r="CC73" s="1268"/>
      <c r="CD73" s="1268"/>
      <c r="CE73" s="1268"/>
      <c r="CF73" s="1268">
        <v>41.6</v>
      </c>
      <c r="CG73" s="1268"/>
      <c r="CH73" s="1268"/>
      <c r="CI73" s="1268"/>
      <c r="CJ73" s="1268"/>
      <c r="CK73" s="1268"/>
      <c r="CL73" s="1268"/>
      <c r="CM73" s="1268"/>
      <c r="CN73" s="1268">
        <v>24.2</v>
      </c>
      <c r="CO73" s="1268"/>
      <c r="CP73" s="1268"/>
      <c r="CQ73" s="1268"/>
      <c r="CR73" s="1268"/>
      <c r="CS73" s="1268"/>
      <c r="CT73" s="1268"/>
      <c r="CU73" s="1268"/>
      <c r="CV73" s="1268">
        <v>15.6</v>
      </c>
      <c r="CW73" s="1268"/>
      <c r="CX73" s="1268"/>
      <c r="CY73" s="1268"/>
      <c r="CZ73" s="1268"/>
      <c r="DA73" s="1268"/>
      <c r="DB73" s="1268"/>
      <c r="DC73" s="1268"/>
    </row>
    <row r="74" spans="2:107" ht="13.5" x14ac:dyDescent="0.15">
      <c r="B74" s="365"/>
      <c r="G74" s="1269"/>
      <c r="H74" s="1269"/>
      <c r="I74" s="1269"/>
      <c r="J74" s="1269"/>
      <c r="K74" s="1273"/>
      <c r="L74" s="1273"/>
      <c r="M74" s="1273"/>
      <c r="N74" s="1273"/>
      <c r="AM74" s="37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5" x14ac:dyDescent="0.15">
      <c r="B75" s="365"/>
      <c r="G75" s="1269"/>
      <c r="H75" s="1269"/>
      <c r="I75" s="1262"/>
      <c r="J75" s="1262"/>
      <c r="K75" s="1270"/>
      <c r="L75" s="1270"/>
      <c r="M75" s="1270"/>
      <c r="N75" s="1270"/>
      <c r="AM75" s="371"/>
      <c r="AN75" s="1267"/>
      <c r="AO75" s="1267"/>
      <c r="AP75" s="1267"/>
      <c r="AQ75" s="1267"/>
      <c r="AR75" s="1267"/>
      <c r="AS75" s="1267"/>
      <c r="AT75" s="1267"/>
      <c r="AU75" s="1267"/>
      <c r="AV75" s="1267"/>
      <c r="AW75" s="1267"/>
      <c r="AX75" s="1267"/>
      <c r="AY75" s="1267"/>
      <c r="AZ75" s="1267"/>
      <c r="BA75" s="1267"/>
      <c r="BB75" s="1267" t="s">
        <v>589</v>
      </c>
      <c r="BC75" s="1267"/>
      <c r="BD75" s="1267"/>
      <c r="BE75" s="1267"/>
      <c r="BF75" s="1267"/>
      <c r="BG75" s="1267"/>
      <c r="BH75" s="1267"/>
      <c r="BI75" s="1267"/>
      <c r="BJ75" s="1267"/>
      <c r="BK75" s="1267"/>
      <c r="BL75" s="1267"/>
      <c r="BM75" s="1267"/>
      <c r="BN75" s="1267"/>
      <c r="BO75" s="1267"/>
      <c r="BP75" s="1268">
        <v>6.8</v>
      </c>
      <c r="BQ75" s="1268"/>
      <c r="BR75" s="1268"/>
      <c r="BS75" s="1268"/>
      <c r="BT75" s="1268"/>
      <c r="BU75" s="1268"/>
      <c r="BV75" s="1268"/>
      <c r="BW75" s="1268"/>
      <c r="BX75" s="1268">
        <v>7</v>
      </c>
      <c r="BY75" s="1268"/>
      <c r="BZ75" s="1268"/>
      <c r="CA75" s="1268"/>
      <c r="CB75" s="1268"/>
      <c r="CC75" s="1268"/>
      <c r="CD75" s="1268"/>
      <c r="CE75" s="1268"/>
      <c r="CF75" s="1268">
        <v>7.6</v>
      </c>
      <c r="CG75" s="1268"/>
      <c r="CH75" s="1268"/>
      <c r="CI75" s="1268"/>
      <c r="CJ75" s="1268"/>
      <c r="CK75" s="1268"/>
      <c r="CL75" s="1268"/>
      <c r="CM75" s="1268"/>
      <c r="CN75" s="1268">
        <v>8</v>
      </c>
      <c r="CO75" s="1268"/>
      <c r="CP75" s="1268"/>
      <c r="CQ75" s="1268"/>
      <c r="CR75" s="1268"/>
      <c r="CS75" s="1268"/>
      <c r="CT75" s="1268"/>
      <c r="CU75" s="1268"/>
      <c r="CV75" s="1268">
        <v>8.3000000000000007</v>
      </c>
      <c r="CW75" s="1268"/>
      <c r="CX75" s="1268"/>
      <c r="CY75" s="1268"/>
      <c r="CZ75" s="1268"/>
      <c r="DA75" s="1268"/>
      <c r="DB75" s="1268"/>
      <c r="DC75" s="1268"/>
    </row>
    <row r="76" spans="2:107" ht="13.5" x14ac:dyDescent="0.15">
      <c r="B76" s="365"/>
      <c r="G76" s="1269"/>
      <c r="H76" s="1269"/>
      <c r="I76" s="1262"/>
      <c r="J76" s="1262"/>
      <c r="K76" s="1270"/>
      <c r="L76" s="1270"/>
      <c r="M76" s="1270"/>
      <c r="N76" s="1270"/>
      <c r="AM76" s="37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5" x14ac:dyDescent="0.15">
      <c r="B77" s="365"/>
      <c r="G77" s="1262"/>
      <c r="H77" s="1262"/>
      <c r="I77" s="1262"/>
      <c r="J77" s="1262"/>
      <c r="K77" s="1273"/>
      <c r="L77" s="1273"/>
      <c r="M77" s="1273"/>
      <c r="N77" s="1273"/>
      <c r="AN77" s="1266" t="s">
        <v>591</v>
      </c>
      <c r="AO77" s="1266"/>
      <c r="AP77" s="1266"/>
      <c r="AQ77" s="1266"/>
      <c r="AR77" s="1266"/>
      <c r="AS77" s="1266"/>
      <c r="AT77" s="1266"/>
      <c r="AU77" s="1266"/>
      <c r="AV77" s="1266"/>
      <c r="AW77" s="1266"/>
      <c r="AX77" s="1266"/>
      <c r="AY77" s="1266"/>
      <c r="AZ77" s="1266"/>
      <c r="BA77" s="1266"/>
      <c r="BB77" s="1267" t="s">
        <v>590</v>
      </c>
      <c r="BC77" s="1267"/>
      <c r="BD77" s="1267"/>
      <c r="BE77" s="1267"/>
      <c r="BF77" s="1267"/>
      <c r="BG77" s="1267"/>
      <c r="BH77" s="1267"/>
      <c r="BI77" s="1267"/>
      <c r="BJ77" s="1267"/>
      <c r="BK77" s="1267"/>
      <c r="BL77" s="1267"/>
      <c r="BM77" s="1267"/>
      <c r="BN77" s="1267"/>
      <c r="BO77" s="1267"/>
      <c r="BP77" s="1268">
        <v>33.9</v>
      </c>
      <c r="BQ77" s="1268"/>
      <c r="BR77" s="1268"/>
      <c r="BS77" s="1268"/>
      <c r="BT77" s="1268"/>
      <c r="BU77" s="1268"/>
      <c r="BV77" s="1268"/>
      <c r="BW77" s="1268"/>
      <c r="BX77" s="1268">
        <v>31.5</v>
      </c>
      <c r="BY77" s="1268"/>
      <c r="BZ77" s="1268"/>
      <c r="CA77" s="1268"/>
      <c r="CB77" s="1268"/>
      <c r="CC77" s="1268"/>
      <c r="CD77" s="1268"/>
      <c r="CE77" s="1268"/>
      <c r="CF77" s="1268">
        <v>23.4</v>
      </c>
      <c r="CG77" s="1268"/>
      <c r="CH77" s="1268"/>
      <c r="CI77" s="1268"/>
      <c r="CJ77" s="1268"/>
      <c r="CK77" s="1268"/>
      <c r="CL77" s="1268"/>
      <c r="CM77" s="1268"/>
      <c r="CN77" s="1268">
        <v>18.2</v>
      </c>
      <c r="CO77" s="1268"/>
      <c r="CP77" s="1268"/>
      <c r="CQ77" s="1268"/>
      <c r="CR77" s="1268"/>
      <c r="CS77" s="1268"/>
      <c r="CT77" s="1268"/>
      <c r="CU77" s="1268"/>
      <c r="CV77" s="1268">
        <v>17.100000000000001</v>
      </c>
      <c r="CW77" s="1268"/>
      <c r="CX77" s="1268"/>
      <c r="CY77" s="1268"/>
      <c r="CZ77" s="1268"/>
      <c r="DA77" s="1268"/>
      <c r="DB77" s="1268"/>
      <c r="DC77" s="1268"/>
    </row>
    <row r="78" spans="2:107" ht="13.5" x14ac:dyDescent="0.15">
      <c r="B78" s="365"/>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7"/>
      <c r="BC78" s="1267"/>
      <c r="BD78" s="1267"/>
      <c r="BE78" s="1267"/>
      <c r="BF78" s="1267"/>
      <c r="BG78" s="1267"/>
      <c r="BH78" s="1267"/>
      <c r="BI78" s="1267"/>
      <c r="BJ78" s="1267"/>
      <c r="BK78" s="1267"/>
      <c r="BL78" s="1267"/>
      <c r="BM78" s="1267"/>
      <c r="BN78" s="1267"/>
      <c r="BO78" s="1267"/>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5" x14ac:dyDescent="0.15">
      <c r="B79" s="365"/>
      <c r="G79" s="1262"/>
      <c r="H79" s="1262"/>
      <c r="I79" s="1272"/>
      <c r="J79" s="1272"/>
      <c r="K79" s="1274"/>
      <c r="L79" s="1274"/>
      <c r="M79" s="1274"/>
      <c r="N79" s="1274"/>
      <c r="AN79" s="1266"/>
      <c r="AO79" s="1266"/>
      <c r="AP79" s="1266"/>
      <c r="AQ79" s="1266"/>
      <c r="AR79" s="1266"/>
      <c r="AS79" s="1266"/>
      <c r="AT79" s="1266"/>
      <c r="AU79" s="1266"/>
      <c r="AV79" s="1266"/>
      <c r="AW79" s="1266"/>
      <c r="AX79" s="1266"/>
      <c r="AY79" s="1266"/>
      <c r="AZ79" s="1266"/>
      <c r="BA79" s="1266"/>
      <c r="BB79" s="1267" t="s">
        <v>589</v>
      </c>
      <c r="BC79" s="1267"/>
      <c r="BD79" s="1267"/>
      <c r="BE79" s="1267"/>
      <c r="BF79" s="1267"/>
      <c r="BG79" s="1267"/>
      <c r="BH79" s="1267"/>
      <c r="BI79" s="1267"/>
      <c r="BJ79" s="1267"/>
      <c r="BK79" s="1267"/>
      <c r="BL79" s="1267"/>
      <c r="BM79" s="1267"/>
      <c r="BN79" s="1267"/>
      <c r="BO79" s="1267"/>
      <c r="BP79" s="1268">
        <v>5.7</v>
      </c>
      <c r="BQ79" s="1268"/>
      <c r="BR79" s="1268"/>
      <c r="BS79" s="1268"/>
      <c r="BT79" s="1268"/>
      <c r="BU79" s="1268"/>
      <c r="BV79" s="1268"/>
      <c r="BW79" s="1268"/>
      <c r="BX79" s="1268">
        <v>5.4</v>
      </c>
      <c r="BY79" s="1268"/>
      <c r="BZ79" s="1268"/>
      <c r="CA79" s="1268"/>
      <c r="CB79" s="1268"/>
      <c r="CC79" s="1268"/>
      <c r="CD79" s="1268"/>
      <c r="CE79" s="1268"/>
      <c r="CF79" s="1268">
        <v>5.2</v>
      </c>
      <c r="CG79" s="1268"/>
      <c r="CH79" s="1268"/>
      <c r="CI79" s="1268"/>
      <c r="CJ79" s="1268"/>
      <c r="CK79" s="1268"/>
      <c r="CL79" s="1268"/>
      <c r="CM79" s="1268"/>
      <c r="CN79" s="1268">
        <v>5.2</v>
      </c>
      <c r="CO79" s="1268"/>
      <c r="CP79" s="1268"/>
      <c r="CQ79" s="1268"/>
      <c r="CR79" s="1268"/>
      <c r="CS79" s="1268"/>
      <c r="CT79" s="1268"/>
      <c r="CU79" s="1268"/>
      <c r="CV79" s="1268">
        <v>5.2</v>
      </c>
      <c r="CW79" s="1268"/>
      <c r="CX79" s="1268"/>
      <c r="CY79" s="1268"/>
      <c r="CZ79" s="1268"/>
      <c r="DA79" s="1268"/>
      <c r="DB79" s="1268"/>
      <c r="DC79" s="1268"/>
    </row>
    <row r="80" spans="2:107" ht="13.5" x14ac:dyDescent="0.15">
      <c r="B80" s="365"/>
      <c r="G80" s="1262"/>
      <c r="H80" s="1262"/>
      <c r="I80" s="1272"/>
      <c r="J80" s="1272"/>
      <c r="K80" s="1274"/>
      <c r="L80" s="1274"/>
      <c r="M80" s="1274"/>
      <c r="N80" s="1274"/>
      <c r="AN80" s="1266"/>
      <c r="AO80" s="1266"/>
      <c r="AP80" s="1266"/>
      <c r="AQ80" s="1266"/>
      <c r="AR80" s="1266"/>
      <c r="AS80" s="1266"/>
      <c r="AT80" s="1266"/>
      <c r="AU80" s="1266"/>
      <c r="AV80" s="1266"/>
      <c r="AW80" s="1266"/>
      <c r="AX80" s="1266"/>
      <c r="AY80" s="1266"/>
      <c r="AZ80" s="1266"/>
      <c r="BA80" s="1266"/>
      <c r="BB80" s="1267"/>
      <c r="BC80" s="1267"/>
      <c r="BD80" s="1267"/>
      <c r="BE80" s="1267"/>
      <c r="BF80" s="1267"/>
      <c r="BG80" s="1267"/>
      <c r="BH80" s="1267"/>
      <c r="BI80" s="1267"/>
      <c r="BJ80" s="1267"/>
      <c r="BK80" s="1267"/>
      <c r="BL80" s="1267"/>
      <c r="BM80" s="1267"/>
      <c r="BN80" s="1267"/>
      <c r="BO80" s="1267"/>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Pz3E7kaQk1BQinS8e5D3CY/5cmzZGf+s0awlU9kIyX+I1HjsYGQcBoRGjkvKKIdDYzmGIJTOca9AzL1WIRFGhA==" saltValue="Jb1+pvJBptLGbu17aslw2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BX77:CE78"/>
    <mergeCell ref="N75:N76"/>
    <mergeCell ref="BB75:BO76"/>
    <mergeCell ref="BP75:BW76"/>
    <mergeCell ref="BX75:CE76"/>
    <mergeCell ref="CF75:CM76"/>
    <mergeCell ref="G77:H80"/>
    <mergeCell ref="I77:J78"/>
    <mergeCell ref="K77:K78"/>
    <mergeCell ref="L77:L78"/>
    <mergeCell ref="M77:M78"/>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N75:CU76"/>
    <mergeCell ref="CV75:DC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B9108-E9E0-4FF8-B983-9057FCB7A24D}">
  <sheetPr>
    <pageSetUpPr fitToPage="1"/>
  </sheetPr>
  <dimension ref="A1:DR125"/>
  <sheetViews>
    <sheetView showGridLines="0" zoomScale="80" zoomScaleNormal="8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1lSqTxvHqm5gnvR0iObJ0etuj742lM5oJ/uI7GdZuAko7En6UTif2WJ6qFgqzoBPJS263rF9YDR7lhPXcKXJ/Q==" saltValue="nW8lolQlzo4gJwqGK4y4r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A3D52-65E1-4171-80E8-229A34703B6D}">
  <sheetPr>
    <pageSetUpPr fitToPage="1"/>
  </sheetPr>
  <dimension ref="A1:DR125"/>
  <sheetViews>
    <sheetView showGridLines="0" zoomScale="80" zoomScaleNormal="80" zoomScaleSheetLayoutView="55" workbookViewId="0">
      <selection activeCell="BI57" sqref="BI5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Ic2vgr+FazfVkT7ZFXtBsQUk/Pm+1YLeQx2Gd0UPos1PurLaCs4z22RETgUSdwUBNNwTa0e1wUNHLWkzedJ95w==" saltValue="H/DE4SuLQDqvJHTPmLN2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532</v>
      </c>
      <c r="G2" s="151"/>
      <c r="H2" s="152"/>
    </row>
    <row r="3" spans="1:8" x14ac:dyDescent="0.15">
      <c r="A3" s="148" t="s">
        <v>525</v>
      </c>
      <c r="B3" s="153"/>
      <c r="C3" s="154"/>
      <c r="D3" s="155">
        <v>47710</v>
      </c>
      <c r="E3" s="156"/>
      <c r="F3" s="157">
        <v>51849</v>
      </c>
      <c r="G3" s="158"/>
      <c r="H3" s="159"/>
    </row>
    <row r="4" spans="1:8" x14ac:dyDescent="0.15">
      <c r="A4" s="160"/>
      <c r="B4" s="161"/>
      <c r="C4" s="162"/>
      <c r="D4" s="163">
        <v>22570</v>
      </c>
      <c r="E4" s="164"/>
      <c r="F4" s="165">
        <v>26326</v>
      </c>
      <c r="G4" s="166"/>
      <c r="H4" s="167"/>
    </row>
    <row r="5" spans="1:8" x14ac:dyDescent="0.15">
      <c r="A5" s="148" t="s">
        <v>527</v>
      </c>
      <c r="B5" s="153"/>
      <c r="C5" s="154"/>
      <c r="D5" s="155">
        <v>41428</v>
      </c>
      <c r="E5" s="156"/>
      <c r="F5" s="157">
        <v>52191</v>
      </c>
      <c r="G5" s="158"/>
      <c r="H5" s="159"/>
    </row>
    <row r="6" spans="1:8" x14ac:dyDescent="0.15">
      <c r="A6" s="160"/>
      <c r="B6" s="161"/>
      <c r="C6" s="162"/>
      <c r="D6" s="163">
        <v>22344</v>
      </c>
      <c r="E6" s="164"/>
      <c r="F6" s="165">
        <v>26807</v>
      </c>
      <c r="G6" s="166"/>
      <c r="H6" s="167"/>
    </row>
    <row r="7" spans="1:8" x14ac:dyDescent="0.15">
      <c r="A7" s="148" t="s">
        <v>528</v>
      </c>
      <c r="B7" s="153"/>
      <c r="C7" s="154"/>
      <c r="D7" s="155">
        <v>23358</v>
      </c>
      <c r="E7" s="156"/>
      <c r="F7" s="157">
        <v>48105</v>
      </c>
      <c r="G7" s="158"/>
      <c r="H7" s="159"/>
    </row>
    <row r="8" spans="1:8" x14ac:dyDescent="0.15">
      <c r="A8" s="160"/>
      <c r="B8" s="161"/>
      <c r="C8" s="162"/>
      <c r="D8" s="163">
        <v>14269</v>
      </c>
      <c r="E8" s="164"/>
      <c r="F8" s="165">
        <v>24072</v>
      </c>
      <c r="G8" s="166"/>
      <c r="H8" s="167"/>
    </row>
    <row r="9" spans="1:8" x14ac:dyDescent="0.15">
      <c r="A9" s="148" t="s">
        <v>529</v>
      </c>
      <c r="B9" s="153"/>
      <c r="C9" s="154"/>
      <c r="D9" s="155">
        <v>30509</v>
      </c>
      <c r="E9" s="156"/>
      <c r="F9" s="157">
        <v>47446</v>
      </c>
      <c r="G9" s="158"/>
      <c r="H9" s="159"/>
    </row>
    <row r="10" spans="1:8" x14ac:dyDescent="0.15">
      <c r="A10" s="160"/>
      <c r="B10" s="161"/>
      <c r="C10" s="162"/>
      <c r="D10" s="163">
        <v>12902</v>
      </c>
      <c r="E10" s="164"/>
      <c r="F10" s="165">
        <v>24371</v>
      </c>
      <c r="G10" s="166"/>
      <c r="H10" s="167"/>
    </row>
    <row r="11" spans="1:8" x14ac:dyDescent="0.15">
      <c r="A11" s="148" t="s">
        <v>530</v>
      </c>
      <c r="B11" s="153"/>
      <c r="C11" s="154"/>
      <c r="D11" s="155">
        <v>30815</v>
      </c>
      <c r="E11" s="156"/>
      <c r="F11" s="157">
        <v>48387</v>
      </c>
      <c r="G11" s="158"/>
      <c r="H11" s="159"/>
    </row>
    <row r="12" spans="1:8" x14ac:dyDescent="0.15">
      <c r="A12" s="160"/>
      <c r="B12" s="161"/>
      <c r="C12" s="168"/>
      <c r="D12" s="163">
        <v>13282</v>
      </c>
      <c r="E12" s="164"/>
      <c r="F12" s="165">
        <v>25592</v>
      </c>
      <c r="G12" s="166"/>
      <c r="H12" s="167"/>
    </row>
    <row r="13" spans="1:8" x14ac:dyDescent="0.15">
      <c r="A13" s="148"/>
      <c r="B13" s="153"/>
      <c r="C13" s="169"/>
      <c r="D13" s="170">
        <v>34764</v>
      </c>
      <c r="E13" s="171"/>
      <c r="F13" s="172">
        <v>49596</v>
      </c>
      <c r="G13" s="173"/>
      <c r="H13" s="159"/>
    </row>
    <row r="14" spans="1:8" x14ac:dyDescent="0.15">
      <c r="A14" s="160"/>
      <c r="B14" s="161"/>
      <c r="C14" s="162"/>
      <c r="D14" s="163">
        <v>17073</v>
      </c>
      <c r="E14" s="164"/>
      <c r="F14" s="165">
        <v>25434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1.33</v>
      </c>
      <c r="C19" s="174">
        <f>ROUND(VALUE(SUBSTITUTE(実質収支比率等に係る経年分析!G$48,"▲","-")),2)</f>
        <v>3.39</v>
      </c>
      <c r="D19" s="174">
        <f>ROUND(VALUE(SUBSTITUTE(実質収支比率等に係る経年分析!H$48,"▲","-")),2)</f>
        <v>7.97</v>
      </c>
      <c r="E19" s="174">
        <f>ROUND(VALUE(SUBSTITUTE(実質収支比率等に係る経年分析!I$48,"▲","-")),2)</f>
        <v>3.98</v>
      </c>
      <c r="F19" s="174">
        <f>ROUND(VALUE(SUBSTITUTE(実質収支比率等に係る経年分析!J$48,"▲","-")),2)</f>
        <v>3.91</v>
      </c>
    </row>
    <row r="20" spans="1:11" x14ac:dyDescent="0.15">
      <c r="A20" s="174" t="s">
        <v>53</v>
      </c>
      <c r="B20" s="174">
        <f>ROUND(VALUE(SUBSTITUTE(実質収支比率等に係る経年分析!F$47,"▲","-")),2)</f>
        <v>5.83</v>
      </c>
      <c r="C20" s="174">
        <f>ROUND(VALUE(SUBSTITUTE(実質収支比率等に係る経年分析!G$47,"▲","-")),2)</f>
        <v>6.37</v>
      </c>
      <c r="D20" s="174">
        <f>ROUND(VALUE(SUBSTITUTE(実質収支比率等に係る経年分析!H$47,"▲","-")),2)</f>
        <v>7.75</v>
      </c>
      <c r="E20" s="174">
        <f>ROUND(VALUE(SUBSTITUTE(実質収支比率等に係る経年分析!I$47,"▲","-")),2)</f>
        <v>11.98</v>
      </c>
      <c r="F20" s="174">
        <f>ROUND(VALUE(SUBSTITUTE(実質収支比率等に係る経年分析!J$47,"▲","-")),2)</f>
        <v>13.71</v>
      </c>
    </row>
    <row r="21" spans="1:11" x14ac:dyDescent="0.15">
      <c r="A21" s="174" t="s">
        <v>54</v>
      </c>
      <c r="B21" s="174">
        <f>IF(ISNUMBER(VALUE(SUBSTITUTE(実質収支比率等に係る経年分析!F$49,"▲","-"))),ROUND(VALUE(SUBSTITUTE(実質収支比率等に係る経年分析!F$49,"▲","-")),2),NA())</f>
        <v>-0.98</v>
      </c>
      <c r="C21" s="174">
        <f>IF(ISNUMBER(VALUE(SUBSTITUTE(実質収支比率等に係る経年分析!G$49,"▲","-"))),ROUND(VALUE(SUBSTITUTE(実質収支比率等に係る経年分析!G$49,"▲","-")),2),NA())</f>
        <v>2.15</v>
      </c>
      <c r="D21" s="174">
        <f>IF(ISNUMBER(VALUE(SUBSTITUTE(実質収支比率等に係る経年分析!H$49,"▲","-"))),ROUND(VALUE(SUBSTITUTE(実質収支比率等に係る経年分析!H$49,"▲","-")),2),NA())</f>
        <v>4.71</v>
      </c>
      <c r="E21" s="174">
        <f>IF(ISNUMBER(VALUE(SUBSTITUTE(実質収支比率等に係る経年分析!I$49,"▲","-"))),ROUND(VALUE(SUBSTITUTE(実質収支比率等に係る経年分析!I$49,"▲","-")),2),NA())</f>
        <v>-4.17</v>
      </c>
      <c r="F21" s="174">
        <f>IF(ISNUMBER(VALUE(SUBSTITUTE(実質収支比率等に係る経年分析!J$49,"▲","-"))),ROUND(VALUE(SUBSTITUTE(実質収支比率等に係る経年分析!J$49,"▲","-")),2),NA())</f>
        <v>0</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7.0000000000000007E-2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0.06</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簡易水道等事業会計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15">
      <c r="A30" s="175" t="str">
        <f>IF(連結実質赤字比率に係る赤字・黒字の構成分析!C$40="",NA(),連結実質赤字比率に係る赤字・黒字の構成分析!C$40)</f>
        <v>地方卸売市場事業会計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1.21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1.19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0.46</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1.32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1.72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1.53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0.51</v>
      </c>
    </row>
    <row r="32" spans="1:11" x14ac:dyDescent="0.15">
      <c r="A32" s="175" t="str">
        <f>IF(連結実質赤字比率に係る赤字・黒字の構成分析!C$38="",NA(),連結実質赤字比率に係る赤字・黒字の構成分析!C$38)</f>
        <v>病院事業会計</v>
      </c>
      <c r="B32" s="175">
        <f>IF(ROUND(VALUE(SUBSTITUTE(連結実質赤字比率に係る赤字・黒字の構成分析!F$38,"▲", "-")), 2) &lt; 0, ABS(ROUND(VALUE(SUBSTITUTE(連結実質赤字比率に係る赤字・黒字の構成分析!F$38,"▲", "-")), 2)), NA())</f>
        <v>3.02</v>
      </c>
      <c r="C32" s="175" t="e">
        <f>IF(ROUND(VALUE(SUBSTITUTE(連結実質赤字比率に係る赤字・黒字の構成分析!F$38,"▲", "-")), 2) &gt;= 0, ABS(ROUND(VALUE(SUBSTITUTE(連結実質赤字比率に係る赤字・黒字の構成分析!F$38,"▲", "-")), 2)), NA())</f>
        <v>#N/A</v>
      </c>
      <c r="D32" s="175">
        <f>IF(ROUND(VALUE(SUBSTITUTE(連結実質赤字比率に係る赤字・黒字の構成分析!G$38,"▲", "-")), 2) &lt; 0, ABS(ROUND(VALUE(SUBSTITUTE(連結実質赤字比率に係る赤字・黒字の構成分析!G$38,"▲", "-")), 2)), NA())</f>
        <v>1.32</v>
      </c>
      <c r="E32" s="175" t="e">
        <f>IF(ROUND(VALUE(SUBSTITUTE(連結実質赤字比率に係る赤字・黒字の構成分析!G$38,"▲", "-")), 2) &gt;= 0, ABS(ROUND(VALUE(SUBSTITUTE(連結実質赤字比率に係る赤字・黒字の構成分析!G$38,"▲", "-")), 2)), NA())</f>
        <v>#N/A</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0.88</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3.85</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4.88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6.99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9.66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11.45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12.62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8811</v>
      </c>
      <c r="E42" s="176"/>
      <c r="F42" s="176"/>
      <c r="G42" s="176">
        <f>'実質公債費比率（分子）の構造'!L$52</f>
        <v>9233</v>
      </c>
      <c r="H42" s="176"/>
      <c r="I42" s="176"/>
      <c r="J42" s="176">
        <f>'実質公債費比率（分子）の構造'!M$52</f>
        <v>9229</v>
      </c>
      <c r="K42" s="176"/>
      <c r="L42" s="176"/>
      <c r="M42" s="176">
        <f>'実質公債費比率（分子）の構造'!N$52</f>
        <v>9293</v>
      </c>
      <c r="N42" s="176"/>
      <c r="O42" s="176"/>
      <c r="P42" s="176">
        <f>'実質公債費比率（分子）の構造'!O$52</f>
        <v>9188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f>'実質公債費比率（分子）の構造'!O$50</f>
        <v>53</v>
      </c>
      <c r="O44" s="176"/>
      <c r="P44" s="176"/>
    </row>
    <row r="45" spans="1:16" x14ac:dyDescent="0.15">
      <c r="A45" s="176" t="s">
        <v>63</v>
      </c>
      <c r="B45" s="176">
        <f>'実質公債費比率（分子）の構造'!K$49</f>
        <v>481</v>
      </c>
      <c r="C45" s="176"/>
      <c r="D45" s="176"/>
      <c r="E45" s="176">
        <f>'実質公債費比率（分子）の構造'!L$49</f>
        <v>706</v>
      </c>
      <c r="F45" s="176"/>
      <c r="G45" s="176"/>
      <c r="H45" s="176">
        <f>'実質公債費比率（分子）の構造'!M$49</f>
        <v>708</v>
      </c>
      <c r="I45" s="176"/>
      <c r="J45" s="176"/>
      <c r="K45" s="176">
        <f>'実質公債費比率（分子）の構造'!N$49</f>
        <v>707</v>
      </c>
      <c r="L45" s="176"/>
      <c r="M45" s="176"/>
      <c r="N45" s="176">
        <f>'実質公債費比率（分子）の構造'!O$49</f>
        <v>700</v>
      </c>
      <c r="O45" s="176"/>
      <c r="P45" s="176"/>
    </row>
    <row r="46" spans="1:16" x14ac:dyDescent="0.15">
      <c r="A46" s="176" t="s">
        <v>64</v>
      </c>
      <c r="B46" s="176">
        <f>'実質公債費比率（分子）の構造'!K$48</f>
        <v>3889</v>
      </c>
      <c r="C46" s="176"/>
      <c r="D46" s="176"/>
      <c r="E46" s="176">
        <f>'実質公債費比率（分子）の構造'!L$48</f>
        <v>3649</v>
      </c>
      <c r="F46" s="176"/>
      <c r="G46" s="176"/>
      <c r="H46" s="176">
        <f>'実質公債費比率（分子）の構造'!M$48</f>
        <v>3617</v>
      </c>
      <c r="I46" s="176"/>
      <c r="J46" s="176"/>
      <c r="K46" s="176">
        <f>'実質公債費比率（分子）の構造'!N$48</f>
        <v>3499</v>
      </c>
      <c r="L46" s="176"/>
      <c r="M46" s="176"/>
      <c r="N46" s="176">
        <f>'実質公債費比率（分子）の構造'!O$48</f>
        <v>3392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7166</v>
      </c>
      <c r="C49" s="176"/>
      <c r="D49" s="176"/>
      <c r="E49" s="176">
        <f>'実質公債費比率（分子）の構造'!L$45</f>
        <v>7544</v>
      </c>
      <c r="F49" s="176"/>
      <c r="G49" s="176"/>
      <c r="H49" s="176">
        <f>'実質公債費比率（分子）の構造'!M$45</f>
        <v>7989</v>
      </c>
      <c r="I49" s="176"/>
      <c r="J49" s="176"/>
      <c r="K49" s="176">
        <f>'実質公債費比率（分子）の構造'!N$45</f>
        <v>8385</v>
      </c>
      <c r="L49" s="176"/>
      <c r="M49" s="176"/>
      <c r="N49" s="176">
        <f>'実質公債費比率（分子）の構造'!O$45</f>
        <v>8255</v>
      </c>
      <c r="O49" s="176"/>
      <c r="P49" s="176"/>
    </row>
    <row r="50" spans="1:16" x14ac:dyDescent="0.15">
      <c r="A50" s="176" t="s">
        <v>67</v>
      </c>
      <c r="B50" s="176" t="e">
        <f>NA()</f>
        <v>#N/A</v>
      </c>
      <c r="C50" s="176">
        <f>IF(ISNUMBER('実質公債費比率（分子）の構造'!K$53),'実質公債費比率（分子）の構造'!K$53,NA())</f>
        <v>2725</v>
      </c>
      <c r="D50" s="176" t="e">
        <f>NA()</f>
        <v>#N/A</v>
      </c>
      <c r="E50" s="176" t="e">
        <f>NA()</f>
        <v>#N/A</v>
      </c>
      <c r="F50" s="176">
        <f>IF(ISNUMBER('実質公債費比率（分子）の構造'!L$53),'実質公債費比率（分子）の構造'!L$53,NA())</f>
        <v>2666</v>
      </c>
      <c r="G50" s="176" t="e">
        <f>NA()</f>
        <v>#N/A</v>
      </c>
      <c r="H50" s="176" t="e">
        <f>NA()</f>
        <v>#N/A</v>
      </c>
      <c r="I50" s="176">
        <f>IF(ISNUMBER('実質公債費比率（分子）の構造'!M$53),'実質公債費比率（分子）の構造'!M$53,NA())</f>
        <v>3085</v>
      </c>
      <c r="J50" s="176" t="e">
        <f>NA()</f>
        <v>#N/A</v>
      </c>
      <c r="K50" s="176" t="e">
        <f>NA()</f>
        <v>#N/A</v>
      </c>
      <c r="L50" s="176">
        <f>IF(ISNUMBER('実質公債費比率（分子）の構造'!N$53),'実質公債費比率（分子）の構造'!N$53,NA())</f>
        <v>3298</v>
      </c>
      <c r="M50" s="176" t="e">
        <f>NA()</f>
        <v>#N/A</v>
      </c>
      <c r="N50" s="176" t="e">
        <f>NA()</f>
        <v>#N/A</v>
      </c>
      <c r="O50" s="176">
        <f>IF(ISNUMBER('実質公債費比率（分子）の構造'!O$53),'実質公債費比率（分子）の構造'!O$53,NA())</f>
        <v>3212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83312</v>
      </c>
      <c r="E56" s="175"/>
      <c r="F56" s="175"/>
      <c r="G56" s="175">
        <f>'将来負担比率（分子）の構造'!J$52</f>
        <v>80689</v>
      </c>
      <c r="H56" s="175"/>
      <c r="I56" s="175"/>
      <c r="J56" s="175">
        <f>'将来負担比率（分子）の構造'!K$52</f>
        <v>77914</v>
      </c>
      <c r="K56" s="175"/>
      <c r="L56" s="175"/>
      <c r="M56" s="175">
        <f>'将来負担比率（分子）の構造'!L$52</f>
        <v>73832</v>
      </c>
      <c r="N56" s="175"/>
      <c r="O56" s="175"/>
      <c r="P56" s="175">
        <f>'将来負担比率（分子）の構造'!M$52</f>
        <v>69170</v>
      </c>
    </row>
    <row r="57" spans="1:16" x14ac:dyDescent="0.15">
      <c r="A57" s="175" t="s">
        <v>42</v>
      </c>
      <c r="B57" s="175"/>
      <c r="C57" s="175"/>
      <c r="D57" s="175">
        <f>'将来負担比率（分子）の構造'!I$51</f>
        <v>16797</v>
      </c>
      <c r="E57" s="175"/>
      <c r="F57" s="175"/>
      <c r="G57" s="175">
        <f>'将来負担比率（分子）の構造'!J$51</f>
        <v>16539</v>
      </c>
      <c r="H57" s="175"/>
      <c r="I57" s="175"/>
      <c r="J57" s="175">
        <f>'将来負担比率（分子）の構造'!K$51</f>
        <v>15516</v>
      </c>
      <c r="K57" s="175"/>
      <c r="L57" s="175"/>
      <c r="M57" s="175">
        <f>'将来負担比率（分子）の構造'!L$51</f>
        <v>14537</v>
      </c>
      <c r="N57" s="175"/>
      <c r="O57" s="175"/>
      <c r="P57" s="175">
        <f>'将来負担比率（分子）の構造'!M$51</f>
        <v>13427</v>
      </c>
    </row>
    <row r="58" spans="1:16" x14ac:dyDescent="0.15">
      <c r="A58" s="175" t="s">
        <v>41</v>
      </c>
      <c r="B58" s="175"/>
      <c r="C58" s="175"/>
      <c r="D58" s="175">
        <f>'将来負担比率（分子）の構造'!I$50</f>
        <v>9044</v>
      </c>
      <c r="E58" s="175"/>
      <c r="F58" s="175"/>
      <c r="G58" s="175">
        <f>'将来負担比率（分子）の構造'!J$50</f>
        <v>10522</v>
      </c>
      <c r="H58" s="175"/>
      <c r="I58" s="175"/>
      <c r="J58" s="175">
        <f>'将来負担比率（分子）の構造'!K$50</f>
        <v>14491</v>
      </c>
      <c r="K58" s="175"/>
      <c r="L58" s="175"/>
      <c r="M58" s="175">
        <f>'将来負担比率（分子）の構造'!L$50</f>
        <v>18941</v>
      </c>
      <c r="N58" s="175"/>
      <c r="O58" s="175"/>
      <c r="P58" s="175">
        <f>'将来負担比率（分子）の構造'!M$50</f>
        <v>21653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13</v>
      </c>
      <c r="C61" s="175"/>
      <c r="D61" s="175"/>
      <c r="E61" s="175">
        <f>'将来負担比率（分子）の構造'!J$46</f>
        <v>11</v>
      </c>
      <c r="F61" s="175"/>
      <c r="G61" s="175"/>
      <c r="H61" s="175">
        <f>'将来負担比率（分子）の構造'!K$46</f>
        <v>10</v>
      </c>
      <c r="I61" s="175"/>
      <c r="J61" s="175"/>
      <c r="K61" s="175">
        <f>'将来負担比率（分子）の構造'!L$46</f>
        <v>9</v>
      </c>
      <c r="L61" s="175"/>
      <c r="M61" s="175"/>
      <c r="N61" s="175">
        <f>'将来負担比率（分子）の構造'!M$46</f>
        <v>8</v>
      </c>
      <c r="O61" s="175"/>
      <c r="P61" s="175"/>
    </row>
    <row r="62" spans="1:16" x14ac:dyDescent="0.15">
      <c r="A62" s="175" t="s">
        <v>35</v>
      </c>
      <c r="B62" s="175">
        <f>'将来負担比率（分子）の構造'!I$45</f>
        <v>12000</v>
      </c>
      <c r="C62" s="175"/>
      <c r="D62" s="175"/>
      <c r="E62" s="175">
        <f>'将来負担比率（分子）の構造'!J$45</f>
        <v>11793</v>
      </c>
      <c r="F62" s="175"/>
      <c r="G62" s="175"/>
      <c r="H62" s="175">
        <f>'将来負担比率（分子）の構造'!K$45</f>
        <v>11620</v>
      </c>
      <c r="I62" s="175"/>
      <c r="J62" s="175"/>
      <c r="K62" s="175">
        <f>'将来負担比率（分子）の構造'!L$45</f>
        <v>11457</v>
      </c>
      <c r="L62" s="175"/>
      <c r="M62" s="175"/>
      <c r="N62" s="175">
        <f>'将来負担比率（分子）の構造'!M$45</f>
        <v>11824</v>
      </c>
      <c r="O62" s="175"/>
      <c r="P62" s="175"/>
    </row>
    <row r="63" spans="1:16" x14ac:dyDescent="0.15">
      <c r="A63" s="175" t="s">
        <v>34</v>
      </c>
      <c r="B63" s="175">
        <f>'将来負担比率（分子）の構造'!I$44</f>
        <v>8129</v>
      </c>
      <c r="C63" s="175"/>
      <c r="D63" s="175"/>
      <c r="E63" s="175">
        <f>'将来負担比率（分子）の構造'!J$44</f>
        <v>7416</v>
      </c>
      <c r="F63" s="175"/>
      <c r="G63" s="175"/>
      <c r="H63" s="175">
        <f>'将来負担比率（分子）の構造'!K$44</f>
        <v>6299</v>
      </c>
      <c r="I63" s="175"/>
      <c r="J63" s="175"/>
      <c r="K63" s="175">
        <f>'将来負担比率（分子）の構造'!L$44</f>
        <v>5701</v>
      </c>
      <c r="L63" s="175"/>
      <c r="M63" s="175"/>
      <c r="N63" s="175">
        <f>'将来負担比率（分子）の構造'!M$44</f>
        <v>4992</v>
      </c>
      <c r="O63" s="175"/>
      <c r="P63" s="175"/>
    </row>
    <row r="64" spans="1:16" x14ac:dyDescent="0.15">
      <c r="A64" s="175" t="s">
        <v>33</v>
      </c>
      <c r="B64" s="175">
        <f>'将来負担比率（分子）の構造'!I$43</f>
        <v>35618</v>
      </c>
      <c r="C64" s="175"/>
      <c r="D64" s="175"/>
      <c r="E64" s="175">
        <f>'将来負担比率（分子）の構造'!J$43</f>
        <v>31811</v>
      </c>
      <c r="F64" s="175"/>
      <c r="G64" s="175"/>
      <c r="H64" s="175">
        <f>'将来負担比率（分子）の構造'!K$43</f>
        <v>29405</v>
      </c>
      <c r="I64" s="175"/>
      <c r="J64" s="175"/>
      <c r="K64" s="175">
        <f>'将来負担比率（分子）の構造'!L$43</f>
        <v>26915</v>
      </c>
      <c r="L64" s="175"/>
      <c r="M64" s="175"/>
      <c r="N64" s="175">
        <f>'将来負担比率（分子）の構造'!M$43</f>
        <v>25898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f>'将来負担比率（分子）の構造'!M$42</f>
        <v>586</v>
      </c>
      <c r="O65" s="175"/>
      <c r="P65" s="175"/>
    </row>
    <row r="66" spans="1:16" x14ac:dyDescent="0.15">
      <c r="A66" s="175" t="s">
        <v>31</v>
      </c>
      <c r="B66" s="175">
        <f>'将来負担比率（分子）の構造'!I$41</f>
        <v>79313</v>
      </c>
      <c r="C66" s="175"/>
      <c r="D66" s="175"/>
      <c r="E66" s="175">
        <f>'将来負担比率（分子）の構造'!J$41</f>
        <v>78193</v>
      </c>
      <c r="F66" s="175"/>
      <c r="G66" s="175"/>
      <c r="H66" s="175">
        <f>'将来負担比率（分子）の構造'!K$41</f>
        <v>76641</v>
      </c>
      <c r="I66" s="175"/>
      <c r="J66" s="175"/>
      <c r="K66" s="175">
        <f>'将来負担比率（分子）の構造'!L$41</f>
        <v>72352</v>
      </c>
      <c r="L66" s="175"/>
      <c r="M66" s="175"/>
      <c r="N66" s="175">
        <f>'将来負担比率（分子）の構造'!M$41</f>
        <v>66947</v>
      </c>
      <c r="O66" s="175"/>
      <c r="P66" s="175"/>
    </row>
    <row r="67" spans="1:16" x14ac:dyDescent="0.15">
      <c r="A67" s="175" t="s">
        <v>71</v>
      </c>
      <c r="B67" s="175" t="e">
        <f>NA()</f>
        <v>#N/A</v>
      </c>
      <c r="C67" s="175">
        <f>IF(ISNUMBER('将来負担比率（分子）の構造'!I$53), IF('将来負担比率（分子）の構造'!I$53 &lt; 0, 0, '将来負担比率（分子）の構造'!I$53), NA())</f>
        <v>25919</v>
      </c>
      <c r="D67" s="175" t="e">
        <f>NA()</f>
        <v>#N/A</v>
      </c>
      <c r="E67" s="175" t="e">
        <f>NA()</f>
        <v>#N/A</v>
      </c>
      <c r="F67" s="175">
        <f>IF(ISNUMBER('将来負担比率（分子）の構造'!J$53), IF('将来負担比率（分子）の構造'!J$53 &lt; 0, 0, '将来負担比率（分子）の構造'!J$53), NA())</f>
        <v>21475</v>
      </c>
      <c r="G67" s="175" t="e">
        <f>NA()</f>
        <v>#N/A</v>
      </c>
      <c r="H67" s="175" t="e">
        <f>NA()</f>
        <v>#N/A</v>
      </c>
      <c r="I67" s="175">
        <f>IF(ISNUMBER('将来負担比率（分子）の構造'!K$53), IF('将来負担比率（分子）の構造'!K$53 &lt; 0, 0, '将来負担比率（分子）の構造'!K$53), NA())</f>
        <v>16055</v>
      </c>
      <c r="J67" s="175" t="e">
        <f>NA()</f>
        <v>#N/A</v>
      </c>
      <c r="K67" s="175" t="e">
        <f>NA()</f>
        <v>#N/A</v>
      </c>
      <c r="L67" s="175">
        <f>IF(ISNUMBER('将来負担比率（分子）の構造'!L$53), IF('将来負担比率（分子）の構造'!L$53 &lt; 0, 0, '将来負担比率（分子）の構造'!L$53), NA())</f>
        <v>9124</v>
      </c>
      <c r="M67" s="175" t="e">
        <f>NA()</f>
        <v>#N/A</v>
      </c>
      <c r="N67" s="175" t="e">
        <f>NA()</f>
        <v>#N/A</v>
      </c>
      <c r="O67" s="175">
        <f>IF(ISNUMBER('将来負担比率（分子）の構造'!M$53), IF('将来負担比率（分子）の構造'!M$53 &lt; 0, 0, '将来負担比率（分子）の構造'!M$53), NA())</f>
        <v>6007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3557</v>
      </c>
      <c r="C72" s="179">
        <f>基金残高に係る経年分析!G55</f>
        <v>5373</v>
      </c>
      <c r="D72" s="179">
        <f>基金残高に係る経年分析!H55</f>
        <v>6249</v>
      </c>
    </row>
    <row r="73" spans="1:16" x14ac:dyDescent="0.15">
      <c r="A73" s="178" t="s">
        <v>74</v>
      </c>
      <c r="B73" s="179">
        <f>基金残高に係る経年分析!F56</f>
        <v>1223</v>
      </c>
      <c r="C73" s="179">
        <f>基金残高に係る経年分析!G56</f>
        <v>1222</v>
      </c>
      <c r="D73" s="179">
        <f>基金残高に係る経年分析!H56</f>
        <v>1222</v>
      </c>
    </row>
    <row r="74" spans="1:16" x14ac:dyDescent="0.15">
      <c r="A74" s="178" t="s">
        <v>75</v>
      </c>
      <c r="B74" s="179">
        <f>基金残高に係る経年分析!F57</f>
        <v>6515</v>
      </c>
      <c r="C74" s="179">
        <f>基金残高に係る経年分析!G57</f>
        <v>8030</v>
      </c>
      <c r="D74" s="179">
        <f>基金残高に係る経年分析!H57</f>
        <v>8894</v>
      </c>
    </row>
  </sheetData>
  <sheetProtection algorithmName="SHA-512" hashValue="0rbgu+EQrazSoK+iD8aCMePbjT0yxrD+m5FxMrofPDcC8LGhtioOT4tBCPi4YDEt7BFgdVKJ8PiamED6yMF9Jg==" saltValue="LQPGc2khJJlxtD/3awFx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P18" sqref="AP18:BF1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29951917</v>
      </c>
      <c r="S5" s="649"/>
      <c r="T5" s="649"/>
      <c r="U5" s="649"/>
      <c r="V5" s="649"/>
      <c r="W5" s="649"/>
      <c r="X5" s="649"/>
      <c r="Y5" s="650"/>
      <c r="Z5" s="651">
        <v>34.5</v>
      </c>
      <c r="AA5" s="651"/>
      <c r="AB5" s="651"/>
      <c r="AC5" s="651"/>
      <c r="AD5" s="652">
        <v>27958965</v>
      </c>
      <c r="AE5" s="652"/>
      <c r="AF5" s="652"/>
      <c r="AG5" s="652"/>
      <c r="AH5" s="652"/>
      <c r="AI5" s="652"/>
      <c r="AJ5" s="652"/>
      <c r="AK5" s="652"/>
      <c r="AL5" s="653">
        <v>61.5</v>
      </c>
      <c r="AM5" s="654"/>
      <c r="AN5" s="654"/>
      <c r="AO5" s="655"/>
      <c r="AP5" s="645" t="s">
        <v>216</v>
      </c>
      <c r="AQ5" s="646"/>
      <c r="AR5" s="646"/>
      <c r="AS5" s="646"/>
      <c r="AT5" s="646"/>
      <c r="AU5" s="646"/>
      <c r="AV5" s="646"/>
      <c r="AW5" s="646"/>
      <c r="AX5" s="646"/>
      <c r="AY5" s="646"/>
      <c r="AZ5" s="646"/>
      <c r="BA5" s="646"/>
      <c r="BB5" s="646"/>
      <c r="BC5" s="646"/>
      <c r="BD5" s="646"/>
      <c r="BE5" s="646"/>
      <c r="BF5" s="647"/>
      <c r="BG5" s="659">
        <v>27914889</v>
      </c>
      <c r="BH5" s="660"/>
      <c r="BI5" s="660"/>
      <c r="BJ5" s="660"/>
      <c r="BK5" s="660"/>
      <c r="BL5" s="660"/>
      <c r="BM5" s="660"/>
      <c r="BN5" s="661"/>
      <c r="BO5" s="662">
        <v>93.2</v>
      </c>
      <c r="BP5" s="662"/>
      <c r="BQ5" s="662"/>
      <c r="BR5" s="662"/>
      <c r="BS5" s="663">
        <v>555464</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419993</v>
      </c>
      <c r="S6" s="660"/>
      <c r="T6" s="660"/>
      <c r="U6" s="660"/>
      <c r="V6" s="660"/>
      <c r="W6" s="660"/>
      <c r="X6" s="660"/>
      <c r="Y6" s="661"/>
      <c r="Z6" s="662">
        <v>0.5</v>
      </c>
      <c r="AA6" s="662"/>
      <c r="AB6" s="662"/>
      <c r="AC6" s="662"/>
      <c r="AD6" s="663">
        <v>419993</v>
      </c>
      <c r="AE6" s="663"/>
      <c r="AF6" s="663"/>
      <c r="AG6" s="663"/>
      <c r="AH6" s="663"/>
      <c r="AI6" s="663"/>
      <c r="AJ6" s="663"/>
      <c r="AK6" s="663"/>
      <c r="AL6" s="664">
        <v>0.9</v>
      </c>
      <c r="AM6" s="665"/>
      <c r="AN6" s="665"/>
      <c r="AO6" s="666"/>
      <c r="AP6" s="656" t="s">
        <v>221</v>
      </c>
      <c r="AQ6" s="657"/>
      <c r="AR6" s="657"/>
      <c r="AS6" s="657"/>
      <c r="AT6" s="657"/>
      <c r="AU6" s="657"/>
      <c r="AV6" s="657"/>
      <c r="AW6" s="657"/>
      <c r="AX6" s="657"/>
      <c r="AY6" s="657"/>
      <c r="AZ6" s="657"/>
      <c r="BA6" s="657"/>
      <c r="BB6" s="657"/>
      <c r="BC6" s="657"/>
      <c r="BD6" s="657"/>
      <c r="BE6" s="657"/>
      <c r="BF6" s="658"/>
      <c r="BG6" s="659">
        <v>27914889</v>
      </c>
      <c r="BH6" s="660"/>
      <c r="BI6" s="660"/>
      <c r="BJ6" s="660"/>
      <c r="BK6" s="660"/>
      <c r="BL6" s="660"/>
      <c r="BM6" s="660"/>
      <c r="BN6" s="661"/>
      <c r="BO6" s="662">
        <v>93.2</v>
      </c>
      <c r="BP6" s="662"/>
      <c r="BQ6" s="662"/>
      <c r="BR6" s="662"/>
      <c r="BS6" s="663">
        <v>555464</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522777</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522708</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9129</v>
      </c>
      <c r="S7" s="660"/>
      <c r="T7" s="660"/>
      <c r="U7" s="660"/>
      <c r="V7" s="660"/>
      <c r="W7" s="660"/>
      <c r="X7" s="660"/>
      <c r="Y7" s="661"/>
      <c r="Z7" s="662">
        <v>0</v>
      </c>
      <c r="AA7" s="662"/>
      <c r="AB7" s="662"/>
      <c r="AC7" s="662"/>
      <c r="AD7" s="663">
        <v>9129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14074363</v>
      </c>
      <c r="BH7" s="660"/>
      <c r="BI7" s="660"/>
      <c r="BJ7" s="660"/>
      <c r="BK7" s="660"/>
      <c r="BL7" s="660"/>
      <c r="BM7" s="660"/>
      <c r="BN7" s="661"/>
      <c r="BO7" s="662">
        <v>47</v>
      </c>
      <c r="BP7" s="662"/>
      <c r="BQ7" s="662"/>
      <c r="BR7" s="662"/>
      <c r="BS7" s="663">
        <v>555464</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10585672</v>
      </c>
      <c r="CS7" s="660"/>
      <c r="CT7" s="660"/>
      <c r="CU7" s="660"/>
      <c r="CV7" s="660"/>
      <c r="CW7" s="660"/>
      <c r="CX7" s="660"/>
      <c r="CY7" s="661"/>
      <c r="CZ7" s="662">
        <v>12.5</v>
      </c>
      <c r="DA7" s="662"/>
      <c r="DB7" s="662"/>
      <c r="DC7" s="662"/>
      <c r="DD7" s="668">
        <v>243618</v>
      </c>
      <c r="DE7" s="660"/>
      <c r="DF7" s="660"/>
      <c r="DG7" s="660"/>
      <c r="DH7" s="660"/>
      <c r="DI7" s="660"/>
      <c r="DJ7" s="660"/>
      <c r="DK7" s="660"/>
      <c r="DL7" s="660"/>
      <c r="DM7" s="660"/>
      <c r="DN7" s="660"/>
      <c r="DO7" s="660"/>
      <c r="DP7" s="661"/>
      <c r="DQ7" s="668">
        <v>7624185</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160402</v>
      </c>
      <c r="S8" s="660"/>
      <c r="T8" s="660"/>
      <c r="U8" s="660"/>
      <c r="V8" s="660"/>
      <c r="W8" s="660"/>
      <c r="X8" s="660"/>
      <c r="Y8" s="661"/>
      <c r="Z8" s="662">
        <v>0.2</v>
      </c>
      <c r="AA8" s="662"/>
      <c r="AB8" s="662"/>
      <c r="AC8" s="662"/>
      <c r="AD8" s="663">
        <v>160402</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335276</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38580159</v>
      </c>
      <c r="CS8" s="660"/>
      <c r="CT8" s="660"/>
      <c r="CU8" s="660"/>
      <c r="CV8" s="660"/>
      <c r="CW8" s="660"/>
      <c r="CX8" s="660"/>
      <c r="CY8" s="661"/>
      <c r="CZ8" s="662">
        <v>45.6</v>
      </c>
      <c r="DA8" s="662"/>
      <c r="DB8" s="662"/>
      <c r="DC8" s="662"/>
      <c r="DD8" s="668">
        <v>247943</v>
      </c>
      <c r="DE8" s="660"/>
      <c r="DF8" s="660"/>
      <c r="DG8" s="660"/>
      <c r="DH8" s="660"/>
      <c r="DI8" s="660"/>
      <c r="DJ8" s="660"/>
      <c r="DK8" s="660"/>
      <c r="DL8" s="660"/>
      <c r="DM8" s="660"/>
      <c r="DN8" s="660"/>
      <c r="DO8" s="660"/>
      <c r="DP8" s="661"/>
      <c r="DQ8" s="668">
        <v>19433501</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184817</v>
      </c>
      <c r="S9" s="660"/>
      <c r="T9" s="660"/>
      <c r="U9" s="660"/>
      <c r="V9" s="660"/>
      <c r="W9" s="660"/>
      <c r="X9" s="660"/>
      <c r="Y9" s="661"/>
      <c r="Z9" s="662">
        <v>0.2</v>
      </c>
      <c r="AA9" s="662"/>
      <c r="AB9" s="662"/>
      <c r="AC9" s="662"/>
      <c r="AD9" s="663">
        <v>184817</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11026267</v>
      </c>
      <c r="BH9" s="660"/>
      <c r="BI9" s="660"/>
      <c r="BJ9" s="660"/>
      <c r="BK9" s="660"/>
      <c r="BL9" s="660"/>
      <c r="BM9" s="660"/>
      <c r="BN9" s="661"/>
      <c r="BO9" s="662">
        <v>36.799999999999997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7380860</v>
      </c>
      <c r="CS9" s="660"/>
      <c r="CT9" s="660"/>
      <c r="CU9" s="660"/>
      <c r="CV9" s="660"/>
      <c r="CW9" s="660"/>
      <c r="CX9" s="660"/>
      <c r="CY9" s="661"/>
      <c r="CZ9" s="662">
        <v>8.6999999999999993</v>
      </c>
      <c r="DA9" s="662"/>
      <c r="DB9" s="662"/>
      <c r="DC9" s="662"/>
      <c r="DD9" s="668">
        <v>88389</v>
      </c>
      <c r="DE9" s="660"/>
      <c r="DF9" s="660"/>
      <c r="DG9" s="660"/>
      <c r="DH9" s="660"/>
      <c r="DI9" s="660"/>
      <c r="DJ9" s="660"/>
      <c r="DK9" s="660"/>
      <c r="DL9" s="660"/>
      <c r="DM9" s="660"/>
      <c r="DN9" s="660"/>
      <c r="DO9" s="660"/>
      <c r="DP9" s="661"/>
      <c r="DQ9" s="668">
        <v>5004832</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760985</v>
      </c>
      <c r="BH10" s="660"/>
      <c r="BI10" s="660"/>
      <c r="BJ10" s="660"/>
      <c r="BK10" s="660"/>
      <c r="BL10" s="660"/>
      <c r="BM10" s="660"/>
      <c r="BN10" s="661"/>
      <c r="BO10" s="662">
        <v>2.5</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187043</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49834</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5131610</v>
      </c>
      <c r="S11" s="660"/>
      <c r="T11" s="660"/>
      <c r="U11" s="660"/>
      <c r="V11" s="660"/>
      <c r="W11" s="660"/>
      <c r="X11" s="660"/>
      <c r="Y11" s="661"/>
      <c r="Z11" s="664">
        <v>5.9</v>
      </c>
      <c r="AA11" s="665"/>
      <c r="AB11" s="665"/>
      <c r="AC11" s="671"/>
      <c r="AD11" s="668">
        <v>5131610</v>
      </c>
      <c r="AE11" s="660"/>
      <c r="AF11" s="660"/>
      <c r="AG11" s="660"/>
      <c r="AH11" s="660"/>
      <c r="AI11" s="660"/>
      <c r="AJ11" s="660"/>
      <c r="AK11" s="661"/>
      <c r="AL11" s="664">
        <v>11.3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1951835</v>
      </c>
      <c r="BH11" s="660"/>
      <c r="BI11" s="660"/>
      <c r="BJ11" s="660"/>
      <c r="BK11" s="660"/>
      <c r="BL11" s="660"/>
      <c r="BM11" s="660"/>
      <c r="BN11" s="661"/>
      <c r="BO11" s="662">
        <v>6.5</v>
      </c>
      <c r="BP11" s="662"/>
      <c r="BQ11" s="662"/>
      <c r="BR11" s="662"/>
      <c r="BS11" s="663">
        <v>555464</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865314</v>
      </c>
      <c r="CS11" s="660"/>
      <c r="CT11" s="660"/>
      <c r="CU11" s="660"/>
      <c r="CV11" s="660"/>
      <c r="CW11" s="660"/>
      <c r="CX11" s="660"/>
      <c r="CY11" s="661"/>
      <c r="CZ11" s="662">
        <v>1</v>
      </c>
      <c r="DA11" s="662"/>
      <c r="DB11" s="662"/>
      <c r="DC11" s="662"/>
      <c r="DD11" s="668">
        <v>389559</v>
      </c>
      <c r="DE11" s="660"/>
      <c r="DF11" s="660"/>
      <c r="DG11" s="660"/>
      <c r="DH11" s="660"/>
      <c r="DI11" s="660"/>
      <c r="DJ11" s="660"/>
      <c r="DK11" s="660"/>
      <c r="DL11" s="660"/>
      <c r="DM11" s="660"/>
      <c r="DN11" s="660"/>
      <c r="DO11" s="660"/>
      <c r="DP11" s="661"/>
      <c r="DQ11" s="668">
        <v>510095</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11815118</v>
      </c>
      <c r="BH12" s="660"/>
      <c r="BI12" s="660"/>
      <c r="BJ12" s="660"/>
      <c r="BK12" s="660"/>
      <c r="BL12" s="660"/>
      <c r="BM12" s="660"/>
      <c r="BN12" s="661"/>
      <c r="BO12" s="662">
        <v>39.4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1390931</v>
      </c>
      <c r="CS12" s="660"/>
      <c r="CT12" s="660"/>
      <c r="CU12" s="660"/>
      <c r="CV12" s="660"/>
      <c r="CW12" s="660"/>
      <c r="CX12" s="660"/>
      <c r="CY12" s="661"/>
      <c r="CZ12" s="662">
        <v>1.6</v>
      </c>
      <c r="DA12" s="662"/>
      <c r="DB12" s="662"/>
      <c r="DC12" s="662"/>
      <c r="DD12" s="668">
        <v>9757</v>
      </c>
      <c r="DE12" s="660"/>
      <c r="DF12" s="660"/>
      <c r="DG12" s="660"/>
      <c r="DH12" s="660"/>
      <c r="DI12" s="660"/>
      <c r="DJ12" s="660"/>
      <c r="DK12" s="660"/>
      <c r="DL12" s="660"/>
      <c r="DM12" s="660"/>
      <c r="DN12" s="660"/>
      <c r="DO12" s="660"/>
      <c r="DP12" s="661"/>
      <c r="DQ12" s="668">
        <v>934736</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11732421</v>
      </c>
      <c r="BH13" s="660"/>
      <c r="BI13" s="660"/>
      <c r="BJ13" s="660"/>
      <c r="BK13" s="660"/>
      <c r="BL13" s="660"/>
      <c r="BM13" s="660"/>
      <c r="BN13" s="661"/>
      <c r="BO13" s="662">
        <v>39.200000000000003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7401478</v>
      </c>
      <c r="CS13" s="660"/>
      <c r="CT13" s="660"/>
      <c r="CU13" s="660"/>
      <c r="CV13" s="660"/>
      <c r="CW13" s="660"/>
      <c r="CX13" s="660"/>
      <c r="CY13" s="661"/>
      <c r="CZ13" s="662">
        <v>8.6999999999999993</v>
      </c>
      <c r="DA13" s="662"/>
      <c r="DB13" s="662"/>
      <c r="DC13" s="662"/>
      <c r="DD13" s="668">
        <v>3067660</v>
      </c>
      <c r="DE13" s="660"/>
      <c r="DF13" s="660"/>
      <c r="DG13" s="660"/>
      <c r="DH13" s="660"/>
      <c r="DI13" s="660"/>
      <c r="DJ13" s="660"/>
      <c r="DK13" s="660"/>
      <c r="DL13" s="660"/>
      <c r="DM13" s="660"/>
      <c r="DN13" s="660"/>
      <c r="DO13" s="660"/>
      <c r="DP13" s="661"/>
      <c r="DQ13" s="668">
        <v>4471693</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3049</v>
      </c>
      <c r="S14" s="660"/>
      <c r="T14" s="660"/>
      <c r="U14" s="660"/>
      <c r="V14" s="660"/>
      <c r="W14" s="660"/>
      <c r="X14" s="660"/>
      <c r="Y14" s="661"/>
      <c r="Z14" s="662">
        <v>0</v>
      </c>
      <c r="AA14" s="662"/>
      <c r="AB14" s="662"/>
      <c r="AC14" s="662"/>
      <c r="AD14" s="663">
        <v>3049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640251</v>
      </c>
      <c r="BH14" s="660"/>
      <c r="BI14" s="660"/>
      <c r="BJ14" s="660"/>
      <c r="BK14" s="660"/>
      <c r="BL14" s="660"/>
      <c r="BM14" s="660"/>
      <c r="BN14" s="661"/>
      <c r="BO14" s="662">
        <v>2.1</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2366559</v>
      </c>
      <c r="CS14" s="660"/>
      <c r="CT14" s="660"/>
      <c r="CU14" s="660"/>
      <c r="CV14" s="660"/>
      <c r="CW14" s="660"/>
      <c r="CX14" s="660"/>
      <c r="CY14" s="661"/>
      <c r="CZ14" s="662">
        <v>2.8</v>
      </c>
      <c r="DA14" s="662"/>
      <c r="DB14" s="662"/>
      <c r="DC14" s="662"/>
      <c r="DD14" s="668">
        <v>181183</v>
      </c>
      <c r="DE14" s="660"/>
      <c r="DF14" s="660"/>
      <c r="DG14" s="660"/>
      <c r="DH14" s="660"/>
      <c r="DI14" s="660"/>
      <c r="DJ14" s="660"/>
      <c r="DK14" s="660"/>
      <c r="DL14" s="660"/>
      <c r="DM14" s="660"/>
      <c r="DN14" s="660"/>
      <c r="DO14" s="660"/>
      <c r="DP14" s="661"/>
      <c r="DQ14" s="668">
        <v>2115993</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1385157</v>
      </c>
      <c r="BH15" s="660"/>
      <c r="BI15" s="660"/>
      <c r="BJ15" s="660"/>
      <c r="BK15" s="660"/>
      <c r="BL15" s="660"/>
      <c r="BM15" s="660"/>
      <c r="BN15" s="661"/>
      <c r="BO15" s="662">
        <v>4.5999999999999996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7065836</v>
      </c>
      <c r="CS15" s="660"/>
      <c r="CT15" s="660"/>
      <c r="CU15" s="660"/>
      <c r="CV15" s="660"/>
      <c r="CW15" s="660"/>
      <c r="CX15" s="660"/>
      <c r="CY15" s="661"/>
      <c r="CZ15" s="662">
        <v>8.4</v>
      </c>
      <c r="DA15" s="662"/>
      <c r="DB15" s="662"/>
      <c r="DC15" s="662"/>
      <c r="DD15" s="668">
        <v>1467279</v>
      </c>
      <c r="DE15" s="660"/>
      <c r="DF15" s="660"/>
      <c r="DG15" s="660"/>
      <c r="DH15" s="660"/>
      <c r="DI15" s="660"/>
      <c r="DJ15" s="660"/>
      <c r="DK15" s="660"/>
      <c r="DL15" s="660"/>
      <c r="DM15" s="660"/>
      <c r="DN15" s="660"/>
      <c r="DO15" s="660"/>
      <c r="DP15" s="661"/>
      <c r="DQ15" s="668">
        <v>4024008</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50322</v>
      </c>
      <c r="S16" s="660"/>
      <c r="T16" s="660"/>
      <c r="U16" s="660"/>
      <c r="V16" s="660"/>
      <c r="W16" s="660"/>
      <c r="X16" s="660"/>
      <c r="Y16" s="661"/>
      <c r="Z16" s="662">
        <v>0.1</v>
      </c>
      <c r="AA16" s="662"/>
      <c r="AB16" s="662"/>
      <c r="AC16" s="662"/>
      <c r="AD16" s="663">
        <v>50322</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602695</v>
      </c>
      <c r="S17" s="660"/>
      <c r="T17" s="660"/>
      <c r="U17" s="660"/>
      <c r="V17" s="660"/>
      <c r="W17" s="660"/>
      <c r="X17" s="660"/>
      <c r="Y17" s="661"/>
      <c r="Z17" s="662">
        <v>0.7</v>
      </c>
      <c r="AA17" s="662"/>
      <c r="AB17" s="662"/>
      <c r="AC17" s="662"/>
      <c r="AD17" s="663">
        <v>602695</v>
      </c>
      <c r="AE17" s="663"/>
      <c r="AF17" s="663"/>
      <c r="AG17" s="663"/>
      <c r="AH17" s="663"/>
      <c r="AI17" s="663"/>
      <c r="AJ17" s="663"/>
      <c r="AK17" s="663"/>
      <c r="AL17" s="664">
        <v>1.3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8254889</v>
      </c>
      <c r="CS17" s="660"/>
      <c r="CT17" s="660"/>
      <c r="CU17" s="660"/>
      <c r="CV17" s="660"/>
      <c r="CW17" s="660"/>
      <c r="CX17" s="660"/>
      <c r="CY17" s="661"/>
      <c r="CZ17" s="662">
        <v>9.8000000000000007</v>
      </c>
      <c r="DA17" s="662"/>
      <c r="DB17" s="662"/>
      <c r="DC17" s="662"/>
      <c r="DD17" s="668" t="s">
        <v>122</v>
      </c>
      <c r="DE17" s="660"/>
      <c r="DF17" s="660"/>
      <c r="DG17" s="660"/>
      <c r="DH17" s="660"/>
      <c r="DI17" s="660"/>
      <c r="DJ17" s="660"/>
      <c r="DK17" s="660"/>
      <c r="DL17" s="660"/>
      <c r="DM17" s="660"/>
      <c r="DN17" s="660"/>
      <c r="DO17" s="660"/>
      <c r="DP17" s="661"/>
      <c r="DQ17" s="668">
        <v>7984166</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177010</v>
      </c>
      <c r="S18" s="660"/>
      <c r="T18" s="660"/>
      <c r="U18" s="660"/>
      <c r="V18" s="660"/>
      <c r="W18" s="660"/>
      <c r="X18" s="660"/>
      <c r="Y18" s="661"/>
      <c r="Z18" s="662">
        <v>0.2</v>
      </c>
      <c r="AA18" s="662"/>
      <c r="AB18" s="662"/>
      <c r="AC18" s="662"/>
      <c r="AD18" s="663">
        <v>177010</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165960</v>
      </c>
      <c r="S19" s="660"/>
      <c r="T19" s="660"/>
      <c r="U19" s="660"/>
      <c r="V19" s="660"/>
      <c r="W19" s="660"/>
      <c r="X19" s="660"/>
      <c r="Y19" s="661"/>
      <c r="Z19" s="662">
        <v>0.2</v>
      </c>
      <c r="AA19" s="662"/>
      <c r="AB19" s="662"/>
      <c r="AC19" s="662"/>
      <c r="AD19" s="663">
        <v>165960</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2037028</v>
      </c>
      <c r="BH19" s="660"/>
      <c r="BI19" s="660"/>
      <c r="BJ19" s="660"/>
      <c r="BK19" s="660"/>
      <c r="BL19" s="660"/>
      <c r="BM19" s="660"/>
      <c r="BN19" s="661"/>
      <c r="BO19" s="662">
        <v>6.8</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11050</v>
      </c>
      <c r="S20" s="660"/>
      <c r="T20" s="660"/>
      <c r="U20" s="660"/>
      <c r="V20" s="660"/>
      <c r="W20" s="660"/>
      <c r="X20" s="660"/>
      <c r="Y20" s="661"/>
      <c r="Z20" s="662">
        <v>0</v>
      </c>
      <c r="AA20" s="662"/>
      <c r="AB20" s="662"/>
      <c r="AC20" s="662"/>
      <c r="AD20" s="663">
        <v>11050</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2037028</v>
      </c>
      <c r="BH20" s="660"/>
      <c r="BI20" s="660"/>
      <c r="BJ20" s="660"/>
      <c r="BK20" s="660"/>
      <c r="BL20" s="660"/>
      <c r="BM20" s="660"/>
      <c r="BN20" s="661"/>
      <c r="BO20" s="662">
        <v>6.8</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84601518</v>
      </c>
      <c r="CS20" s="660"/>
      <c r="CT20" s="660"/>
      <c r="CU20" s="660"/>
      <c r="CV20" s="660"/>
      <c r="CW20" s="660"/>
      <c r="CX20" s="660"/>
      <c r="CY20" s="661"/>
      <c r="CZ20" s="662">
        <v>100</v>
      </c>
      <c r="DA20" s="662"/>
      <c r="DB20" s="662"/>
      <c r="DC20" s="662"/>
      <c r="DD20" s="668">
        <v>5695388</v>
      </c>
      <c r="DE20" s="660"/>
      <c r="DF20" s="660"/>
      <c r="DG20" s="660"/>
      <c r="DH20" s="660"/>
      <c r="DI20" s="660"/>
      <c r="DJ20" s="660"/>
      <c r="DK20" s="660"/>
      <c r="DL20" s="660"/>
      <c r="DM20" s="660"/>
      <c r="DN20" s="660"/>
      <c r="DO20" s="660"/>
      <c r="DP20" s="661"/>
      <c r="DQ20" s="668">
        <v>52675751</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11439251</v>
      </c>
      <c r="S21" s="660"/>
      <c r="T21" s="660"/>
      <c r="U21" s="660"/>
      <c r="V21" s="660"/>
      <c r="W21" s="660"/>
      <c r="X21" s="660"/>
      <c r="Y21" s="661"/>
      <c r="Z21" s="662">
        <v>13.2</v>
      </c>
      <c r="AA21" s="662"/>
      <c r="AB21" s="662"/>
      <c r="AC21" s="662"/>
      <c r="AD21" s="663">
        <v>10713236</v>
      </c>
      <c r="AE21" s="663"/>
      <c r="AF21" s="663"/>
      <c r="AG21" s="663"/>
      <c r="AH21" s="663"/>
      <c r="AI21" s="663"/>
      <c r="AJ21" s="663"/>
      <c r="AK21" s="663"/>
      <c r="AL21" s="664">
        <v>23.6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44076</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10713236</v>
      </c>
      <c r="S22" s="660"/>
      <c r="T22" s="660"/>
      <c r="U22" s="660"/>
      <c r="V22" s="660"/>
      <c r="W22" s="660"/>
      <c r="X22" s="660"/>
      <c r="Y22" s="661"/>
      <c r="Z22" s="662">
        <v>12.3</v>
      </c>
      <c r="AA22" s="662"/>
      <c r="AB22" s="662"/>
      <c r="AC22" s="662"/>
      <c r="AD22" s="663">
        <v>10713236</v>
      </c>
      <c r="AE22" s="663"/>
      <c r="AF22" s="663"/>
      <c r="AG22" s="663"/>
      <c r="AH22" s="663"/>
      <c r="AI22" s="663"/>
      <c r="AJ22" s="663"/>
      <c r="AK22" s="663"/>
      <c r="AL22" s="664">
        <v>23.6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726015</v>
      </c>
      <c r="S23" s="660"/>
      <c r="T23" s="660"/>
      <c r="U23" s="660"/>
      <c r="V23" s="660"/>
      <c r="W23" s="660"/>
      <c r="X23" s="660"/>
      <c r="Y23" s="661"/>
      <c r="Z23" s="662">
        <v>0.8</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1992952</v>
      </c>
      <c r="BH23" s="660"/>
      <c r="BI23" s="660"/>
      <c r="BJ23" s="660"/>
      <c r="BK23" s="660"/>
      <c r="BL23" s="660"/>
      <c r="BM23" s="660"/>
      <c r="BN23" s="661"/>
      <c r="BO23" s="662">
        <v>6.7</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46228689</v>
      </c>
      <c r="CS24" s="649"/>
      <c r="CT24" s="649"/>
      <c r="CU24" s="649"/>
      <c r="CV24" s="649"/>
      <c r="CW24" s="649"/>
      <c r="CX24" s="649"/>
      <c r="CY24" s="650"/>
      <c r="CZ24" s="653">
        <v>54.6</v>
      </c>
      <c r="DA24" s="654"/>
      <c r="DB24" s="654"/>
      <c r="DC24" s="670"/>
      <c r="DD24" s="694">
        <v>27657263</v>
      </c>
      <c r="DE24" s="649"/>
      <c r="DF24" s="649"/>
      <c r="DG24" s="649"/>
      <c r="DH24" s="649"/>
      <c r="DI24" s="649"/>
      <c r="DJ24" s="649"/>
      <c r="DK24" s="650"/>
      <c r="DL24" s="694">
        <v>24356766</v>
      </c>
      <c r="DM24" s="649"/>
      <c r="DN24" s="649"/>
      <c r="DO24" s="649"/>
      <c r="DP24" s="649"/>
      <c r="DQ24" s="649"/>
      <c r="DR24" s="649"/>
      <c r="DS24" s="649"/>
      <c r="DT24" s="649"/>
      <c r="DU24" s="649"/>
      <c r="DV24" s="650"/>
      <c r="DW24" s="653">
        <v>52.6</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48130195</v>
      </c>
      <c r="S25" s="660"/>
      <c r="T25" s="660"/>
      <c r="U25" s="660"/>
      <c r="V25" s="660"/>
      <c r="W25" s="660"/>
      <c r="X25" s="660"/>
      <c r="Y25" s="661"/>
      <c r="Z25" s="662">
        <v>55.4</v>
      </c>
      <c r="AA25" s="662"/>
      <c r="AB25" s="662"/>
      <c r="AC25" s="662"/>
      <c r="AD25" s="663">
        <v>45411228</v>
      </c>
      <c r="AE25" s="663"/>
      <c r="AF25" s="663"/>
      <c r="AG25" s="663"/>
      <c r="AH25" s="663"/>
      <c r="AI25" s="663"/>
      <c r="AJ25" s="663"/>
      <c r="AK25" s="663"/>
      <c r="AL25" s="664">
        <v>99.9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11215768</v>
      </c>
      <c r="CS25" s="691"/>
      <c r="CT25" s="691"/>
      <c r="CU25" s="691"/>
      <c r="CV25" s="691"/>
      <c r="CW25" s="691"/>
      <c r="CX25" s="691"/>
      <c r="CY25" s="692"/>
      <c r="CZ25" s="664">
        <v>13.3</v>
      </c>
      <c r="DA25" s="689"/>
      <c r="DB25" s="689"/>
      <c r="DC25" s="693"/>
      <c r="DD25" s="668">
        <v>9809515</v>
      </c>
      <c r="DE25" s="691"/>
      <c r="DF25" s="691"/>
      <c r="DG25" s="691"/>
      <c r="DH25" s="691"/>
      <c r="DI25" s="691"/>
      <c r="DJ25" s="691"/>
      <c r="DK25" s="692"/>
      <c r="DL25" s="668">
        <v>9638515</v>
      </c>
      <c r="DM25" s="691"/>
      <c r="DN25" s="691"/>
      <c r="DO25" s="691"/>
      <c r="DP25" s="691"/>
      <c r="DQ25" s="691"/>
      <c r="DR25" s="691"/>
      <c r="DS25" s="691"/>
      <c r="DT25" s="691"/>
      <c r="DU25" s="691"/>
      <c r="DV25" s="692"/>
      <c r="DW25" s="664">
        <v>20.8</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26367</v>
      </c>
      <c r="S26" s="660"/>
      <c r="T26" s="660"/>
      <c r="U26" s="660"/>
      <c r="V26" s="660"/>
      <c r="W26" s="660"/>
      <c r="X26" s="660"/>
      <c r="Y26" s="661"/>
      <c r="Z26" s="662">
        <v>0</v>
      </c>
      <c r="AA26" s="662"/>
      <c r="AB26" s="662"/>
      <c r="AC26" s="662"/>
      <c r="AD26" s="663">
        <v>26367</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6701998</v>
      </c>
      <c r="CS26" s="660"/>
      <c r="CT26" s="660"/>
      <c r="CU26" s="660"/>
      <c r="CV26" s="660"/>
      <c r="CW26" s="660"/>
      <c r="CX26" s="660"/>
      <c r="CY26" s="661"/>
      <c r="CZ26" s="664">
        <v>7.9</v>
      </c>
      <c r="DA26" s="689"/>
      <c r="DB26" s="689"/>
      <c r="DC26" s="693"/>
      <c r="DD26" s="668">
        <v>6054702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282713</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29951917</v>
      </c>
      <c r="BH27" s="660"/>
      <c r="BI27" s="660"/>
      <c r="BJ27" s="660"/>
      <c r="BK27" s="660"/>
      <c r="BL27" s="660"/>
      <c r="BM27" s="660"/>
      <c r="BN27" s="661"/>
      <c r="BO27" s="662">
        <v>100</v>
      </c>
      <c r="BP27" s="662"/>
      <c r="BQ27" s="662"/>
      <c r="BR27" s="662"/>
      <c r="BS27" s="663">
        <v>555464</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26758032</v>
      </c>
      <c r="CS27" s="691"/>
      <c r="CT27" s="691"/>
      <c r="CU27" s="691"/>
      <c r="CV27" s="691"/>
      <c r="CW27" s="691"/>
      <c r="CX27" s="691"/>
      <c r="CY27" s="692"/>
      <c r="CZ27" s="664">
        <v>31.6</v>
      </c>
      <c r="DA27" s="689"/>
      <c r="DB27" s="689"/>
      <c r="DC27" s="693"/>
      <c r="DD27" s="668">
        <v>9863582</v>
      </c>
      <c r="DE27" s="691"/>
      <c r="DF27" s="691"/>
      <c r="DG27" s="691"/>
      <c r="DH27" s="691"/>
      <c r="DI27" s="691"/>
      <c r="DJ27" s="691"/>
      <c r="DK27" s="692"/>
      <c r="DL27" s="668">
        <v>6735036</v>
      </c>
      <c r="DM27" s="691"/>
      <c r="DN27" s="691"/>
      <c r="DO27" s="691"/>
      <c r="DP27" s="691"/>
      <c r="DQ27" s="691"/>
      <c r="DR27" s="691"/>
      <c r="DS27" s="691"/>
      <c r="DT27" s="691"/>
      <c r="DU27" s="691"/>
      <c r="DV27" s="692"/>
      <c r="DW27" s="664">
        <v>14.6</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778724</v>
      </c>
      <c r="S28" s="660"/>
      <c r="T28" s="660"/>
      <c r="U28" s="660"/>
      <c r="V28" s="660"/>
      <c r="W28" s="660"/>
      <c r="X28" s="660"/>
      <c r="Y28" s="661"/>
      <c r="Z28" s="662">
        <v>0.9</v>
      </c>
      <c r="AA28" s="662"/>
      <c r="AB28" s="662"/>
      <c r="AC28" s="662"/>
      <c r="AD28" s="663">
        <v>21008</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8254889</v>
      </c>
      <c r="CS28" s="660"/>
      <c r="CT28" s="660"/>
      <c r="CU28" s="660"/>
      <c r="CV28" s="660"/>
      <c r="CW28" s="660"/>
      <c r="CX28" s="660"/>
      <c r="CY28" s="661"/>
      <c r="CZ28" s="664">
        <v>9.8000000000000007</v>
      </c>
      <c r="DA28" s="689"/>
      <c r="DB28" s="689"/>
      <c r="DC28" s="693"/>
      <c r="DD28" s="668">
        <v>7984166</v>
      </c>
      <c r="DE28" s="660"/>
      <c r="DF28" s="660"/>
      <c r="DG28" s="660"/>
      <c r="DH28" s="660"/>
      <c r="DI28" s="660"/>
      <c r="DJ28" s="660"/>
      <c r="DK28" s="661"/>
      <c r="DL28" s="668">
        <v>7983215</v>
      </c>
      <c r="DM28" s="660"/>
      <c r="DN28" s="660"/>
      <c r="DO28" s="660"/>
      <c r="DP28" s="660"/>
      <c r="DQ28" s="660"/>
      <c r="DR28" s="660"/>
      <c r="DS28" s="660"/>
      <c r="DT28" s="660"/>
      <c r="DU28" s="660"/>
      <c r="DV28" s="661"/>
      <c r="DW28" s="664">
        <v>17.2</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148252</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8254866</v>
      </c>
      <c r="CS29" s="691"/>
      <c r="CT29" s="691"/>
      <c r="CU29" s="691"/>
      <c r="CV29" s="691"/>
      <c r="CW29" s="691"/>
      <c r="CX29" s="691"/>
      <c r="CY29" s="692"/>
      <c r="CZ29" s="664">
        <v>9.8000000000000007</v>
      </c>
      <c r="DA29" s="689"/>
      <c r="DB29" s="689"/>
      <c r="DC29" s="693"/>
      <c r="DD29" s="668">
        <v>7984143</v>
      </c>
      <c r="DE29" s="691"/>
      <c r="DF29" s="691"/>
      <c r="DG29" s="691"/>
      <c r="DH29" s="691"/>
      <c r="DI29" s="691"/>
      <c r="DJ29" s="691"/>
      <c r="DK29" s="692"/>
      <c r="DL29" s="668">
        <v>7983192</v>
      </c>
      <c r="DM29" s="691"/>
      <c r="DN29" s="691"/>
      <c r="DO29" s="691"/>
      <c r="DP29" s="691"/>
      <c r="DQ29" s="691"/>
      <c r="DR29" s="691"/>
      <c r="DS29" s="691"/>
      <c r="DT29" s="691"/>
      <c r="DU29" s="691"/>
      <c r="DV29" s="692"/>
      <c r="DW29" s="664">
        <v>17.2</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19593758</v>
      </c>
      <c r="S30" s="660"/>
      <c r="T30" s="660"/>
      <c r="U30" s="660"/>
      <c r="V30" s="660"/>
      <c r="W30" s="660"/>
      <c r="X30" s="660"/>
      <c r="Y30" s="661"/>
      <c r="Z30" s="662">
        <v>22.6</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8030814</v>
      </c>
      <c r="CS30" s="660"/>
      <c r="CT30" s="660"/>
      <c r="CU30" s="660"/>
      <c r="CV30" s="660"/>
      <c r="CW30" s="660"/>
      <c r="CX30" s="660"/>
      <c r="CY30" s="661"/>
      <c r="CZ30" s="664">
        <v>9.5</v>
      </c>
      <c r="DA30" s="689"/>
      <c r="DB30" s="689"/>
      <c r="DC30" s="693"/>
      <c r="DD30" s="668">
        <v>7776321</v>
      </c>
      <c r="DE30" s="660"/>
      <c r="DF30" s="660"/>
      <c r="DG30" s="660"/>
      <c r="DH30" s="660"/>
      <c r="DI30" s="660"/>
      <c r="DJ30" s="660"/>
      <c r="DK30" s="661"/>
      <c r="DL30" s="668">
        <v>7776321</v>
      </c>
      <c r="DM30" s="660"/>
      <c r="DN30" s="660"/>
      <c r="DO30" s="660"/>
      <c r="DP30" s="660"/>
      <c r="DQ30" s="660"/>
      <c r="DR30" s="660"/>
      <c r="DS30" s="660"/>
      <c r="DT30" s="660"/>
      <c r="DU30" s="660"/>
      <c r="DV30" s="661"/>
      <c r="DW30" s="664">
        <v>16.8</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97.2</v>
      </c>
      <c r="BN31" s="703"/>
      <c r="BO31" s="703"/>
      <c r="BP31" s="703"/>
      <c r="BQ31" s="704"/>
      <c r="BR31" s="715">
        <v>99.2</v>
      </c>
      <c r="BS31" s="703"/>
      <c r="BT31" s="703"/>
      <c r="BU31" s="703"/>
      <c r="BV31" s="703"/>
      <c r="BW31" s="703"/>
      <c r="BX31" s="654">
        <v>97.1</v>
      </c>
      <c r="BY31" s="703"/>
      <c r="BZ31" s="703"/>
      <c r="CA31" s="703"/>
      <c r="CB31" s="704"/>
      <c r="CD31" s="697"/>
      <c r="CE31" s="698"/>
      <c r="CF31" s="656" t="s">
        <v>300</v>
      </c>
      <c r="CG31" s="657"/>
      <c r="CH31" s="657"/>
      <c r="CI31" s="657"/>
      <c r="CJ31" s="657"/>
      <c r="CK31" s="657"/>
      <c r="CL31" s="657"/>
      <c r="CM31" s="657"/>
      <c r="CN31" s="657"/>
      <c r="CO31" s="657"/>
      <c r="CP31" s="657"/>
      <c r="CQ31" s="658"/>
      <c r="CR31" s="659">
        <v>224052</v>
      </c>
      <c r="CS31" s="691"/>
      <c r="CT31" s="691"/>
      <c r="CU31" s="691"/>
      <c r="CV31" s="691"/>
      <c r="CW31" s="691"/>
      <c r="CX31" s="691"/>
      <c r="CY31" s="692"/>
      <c r="CZ31" s="664">
        <v>0.3</v>
      </c>
      <c r="DA31" s="689"/>
      <c r="DB31" s="689"/>
      <c r="DC31" s="693"/>
      <c r="DD31" s="668">
        <v>207822</v>
      </c>
      <c r="DE31" s="691"/>
      <c r="DF31" s="691"/>
      <c r="DG31" s="691"/>
      <c r="DH31" s="691"/>
      <c r="DI31" s="691"/>
      <c r="DJ31" s="691"/>
      <c r="DK31" s="692"/>
      <c r="DL31" s="668">
        <v>206871</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6766013</v>
      </c>
      <c r="S32" s="660"/>
      <c r="T32" s="660"/>
      <c r="U32" s="660"/>
      <c r="V32" s="660"/>
      <c r="W32" s="660"/>
      <c r="X32" s="660"/>
      <c r="Y32" s="661"/>
      <c r="Z32" s="662">
        <v>7.8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99.3</v>
      </c>
      <c r="BH32" s="691"/>
      <c r="BI32" s="691"/>
      <c r="BJ32" s="691"/>
      <c r="BK32" s="691"/>
      <c r="BL32" s="691"/>
      <c r="BM32" s="665">
        <v>98.3</v>
      </c>
      <c r="BN32" s="691"/>
      <c r="BO32" s="691"/>
      <c r="BP32" s="691"/>
      <c r="BQ32" s="714"/>
      <c r="BR32" s="716">
        <v>99.5</v>
      </c>
      <c r="BS32" s="691"/>
      <c r="BT32" s="691"/>
      <c r="BU32" s="691"/>
      <c r="BV32" s="691"/>
      <c r="BW32" s="691"/>
      <c r="BX32" s="665">
        <v>98.3</v>
      </c>
      <c r="BY32" s="691"/>
      <c r="BZ32" s="691"/>
      <c r="CA32" s="691"/>
      <c r="CB32" s="714"/>
      <c r="CD32" s="699"/>
      <c r="CE32" s="700"/>
      <c r="CF32" s="656" t="s">
        <v>304</v>
      </c>
      <c r="CG32" s="657"/>
      <c r="CH32" s="657"/>
      <c r="CI32" s="657"/>
      <c r="CJ32" s="657"/>
      <c r="CK32" s="657"/>
      <c r="CL32" s="657"/>
      <c r="CM32" s="657"/>
      <c r="CN32" s="657"/>
      <c r="CO32" s="657"/>
      <c r="CP32" s="657"/>
      <c r="CQ32" s="658"/>
      <c r="CR32" s="659">
        <v>23</v>
      </c>
      <c r="CS32" s="660"/>
      <c r="CT32" s="660"/>
      <c r="CU32" s="660"/>
      <c r="CV32" s="660"/>
      <c r="CW32" s="660"/>
      <c r="CX32" s="660"/>
      <c r="CY32" s="661"/>
      <c r="CZ32" s="664">
        <v>0</v>
      </c>
      <c r="DA32" s="689"/>
      <c r="DB32" s="689"/>
      <c r="DC32" s="693"/>
      <c r="DD32" s="668">
        <v>23</v>
      </c>
      <c r="DE32" s="660"/>
      <c r="DF32" s="660"/>
      <c r="DG32" s="660"/>
      <c r="DH32" s="660"/>
      <c r="DI32" s="660"/>
      <c r="DJ32" s="660"/>
      <c r="DK32" s="661"/>
      <c r="DL32" s="668">
        <v>23</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89506</v>
      </c>
      <c r="S33" s="660"/>
      <c r="T33" s="660"/>
      <c r="U33" s="660"/>
      <c r="V33" s="660"/>
      <c r="W33" s="660"/>
      <c r="X33" s="660"/>
      <c r="Y33" s="661"/>
      <c r="Z33" s="662">
        <v>0.1</v>
      </c>
      <c r="AA33" s="662"/>
      <c r="AB33" s="662"/>
      <c r="AC33" s="662"/>
      <c r="AD33" s="663">
        <v>637</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98.9</v>
      </c>
      <c r="BH33" s="718"/>
      <c r="BI33" s="718"/>
      <c r="BJ33" s="718"/>
      <c r="BK33" s="718"/>
      <c r="BL33" s="718"/>
      <c r="BM33" s="719">
        <v>95.9</v>
      </c>
      <c r="BN33" s="718"/>
      <c r="BO33" s="718"/>
      <c r="BP33" s="718"/>
      <c r="BQ33" s="720"/>
      <c r="BR33" s="717">
        <v>98.9</v>
      </c>
      <c r="BS33" s="718"/>
      <c r="BT33" s="718"/>
      <c r="BU33" s="718"/>
      <c r="BV33" s="718"/>
      <c r="BW33" s="718"/>
      <c r="BX33" s="719">
        <v>95.8</v>
      </c>
      <c r="BY33" s="718"/>
      <c r="BZ33" s="718"/>
      <c r="CA33" s="718"/>
      <c r="CB33" s="720"/>
      <c r="CD33" s="656" t="s">
        <v>307</v>
      </c>
      <c r="CE33" s="657"/>
      <c r="CF33" s="657"/>
      <c r="CG33" s="657"/>
      <c r="CH33" s="657"/>
      <c r="CI33" s="657"/>
      <c r="CJ33" s="657"/>
      <c r="CK33" s="657"/>
      <c r="CL33" s="657"/>
      <c r="CM33" s="657"/>
      <c r="CN33" s="657"/>
      <c r="CO33" s="657"/>
      <c r="CP33" s="657"/>
      <c r="CQ33" s="658"/>
      <c r="CR33" s="659">
        <v>32677441</v>
      </c>
      <c r="CS33" s="691"/>
      <c r="CT33" s="691"/>
      <c r="CU33" s="691"/>
      <c r="CV33" s="691"/>
      <c r="CW33" s="691"/>
      <c r="CX33" s="691"/>
      <c r="CY33" s="692"/>
      <c r="CZ33" s="664">
        <v>38.6</v>
      </c>
      <c r="DA33" s="689"/>
      <c r="DB33" s="689"/>
      <c r="DC33" s="693"/>
      <c r="DD33" s="668">
        <v>23824695</v>
      </c>
      <c r="DE33" s="691"/>
      <c r="DF33" s="691"/>
      <c r="DG33" s="691"/>
      <c r="DH33" s="691"/>
      <c r="DI33" s="691"/>
      <c r="DJ33" s="691"/>
      <c r="DK33" s="692"/>
      <c r="DL33" s="668">
        <v>18082489</v>
      </c>
      <c r="DM33" s="691"/>
      <c r="DN33" s="691"/>
      <c r="DO33" s="691"/>
      <c r="DP33" s="691"/>
      <c r="DQ33" s="691"/>
      <c r="DR33" s="691"/>
      <c r="DS33" s="691"/>
      <c r="DT33" s="691"/>
      <c r="DU33" s="691"/>
      <c r="DV33" s="692"/>
      <c r="DW33" s="664">
        <v>39.1</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4159947</v>
      </c>
      <c r="S34" s="660"/>
      <c r="T34" s="660"/>
      <c r="U34" s="660"/>
      <c r="V34" s="660"/>
      <c r="W34" s="660"/>
      <c r="X34" s="660"/>
      <c r="Y34" s="661"/>
      <c r="Z34" s="662">
        <v>4.8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10266755</v>
      </c>
      <c r="CS34" s="660"/>
      <c r="CT34" s="660"/>
      <c r="CU34" s="660"/>
      <c r="CV34" s="660"/>
      <c r="CW34" s="660"/>
      <c r="CX34" s="660"/>
      <c r="CY34" s="661"/>
      <c r="CZ34" s="664">
        <v>12.1</v>
      </c>
      <c r="DA34" s="689"/>
      <c r="DB34" s="689"/>
      <c r="DC34" s="693"/>
      <c r="DD34" s="668">
        <v>6847139</v>
      </c>
      <c r="DE34" s="660"/>
      <c r="DF34" s="660"/>
      <c r="DG34" s="660"/>
      <c r="DH34" s="660"/>
      <c r="DI34" s="660"/>
      <c r="DJ34" s="660"/>
      <c r="DK34" s="661"/>
      <c r="DL34" s="668">
        <v>3813789</v>
      </c>
      <c r="DM34" s="660"/>
      <c r="DN34" s="660"/>
      <c r="DO34" s="660"/>
      <c r="DP34" s="660"/>
      <c r="DQ34" s="660"/>
      <c r="DR34" s="660"/>
      <c r="DS34" s="660"/>
      <c r="DT34" s="660"/>
      <c r="DU34" s="660"/>
      <c r="DV34" s="661"/>
      <c r="DW34" s="664">
        <v>8.1999999999999993</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1391721</v>
      </c>
      <c r="S35" s="660"/>
      <c r="T35" s="660"/>
      <c r="U35" s="660"/>
      <c r="V35" s="660"/>
      <c r="W35" s="660"/>
      <c r="X35" s="660"/>
      <c r="Y35" s="661"/>
      <c r="Z35" s="662">
        <v>1.6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419243</v>
      </c>
      <c r="CS35" s="691"/>
      <c r="CT35" s="691"/>
      <c r="CU35" s="691"/>
      <c r="CV35" s="691"/>
      <c r="CW35" s="691"/>
      <c r="CX35" s="691"/>
      <c r="CY35" s="692"/>
      <c r="CZ35" s="664">
        <v>0.5</v>
      </c>
      <c r="DA35" s="689"/>
      <c r="DB35" s="689"/>
      <c r="DC35" s="693"/>
      <c r="DD35" s="668">
        <v>345580</v>
      </c>
      <c r="DE35" s="691"/>
      <c r="DF35" s="691"/>
      <c r="DG35" s="691"/>
      <c r="DH35" s="691"/>
      <c r="DI35" s="691"/>
      <c r="DJ35" s="691"/>
      <c r="DK35" s="692"/>
      <c r="DL35" s="668">
        <v>332110</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1122687</v>
      </c>
      <c r="S36" s="660"/>
      <c r="T36" s="660"/>
      <c r="U36" s="660"/>
      <c r="V36" s="660"/>
      <c r="W36" s="660"/>
      <c r="X36" s="660"/>
      <c r="Y36" s="661"/>
      <c r="Z36" s="662">
        <v>1.3</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10652392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233580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13525197</v>
      </c>
      <c r="CS36" s="660"/>
      <c r="CT36" s="660"/>
      <c r="CU36" s="660"/>
      <c r="CV36" s="660"/>
      <c r="CW36" s="660"/>
      <c r="CX36" s="660"/>
      <c r="CY36" s="661"/>
      <c r="CZ36" s="664">
        <v>16</v>
      </c>
      <c r="DA36" s="689"/>
      <c r="DB36" s="689"/>
      <c r="DC36" s="693"/>
      <c r="DD36" s="668">
        <v>12148926</v>
      </c>
      <c r="DE36" s="660"/>
      <c r="DF36" s="660"/>
      <c r="DG36" s="660"/>
      <c r="DH36" s="660"/>
      <c r="DI36" s="660"/>
      <c r="DJ36" s="660"/>
      <c r="DK36" s="661"/>
      <c r="DL36" s="668">
        <v>9767066</v>
      </c>
      <c r="DM36" s="660"/>
      <c r="DN36" s="660"/>
      <c r="DO36" s="660"/>
      <c r="DP36" s="660"/>
      <c r="DQ36" s="660"/>
      <c r="DR36" s="660"/>
      <c r="DS36" s="660"/>
      <c r="DT36" s="660"/>
      <c r="DU36" s="660"/>
      <c r="DV36" s="661"/>
      <c r="DW36" s="664">
        <v>21.1</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1692650</v>
      </c>
      <c r="S37" s="660"/>
      <c r="T37" s="660"/>
      <c r="U37" s="660"/>
      <c r="V37" s="660"/>
      <c r="W37" s="660"/>
      <c r="X37" s="660"/>
      <c r="Y37" s="661"/>
      <c r="Z37" s="662">
        <v>1.9</v>
      </c>
      <c r="AA37" s="662"/>
      <c r="AB37" s="662"/>
      <c r="AC37" s="662"/>
      <c r="AD37" s="663">
        <v>876</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3063227</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-33461</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4817014</v>
      </c>
      <c r="CS37" s="691"/>
      <c r="CT37" s="691"/>
      <c r="CU37" s="691"/>
      <c r="CV37" s="691"/>
      <c r="CW37" s="691"/>
      <c r="CX37" s="691"/>
      <c r="CY37" s="692"/>
      <c r="CZ37" s="664">
        <v>5.7</v>
      </c>
      <c r="DA37" s="689"/>
      <c r="DB37" s="689"/>
      <c r="DC37" s="693"/>
      <c r="DD37" s="668">
        <v>4811769</v>
      </c>
      <c r="DE37" s="691"/>
      <c r="DF37" s="691"/>
      <c r="DG37" s="691"/>
      <c r="DH37" s="691"/>
      <c r="DI37" s="691"/>
      <c r="DJ37" s="691"/>
      <c r="DK37" s="692"/>
      <c r="DL37" s="668">
        <v>4697667</v>
      </c>
      <c r="DM37" s="691"/>
      <c r="DN37" s="691"/>
      <c r="DO37" s="691"/>
      <c r="DP37" s="691"/>
      <c r="DQ37" s="691"/>
      <c r="DR37" s="691"/>
      <c r="DS37" s="691"/>
      <c r="DT37" s="691"/>
      <c r="DU37" s="691"/>
      <c r="DV37" s="692"/>
      <c r="DW37" s="664">
        <v>10.199999999999999</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2626000</v>
      </c>
      <c r="S38" s="660"/>
      <c r="T38" s="660"/>
      <c r="U38" s="660"/>
      <c r="V38" s="660"/>
      <c r="W38" s="660"/>
      <c r="X38" s="660"/>
      <c r="Y38" s="661"/>
      <c r="Z38" s="662">
        <v>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1561295</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25482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5881216</v>
      </c>
      <c r="CS38" s="660"/>
      <c r="CT38" s="660"/>
      <c r="CU38" s="660"/>
      <c r="CV38" s="660"/>
      <c r="CW38" s="660"/>
      <c r="CX38" s="660"/>
      <c r="CY38" s="661"/>
      <c r="CZ38" s="664">
        <v>7</v>
      </c>
      <c r="DA38" s="689"/>
      <c r="DB38" s="689"/>
      <c r="DC38" s="693"/>
      <c r="DD38" s="668">
        <v>4349762</v>
      </c>
      <c r="DE38" s="660"/>
      <c r="DF38" s="660"/>
      <c r="DG38" s="660"/>
      <c r="DH38" s="660"/>
      <c r="DI38" s="660"/>
      <c r="DJ38" s="660"/>
      <c r="DK38" s="661"/>
      <c r="DL38" s="668">
        <v>4169524</v>
      </c>
      <c r="DM38" s="660"/>
      <c r="DN38" s="660"/>
      <c r="DO38" s="660"/>
      <c r="DP38" s="660"/>
      <c r="DQ38" s="660"/>
      <c r="DR38" s="660"/>
      <c r="DS38" s="660"/>
      <c r="DT38" s="660"/>
      <c r="DU38" s="660"/>
      <c r="DV38" s="661"/>
      <c r="DW38" s="664">
        <v>9</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87997</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36692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2255868</v>
      </c>
      <c r="CS39" s="691"/>
      <c r="CT39" s="691"/>
      <c r="CU39" s="691"/>
      <c r="CV39" s="691"/>
      <c r="CW39" s="691"/>
      <c r="CX39" s="691"/>
      <c r="CY39" s="692"/>
      <c r="CZ39" s="664">
        <v>2.7</v>
      </c>
      <c r="DA39" s="689"/>
      <c r="DB39" s="689"/>
      <c r="DC39" s="693"/>
      <c r="DD39" s="668">
        <v>133288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821700</v>
      </c>
      <c r="S40" s="660"/>
      <c r="T40" s="660"/>
      <c r="U40" s="660"/>
      <c r="V40" s="660"/>
      <c r="W40" s="660"/>
      <c r="X40" s="660"/>
      <c r="Y40" s="661"/>
      <c r="Z40" s="662">
        <v>0.9</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67060</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329162</v>
      </c>
      <c r="CS40" s="660"/>
      <c r="CT40" s="660"/>
      <c r="CU40" s="660"/>
      <c r="CV40" s="660"/>
      <c r="CW40" s="660"/>
      <c r="CX40" s="660"/>
      <c r="CY40" s="661"/>
      <c r="CZ40" s="664">
        <v>0.4</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86808533</v>
      </c>
      <c r="S41" s="732"/>
      <c r="T41" s="732"/>
      <c r="U41" s="732"/>
      <c r="V41" s="732"/>
      <c r="W41" s="732"/>
      <c r="X41" s="732"/>
      <c r="Y41" s="736"/>
      <c r="Z41" s="737">
        <v>100</v>
      </c>
      <c r="AA41" s="737"/>
      <c r="AB41" s="737"/>
      <c r="AC41" s="737"/>
      <c r="AD41" s="738">
        <v>45460116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1865716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4007097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340</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5695388</v>
      </c>
      <c r="CS42" s="691"/>
      <c r="CT42" s="691"/>
      <c r="CU42" s="691"/>
      <c r="CV42" s="691"/>
      <c r="CW42" s="691"/>
      <c r="CX42" s="691"/>
      <c r="CY42" s="692"/>
      <c r="CZ42" s="664">
        <v>6.7</v>
      </c>
      <c r="DA42" s="689"/>
      <c r="DB42" s="689"/>
      <c r="DC42" s="693"/>
      <c r="DD42" s="668">
        <v>1193793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84746</v>
      </c>
      <c r="CS43" s="691"/>
      <c r="CT43" s="691"/>
      <c r="CU43" s="691"/>
      <c r="CV43" s="691"/>
      <c r="CW43" s="691"/>
      <c r="CX43" s="691"/>
      <c r="CY43" s="692"/>
      <c r="CZ43" s="664">
        <v>0.1</v>
      </c>
      <c r="DA43" s="689"/>
      <c r="DB43" s="689"/>
      <c r="DC43" s="693"/>
      <c r="DD43" s="668">
        <v>84746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5695388</v>
      </c>
      <c r="CS44" s="660"/>
      <c r="CT44" s="660"/>
      <c r="CU44" s="660"/>
      <c r="CV44" s="660"/>
      <c r="CW44" s="660"/>
      <c r="CX44" s="660"/>
      <c r="CY44" s="661"/>
      <c r="CZ44" s="664">
        <v>6.7</v>
      </c>
      <c r="DA44" s="665"/>
      <c r="DB44" s="665"/>
      <c r="DC44" s="671"/>
      <c r="DD44" s="668">
        <v>1193793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3116701</v>
      </c>
      <c r="CS45" s="691"/>
      <c r="CT45" s="691"/>
      <c r="CU45" s="691"/>
      <c r="CV45" s="691"/>
      <c r="CW45" s="691"/>
      <c r="CX45" s="691"/>
      <c r="CY45" s="692"/>
      <c r="CZ45" s="664">
        <v>3.7</v>
      </c>
      <c r="DA45" s="689"/>
      <c r="DB45" s="689"/>
      <c r="DC45" s="693"/>
      <c r="DD45" s="668">
        <v>268268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2454854</v>
      </c>
      <c r="CS46" s="660"/>
      <c r="CT46" s="660"/>
      <c r="CU46" s="660"/>
      <c r="CV46" s="660"/>
      <c r="CW46" s="660"/>
      <c r="CX46" s="660"/>
      <c r="CY46" s="661"/>
      <c r="CZ46" s="664">
        <v>2.9</v>
      </c>
      <c r="DA46" s="665"/>
      <c r="DB46" s="665"/>
      <c r="DC46" s="671"/>
      <c r="DD46" s="668">
        <v>919282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84601518</v>
      </c>
      <c r="CS49" s="718"/>
      <c r="CT49" s="718"/>
      <c r="CU49" s="718"/>
      <c r="CV49" s="718"/>
      <c r="CW49" s="718"/>
      <c r="CX49" s="718"/>
      <c r="CY49" s="747"/>
      <c r="CZ49" s="739">
        <v>100</v>
      </c>
      <c r="DA49" s="748"/>
      <c r="DB49" s="748"/>
      <c r="DC49" s="749"/>
      <c r="DD49" s="750">
        <v>52675751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gsaqvJlTLf1bHazOiWkh8qGE0jBeTYcqo0e7gQzJdeughrQCI1pSKRZlSsl9/RnB+3ve9So7z3wJEXq88OrNA==" saltValue="bjVVzH0cBaqO1Bwnzyr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52" sqref="B52:DK5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87471</v>
      </c>
      <c r="R7" s="789"/>
      <c r="S7" s="789"/>
      <c r="T7" s="789"/>
      <c r="U7" s="789"/>
      <c r="V7" s="789">
        <v>85287</v>
      </c>
      <c r="W7" s="789"/>
      <c r="X7" s="789"/>
      <c r="Y7" s="789"/>
      <c r="Z7" s="789"/>
      <c r="AA7" s="789">
        <v>2184</v>
      </c>
      <c r="AB7" s="789"/>
      <c r="AC7" s="789"/>
      <c r="AD7" s="789"/>
      <c r="AE7" s="790"/>
      <c r="AF7" s="791">
        <v>1758</v>
      </c>
      <c r="AG7" s="792"/>
      <c r="AH7" s="792"/>
      <c r="AI7" s="792"/>
      <c r="AJ7" s="793"/>
      <c r="AK7" s="794">
        <v>1399</v>
      </c>
      <c r="AL7" s="795"/>
      <c r="AM7" s="795"/>
      <c r="AN7" s="795"/>
      <c r="AO7" s="795"/>
      <c r="AP7" s="795">
        <v>66912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578</v>
      </c>
      <c r="BT7" s="783"/>
      <c r="BU7" s="783"/>
      <c r="BV7" s="783"/>
      <c r="BW7" s="783"/>
      <c r="BX7" s="783"/>
      <c r="BY7" s="783"/>
      <c r="BZ7" s="783"/>
      <c r="CA7" s="783"/>
      <c r="CB7" s="783"/>
      <c r="CC7" s="783"/>
      <c r="CD7" s="783"/>
      <c r="CE7" s="783"/>
      <c r="CF7" s="783"/>
      <c r="CG7" s="798"/>
      <c r="CH7" s="779">
        <v>1</v>
      </c>
      <c r="CI7" s="780"/>
      <c r="CJ7" s="780"/>
      <c r="CK7" s="780"/>
      <c r="CL7" s="781"/>
      <c r="CM7" s="779">
        <v>195</v>
      </c>
      <c r="CN7" s="780"/>
      <c r="CO7" s="780"/>
      <c r="CP7" s="780"/>
      <c r="CQ7" s="781"/>
      <c r="CR7" s="779">
        <v>149</v>
      </c>
      <c r="CS7" s="780"/>
      <c r="CT7" s="780"/>
      <c r="CU7" s="780"/>
      <c r="CV7" s="781"/>
      <c r="CW7" s="779">
        <v>33</v>
      </c>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33</v>
      </c>
      <c r="R8" s="820"/>
      <c r="S8" s="820"/>
      <c r="T8" s="820"/>
      <c r="U8" s="820"/>
      <c r="V8" s="820">
        <v>33</v>
      </c>
      <c r="W8" s="820"/>
      <c r="X8" s="820"/>
      <c r="Y8" s="820"/>
      <c r="Z8" s="820"/>
      <c r="AA8" s="820" t="s">
        <v>582</v>
      </c>
      <c r="AB8" s="820"/>
      <c r="AC8" s="820"/>
      <c r="AD8" s="820"/>
      <c r="AE8" s="821"/>
      <c r="AF8" s="822" t="s">
        <v>122</v>
      </c>
      <c r="AG8" s="823"/>
      <c r="AH8" s="823"/>
      <c r="AI8" s="823"/>
      <c r="AJ8" s="824"/>
      <c r="AK8" s="805">
        <v>25</v>
      </c>
      <c r="AL8" s="806"/>
      <c r="AM8" s="806"/>
      <c r="AN8" s="806"/>
      <c r="AO8" s="806"/>
      <c r="AP8" s="806">
        <v>34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579</v>
      </c>
      <c r="BT8" s="810"/>
      <c r="BU8" s="810"/>
      <c r="BV8" s="810"/>
      <c r="BW8" s="810"/>
      <c r="BX8" s="810"/>
      <c r="BY8" s="810"/>
      <c r="BZ8" s="810"/>
      <c r="CA8" s="810"/>
      <c r="CB8" s="810"/>
      <c r="CC8" s="810"/>
      <c r="CD8" s="810"/>
      <c r="CE8" s="810"/>
      <c r="CF8" s="810"/>
      <c r="CG8" s="811"/>
      <c r="CH8" s="812">
        <v>-1</v>
      </c>
      <c r="CI8" s="813"/>
      <c r="CJ8" s="813"/>
      <c r="CK8" s="813"/>
      <c r="CL8" s="814"/>
      <c r="CM8" s="812">
        <v>69</v>
      </c>
      <c r="CN8" s="813"/>
      <c r="CO8" s="813"/>
      <c r="CP8" s="813"/>
      <c r="CQ8" s="814"/>
      <c r="CR8" s="812">
        <v>40</v>
      </c>
      <c r="CS8" s="813"/>
      <c r="CT8" s="813"/>
      <c r="CU8" s="813"/>
      <c r="CV8" s="814"/>
      <c r="CW8" s="812">
        <v>10</v>
      </c>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47</v>
      </c>
      <c r="R9" s="820"/>
      <c r="S9" s="820"/>
      <c r="T9" s="820"/>
      <c r="U9" s="820"/>
      <c r="V9" s="820">
        <v>24</v>
      </c>
      <c r="W9" s="820"/>
      <c r="X9" s="820"/>
      <c r="Y9" s="820"/>
      <c r="Z9" s="820"/>
      <c r="AA9" s="820">
        <v>23</v>
      </c>
      <c r="AB9" s="820"/>
      <c r="AC9" s="820"/>
      <c r="AD9" s="820"/>
      <c r="AE9" s="821"/>
      <c r="AF9" s="822">
        <v>23</v>
      </c>
      <c r="AG9" s="823"/>
      <c r="AH9" s="823"/>
      <c r="AI9" s="823"/>
      <c r="AJ9" s="824"/>
      <c r="AK9" s="805">
        <v>0</v>
      </c>
      <c r="AL9" s="806"/>
      <c r="AM9" s="806"/>
      <c r="AN9" s="806"/>
      <c r="AO9" s="806"/>
      <c r="AP9" s="806">
        <v>1</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t="s">
        <v>580</v>
      </c>
      <c r="BS9" s="809" t="s">
        <v>581</v>
      </c>
      <c r="BT9" s="810"/>
      <c r="BU9" s="810"/>
      <c r="BV9" s="810"/>
      <c r="BW9" s="810"/>
      <c r="BX9" s="810"/>
      <c r="BY9" s="810"/>
      <c r="BZ9" s="810"/>
      <c r="CA9" s="810"/>
      <c r="CB9" s="810"/>
      <c r="CC9" s="810"/>
      <c r="CD9" s="810"/>
      <c r="CE9" s="810"/>
      <c r="CF9" s="810"/>
      <c r="CG9" s="811"/>
      <c r="CH9" s="812">
        <v>0</v>
      </c>
      <c r="CI9" s="813"/>
      <c r="CJ9" s="813"/>
      <c r="CK9" s="813"/>
      <c r="CL9" s="814"/>
      <c r="CM9" s="812">
        <v>75</v>
      </c>
      <c r="CN9" s="813"/>
      <c r="CO9" s="813"/>
      <c r="CP9" s="813"/>
      <c r="CQ9" s="814"/>
      <c r="CR9" s="812">
        <v>5</v>
      </c>
      <c r="CS9" s="813"/>
      <c r="CT9" s="813"/>
      <c r="CU9" s="813"/>
      <c r="CV9" s="814"/>
      <c r="CW9" s="812" t="s">
        <v>583</v>
      </c>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86809</v>
      </c>
      <c r="R23" s="829"/>
      <c r="S23" s="829"/>
      <c r="T23" s="829"/>
      <c r="U23" s="829"/>
      <c r="V23" s="829">
        <v>84602</v>
      </c>
      <c r="W23" s="829"/>
      <c r="X23" s="829"/>
      <c r="Y23" s="829"/>
      <c r="Z23" s="829"/>
      <c r="AA23" s="829">
        <v>2207</v>
      </c>
      <c r="AB23" s="829"/>
      <c r="AC23" s="829"/>
      <c r="AD23" s="829"/>
      <c r="AE23" s="830"/>
      <c r="AF23" s="831">
        <v>1781</v>
      </c>
      <c r="AG23" s="829"/>
      <c r="AH23" s="829"/>
      <c r="AI23" s="829"/>
      <c r="AJ23" s="832"/>
      <c r="AK23" s="833"/>
      <c r="AL23" s="834"/>
      <c r="AM23" s="834"/>
      <c r="AN23" s="834"/>
      <c r="AO23" s="834"/>
      <c r="AP23" s="829">
        <v>66947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18580</v>
      </c>
      <c r="R28" s="859"/>
      <c r="S28" s="859"/>
      <c r="T28" s="859"/>
      <c r="U28" s="859"/>
      <c r="V28" s="859">
        <v>18346</v>
      </c>
      <c r="W28" s="859"/>
      <c r="X28" s="859"/>
      <c r="Y28" s="859"/>
      <c r="Z28" s="859"/>
      <c r="AA28" s="859">
        <v>234</v>
      </c>
      <c r="AB28" s="859"/>
      <c r="AC28" s="859"/>
      <c r="AD28" s="859"/>
      <c r="AE28" s="860"/>
      <c r="AF28" s="861">
        <v>234</v>
      </c>
      <c r="AG28" s="859"/>
      <c r="AH28" s="859"/>
      <c r="AI28" s="859"/>
      <c r="AJ28" s="862"/>
      <c r="AK28" s="863">
        <v>1867</v>
      </c>
      <c r="AL28" s="864"/>
      <c r="AM28" s="864"/>
      <c r="AN28" s="864"/>
      <c r="AO28" s="864"/>
      <c r="AP28" s="864" t="s">
        <v>582</v>
      </c>
      <c r="AQ28" s="864"/>
      <c r="AR28" s="864"/>
      <c r="AS28" s="864"/>
      <c r="AT28" s="864"/>
      <c r="AU28" s="864" t="s">
        <v>582</v>
      </c>
      <c r="AV28" s="864"/>
      <c r="AW28" s="864"/>
      <c r="AX28" s="864"/>
      <c r="AY28" s="864"/>
      <c r="AZ28" s="865" t="s">
        <v>582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22890</v>
      </c>
      <c r="R29" s="820"/>
      <c r="S29" s="820"/>
      <c r="T29" s="820"/>
      <c r="U29" s="820"/>
      <c r="V29" s="820">
        <v>22021</v>
      </c>
      <c r="W29" s="820"/>
      <c r="X29" s="820"/>
      <c r="Y29" s="820"/>
      <c r="Z29" s="820"/>
      <c r="AA29" s="820">
        <v>869</v>
      </c>
      <c r="AB29" s="820"/>
      <c r="AC29" s="820"/>
      <c r="AD29" s="820"/>
      <c r="AE29" s="821"/>
      <c r="AF29" s="822">
        <v>869</v>
      </c>
      <c r="AG29" s="823"/>
      <c r="AH29" s="823"/>
      <c r="AI29" s="823"/>
      <c r="AJ29" s="824"/>
      <c r="AK29" s="870">
        <v>3257</v>
      </c>
      <c r="AL29" s="866"/>
      <c r="AM29" s="866"/>
      <c r="AN29" s="866"/>
      <c r="AO29" s="866"/>
      <c r="AP29" s="866" t="s">
        <v>495</v>
      </c>
      <c r="AQ29" s="866"/>
      <c r="AR29" s="866"/>
      <c r="AS29" s="866"/>
      <c r="AT29" s="866"/>
      <c r="AU29" s="866" t="s">
        <v>495</v>
      </c>
      <c r="AV29" s="866"/>
      <c r="AW29" s="866"/>
      <c r="AX29" s="866"/>
      <c r="AY29" s="866"/>
      <c r="AZ29" s="867" t="s">
        <v>495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2828</v>
      </c>
      <c r="R30" s="820"/>
      <c r="S30" s="820"/>
      <c r="T30" s="820"/>
      <c r="U30" s="820"/>
      <c r="V30" s="820">
        <v>2823</v>
      </c>
      <c r="W30" s="820"/>
      <c r="X30" s="820"/>
      <c r="Y30" s="820"/>
      <c r="Z30" s="820"/>
      <c r="AA30" s="820">
        <v>5</v>
      </c>
      <c r="AB30" s="820"/>
      <c r="AC30" s="820"/>
      <c r="AD30" s="820"/>
      <c r="AE30" s="821"/>
      <c r="AF30" s="822">
        <v>5</v>
      </c>
      <c r="AG30" s="823"/>
      <c r="AH30" s="823"/>
      <c r="AI30" s="823"/>
      <c r="AJ30" s="824"/>
      <c r="AK30" s="870">
        <v>626</v>
      </c>
      <c r="AL30" s="866"/>
      <c r="AM30" s="866"/>
      <c r="AN30" s="866"/>
      <c r="AO30" s="866"/>
      <c r="AP30" s="866" t="s">
        <v>495</v>
      </c>
      <c r="AQ30" s="866"/>
      <c r="AR30" s="866"/>
      <c r="AS30" s="866"/>
      <c r="AT30" s="866"/>
      <c r="AU30" s="866" t="s">
        <v>495</v>
      </c>
      <c r="AV30" s="866"/>
      <c r="AW30" s="866"/>
      <c r="AX30" s="866"/>
      <c r="AY30" s="866"/>
      <c r="AZ30" s="867" t="s">
        <v>495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36</v>
      </c>
      <c r="R31" s="820"/>
      <c r="S31" s="820"/>
      <c r="T31" s="820"/>
      <c r="U31" s="820"/>
      <c r="V31" s="820">
        <v>36</v>
      </c>
      <c r="W31" s="820"/>
      <c r="X31" s="820"/>
      <c r="Y31" s="820"/>
      <c r="Z31" s="820"/>
      <c r="AA31" s="820" t="s">
        <v>582</v>
      </c>
      <c r="AB31" s="820"/>
      <c r="AC31" s="820"/>
      <c r="AD31" s="820"/>
      <c r="AE31" s="821"/>
      <c r="AF31" s="822" t="s">
        <v>122</v>
      </c>
      <c r="AG31" s="823"/>
      <c r="AH31" s="823"/>
      <c r="AI31" s="823"/>
      <c r="AJ31" s="824"/>
      <c r="AK31" s="870">
        <v>7</v>
      </c>
      <c r="AL31" s="866"/>
      <c r="AM31" s="866"/>
      <c r="AN31" s="866"/>
      <c r="AO31" s="866"/>
      <c r="AP31" s="866" t="s">
        <v>495</v>
      </c>
      <c r="AQ31" s="866"/>
      <c r="AR31" s="866"/>
      <c r="AS31" s="866"/>
      <c r="AT31" s="866"/>
      <c r="AU31" s="866" t="s">
        <v>495</v>
      </c>
      <c r="AV31" s="866"/>
      <c r="AW31" s="866"/>
      <c r="AX31" s="866"/>
      <c r="AY31" s="866"/>
      <c r="AZ31" s="867" t="s">
        <v>495</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5436</v>
      </c>
      <c r="R32" s="820"/>
      <c r="S32" s="820"/>
      <c r="T32" s="820"/>
      <c r="U32" s="820"/>
      <c r="V32" s="820">
        <v>4430</v>
      </c>
      <c r="W32" s="820"/>
      <c r="X32" s="820"/>
      <c r="Y32" s="820"/>
      <c r="Z32" s="820"/>
      <c r="AA32" s="820">
        <v>1006</v>
      </c>
      <c r="AB32" s="820"/>
      <c r="AC32" s="820"/>
      <c r="AD32" s="820"/>
      <c r="AE32" s="821"/>
      <c r="AF32" s="822">
        <v>5757</v>
      </c>
      <c r="AG32" s="823"/>
      <c r="AH32" s="823"/>
      <c r="AI32" s="823"/>
      <c r="AJ32" s="824"/>
      <c r="AK32" s="870">
        <v>38</v>
      </c>
      <c r="AL32" s="866"/>
      <c r="AM32" s="866"/>
      <c r="AN32" s="866"/>
      <c r="AO32" s="866"/>
      <c r="AP32" s="866">
        <v>3362</v>
      </c>
      <c r="AQ32" s="866"/>
      <c r="AR32" s="866"/>
      <c r="AS32" s="866"/>
      <c r="AT32" s="866"/>
      <c r="AU32" s="866">
        <v>151</v>
      </c>
      <c r="AV32" s="866"/>
      <c r="AW32" s="866"/>
      <c r="AX32" s="866"/>
      <c r="AY32" s="866"/>
      <c r="AZ32" s="867" t="s">
        <v>582</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8972</v>
      </c>
      <c r="R33" s="820"/>
      <c r="S33" s="820"/>
      <c r="T33" s="820"/>
      <c r="U33" s="820"/>
      <c r="V33" s="820">
        <v>9291</v>
      </c>
      <c r="W33" s="820"/>
      <c r="X33" s="820"/>
      <c r="Y33" s="820"/>
      <c r="Z33" s="820"/>
      <c r="AA33" s="820">
        <v>-319</v>
      </c>
      <c r="AB33" s="820"/>
      <c r="AC33" s="820"/>
      <c r="AD33" s="820"/>
      <c r="AE33" s="821"/>
      <c r="AF33" s="822">
        <v>401</v>
      </c>
      <c r="AG33" s="823"/>
      <c r="AH33" s="823"/>
      <c r="AI33" s="823"/>
      <c r="AJ33" s="824"/>
      <c r="AK33" s="870">
        <v>1561</v>
      </c>
      <c r="AL33" s="866"/>
      <c r="AM33" s="866"/>
      <c r="AN33" s="866"/>
      <c r="AO33" s="866"/>
      <c r="AP33" s="866">
        <v>3976</v>
      </c>
      <c r="AQ33" s="866"/>
      <c r="AR33" s="866"/>
      <c r="AS33" s="866"/>
      <c r="AT33" s="866"/>
      <c r="AU33" s="866">
        <v>2692</v>
      </c>
      <c r="AV33" s="866"/>
      <c r="AW33" s="866"/>
      <c r="AX33" s="866"/>
      <c r="AY33" s="866"/>
      <c r="AZ33" s="867" t="s">
        <v>582</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397</v>
      </c>
      <c r="C34" s="817"/>
      <c r="D34" s="817"/>
      <c r="E34" s="817"/>
      <c r="F34" s="817"/>
      <c r="G34" s="817"/>
      <c r="H34" s="817"/>
      <c r="I34" s="817"/>
      <c r="J34" s="817"/>
      <c r="K34" s="817"/>
      <c r="L34" s="817"/>
      <c r="M34" s="817"/>
      <c r="N34" s="817"/>
      <c r="O34" s="817"/>
      <c r="P34" s="818"/>
      <c r="Q34" s="819">
        <v>335</v>
      </c>
      <c r="R34" s="820"/>
      <c r="S34" s="820"/>
      <c r="T34" s="820"/>
      <c r="U34" s="820"/>
      <c r="V34" s="820">
        <v>325</v>
      </c>
      <c r="W34" s="820"/>
      <c r="X34" s="820"/>
      <c r="Y34" s="820"/>
      <c r="Z34" s="820"/>
      <c r="AA34" s="820">
        <v>10</v>
      </c>
      <c r="AB34" s="820"/>
      <c r="AC34" s="820"/>
      <c r="AD34" s="820"/>
      <c r="AE34" s="821"/>
      <c r="AF34" s="822">
        <v>212</v>
      </c>
      <c r="AG34" s="823"/>
      <c r="AH34" s="823"/>
      <c r="AI34" s="823"/>
      <c r="AJ34" s="824"/>
      <c r="AK34" s="870">
        <v>88</v>
      </c>
      <c r="AL34" s="866"/>
      <c r="AM34" s="866"/>
      <c r="AN34" s="866"/>
      <c r="AO34" s="866"/>
      <c r="AP34" s="866">
        <v>604</v>
      </c>
      <c r="AQ34" s="866"/>
      <c r="AR34" s="866"/>
      <c r="AS34" s="866"/>
      <c r="AT34" s="866"/>
      <c r="AU34" s="866">
        <v>345</v>
      </c>
      <c r="AV34" s="866"/>
      <c r="AW34" s="866"/>
      <c r="AX34" s="866"/>
      <c r="AY34" s="866"/>
      <c r="AZ34" s="867" t="s">
        <v>582</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398</v>
      </c>
      <c r="C35" s="817"/>
      <c r="D35" s="817"/>
      <c r="E35" s="817"/>
      <c r="F35" s="817"/>
      <c r="G35" s="817"/>
      <c r="H35" s="817"/>
      <c r="I35" s="817"/>
      <c r="J35" s="817"/>
      <c r="K35" s="817"/>
      <c r="L35" s="817"/>
      <c r="M35" s="817"/>
      <c r="N35" s="817"/>
      <c r="O35" s="817"/>
      <c r="P35" s="818"/>
      <c r="Q35" s="819">
        <v>7292</v>
      </c>
      <c r="R35" s="820"/>
      <c r="S35" s="820"/>
      <c r="T35" s="820"/>
      <c r="U35" s="820"/>
      <c r="V35" s="820">
        <v>5885</v>
      </c>
      <c r="W35" s="820"/>
      <c r="X35" s="820"/>
      <c r="Y35" s="820"/>
      <c r="Z35" s="820"/>
      <c r="AA35" s="820">
        <v>1407</v>
      </c>
      <c r="AB35" s="820"/>
      <c r="AC35" s="820"/>
      <c r="AD35" s="820"/>
      <c r="AE35" s="821"/>
      <c r="AF35" s="822">
        <v>3187</v>
      </c>
      <c r="AG35" s="823"/>
      <c r="AH35" s="823"/>
      <c r="AI35" s="823"/>
      <c r="AJ35" s="824"/>
      <c r="AK35" s="870">
        <v>3026</v>
      </c>
      <c r="AL35" s="866"/>
      <c r="AM35" s="866"/>
      <c r="AN35" s="866"/>
      <c r="AO35" s="866"/>
      <c r="AP35" s="866">
        <v>32573</v>
      </c>
      <c r="AQ35" s="866"/>
      <c r="AR35" s="866"/>
      <c r="AS35" s="866"/>
      <c r="AT35" s="866"/>
      <c r="AU35" s="866">
        <v>22475</v>
      </c>
      <c r="AV35" s="866"/>
      <c r="AW35" s="866"/>
      <c r="AX35" s="866"/>
      <c r="AY35" s="866"/>
      <c r="AZ35" s="867" t="s">
        <v>582</v>
      </c>
      <c r="BA35" s="867"/>
      <c r="BB35" s="867"/>
      <c r="BC35" s="867"/>
      <c r="BD35" s="867"/>
      <c r="BE35" s="868" t="s">
        <v>395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399</v>
      </c>
      <c r="C36" s="817"/>
      <c r="D36" s="817"/>
      <c r="E36" s="817"/>
      <c r="F36" s="817"/>
      <c r="G36" s="817"/>
      <c r="H36" s="817"/>
      <c r="I36" s="817"/>
      <c r="J36" s="817"/>
      <c r="K36" s="817"/>
      <c r="L36" s="817"/>
      <c r="M36" s="817"/>
      <c r="N36" s="817"/>
      <c r="O36" s="817"/>
      <c r="P36" s="818"/>
      <c r="Q36" s="819">
        <v>72</v>
      </c>
      <c r="R36" s="820"/>
      <c r="S36" s="820"/>
      <c r="T36" s="820"/>
      <c r="U36" s="820"/>
      <c r="V36" s="820">
        <v>74</v>
      </c>
      <c r="W36" s="820"/>
      <c r="X36" s="820"/>
      <c r="Y36" s="820"/>
      <c r="Z36" s="820"/>
      <c r="AA36" s="820">
        <v>-2</v>
      </c>
      <c r="AB36" s="820"/>
      <c r="AC36" s="820"/>
      <c r="AD36" s="820"/>
      <c r="AE36" s="821"/>
      <c r="AF36" s="822">
        <v>29</v>
      </c>
      <c r="AG36" s="823"/>
      <c r="AH36" s="823"/>
      <c r="AI36" s="823"/>
      <c r="AJ36" s="824"/>
      <c r="AK36" s="870">
        <v>67</v>
      </c>
      <c r="AL36" s="866"/>
      <c r="AM36" s="866"/>
      <c r="AN36" s="866"/>
      <c r="AO36" s="866"/>
      <c r="AP36" s="866">
        <v>125</v>
      </c>
      <c r="AQ36" s="866"/>
      <c r="AR36" s="866"/>
      <c r="AS36" s="866"/>
      <c r="AT36" s="866"/>
      <c r="AU36" s="866">
        <v>121</v>
      </c>
      <c r="AV36" s="866"/>
      <c r="AW36" s="866"/>
      <c r="AX36" s="866"/>
      <c r="AY36" s="866"/>
      <c r="AZ36" s="867" t="s">
        <v>582</v>
      </c>
      <c r="BA36" s="867"/>
      <c r="BB36" s="867"/>
      <c r="BC36" s="867"/>
      <c r="BD36" s="867"/>
      <c r="BE36" s="868" t="s">
        <v>395</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t="s">
        <v>400</v>
      </c>
      <c r="C37" s="817"/>
      <c r="D37" s="817"/>
      <c r="E37" s="817"/>
      <c r="F37" s="817"/>
      <c r="G37" s="817"/>
      <c r="H37" s="817"/>
      <c r="I37" s="817"/>
      <c r="J37" s="817"/>
      <c r="K37" s="817"/>
      <c r="L37" s="817"/>
      <c r="M37" s="817"/>
      <c r="N37" s="817"/>
      <c r="O37" s="817"/>
      <c r="P37" s="818"/>
      <c r="Q37" s="819">
        <v>21</v>
      </c>
      <c r="R37" s="820"/>
      <c r="S37" s="820"/>
      <c r="T37" s="820"/>
      <c r="U37" s="820"/>
      <c r="V37" s="820">
        <v>21</v>
      </c>
      <c r="W37" s="820"/>
      <c r="X37" s="820"/>
      <c r="Y37" s="820"/>
      <c r="Z37" s="820"/>
      <c r="AA37" s="820" t="s">
        <v>582</v>
      </c>
      <c r="AB37" s="820"/>
      <c r="AC37" s="820"/>
      <c r="AD37" s="820"/>
      <c r="AE37" s="821"/>
      <c r="AF37" s="822" t="s">
        <v>122</v>
      </c>
      <c r="AG37" s="823"/>
      <c r="AH37" s="823"/>
      <c r="AI37" s="823"/>
      <c r="AJ37" s="824"/>
      <c r="AK37" s="870">
        <v>20</v>
      </c>
      <c r="AL37" s="866"/>
      <c r="AM37" s="866"/>
      <c r="AN37" s="866"/>
      <c r="AO37" s="866"/>
      <c r="AP37" s="866">
        <v>42</v>
      </c>
      <c r="AQ37" s="866"/>
      <c r="AR37" s="866"/>
      <c r="AS37" s="866"/>
      <c r="AT37" s="866"/>
      <c r="AU37" s="866">
        <v>40</v>
      </c>
      <c r="AV37" s="866"/>
      <c r="AW37" s="866"/>
      <c r="AX37" s="866"/>
      <c r="AY37" s="866"/>
      <c r="AZ37" s="867" t="s">
        <v>582</v>
      </c>
      <c r="BA37" s="867"/>
      <c r="BB37" s="867"/>
      <c r="BC37" s="867"/>
      <c r="BD37" s="867"/>
      <c r="BE37" s="868" t="s">
        <v>401</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t="s">
        <v>402</v>
      </c>
      <c r="C38" s="817"/>
      <c r="D38" s="817"/>
      <c r="E38" s="817"/>
      <c r="F38" s="817"/>
      <c r="G38" s="817"/>
      <c r="H38" s="817"/>
      <c r="I38" s="817"/>
      <c r="J38" s="817"/>
      <c r="K38" s="817"/>
      <c r="L38" s="817"/>
      <c r="M38" s="817"/>
      <c r="N38" s="817"/>
      <c r="O38" s="817"/>
      <c r="P38" s="818"/>
      <c r="Q38" s="819">
        <v>25</v>
      </c>
      <c r="R38" s="820"/>
      <c r="S38" s="820"/>
      <c r="T38" s="820"/>
      <c r="U38" s="820"/>
      <c r="V38" s="820">
        <v>25</v>
      </c>
      <c r="W38" s="820"/>
      <c r="X38" s="820"/>
      <c r="Y38" s="820"/>
      <c r="Z38" s="820"/>
      <c r="AA38" s="820" t="s">
        <v>582</v>
      </c>
      <c r="AB38" s="820"/>
      <c r="AC38" s="820"/>
      <c r="AD38" s="820"/>
      <c r="AE38" s="821"/>
      <c r="AF38" s="822" t="s">
        <v>122</v>
      </c>
      <c r="AG38" s="823"/>
      <c r="AH38" s="823"/>
      <c r="AI38" s="823"/>
      <c r="AJ38" s="824"/>
      <c r="AK38" s="870">
        <v>23</v>
      </c>
      <c r="AL38" s="866"/>
      <c r="AM38" s="866"/>
      <c r="AN38" s="866"/>
      <c r="AO38" s="866"/>
      <c r="AP38" s="866">
        <v>74</v>
      </c>
      <c r="AQ38" s="866"/>
      <c r="AR38" s="866"/>
      <c r="AS38" s="866"/>
      <c r="AT38" s="866"/>
      <c r="AU38" s="866">
        <v>74</v>
      </c>
      <c r="AV38" s="866"/>
      <c r="AW38" s="866"/>
      <c r="AX38" s="866"/>
      <c r="AY38" s="866"/>
      <c r="AZ38" s="867" t="s">
        <v>582</v>
      </c>
      <c r="BA38" s="867"/>
      <c r="BB38" s="867"/>
      <c r="BC38" s="867"/>
      <c r="BD38" s="867"/>
      <c r="BE38" s="868" t="s">
        <v>401</v>
      </c>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404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10694</v>
      </c>
      <c r="AG63" s="880"/>
      <c r="AH63" s="880"/>
      <c r="AI63" s="880"/>
      <c r="AJ63" s="881"/>
      <c r="AK63" s="882"/>
      <c r="AL63" s="877"/>
      <c r="AM63" s="877"/>
      <c r="AN63" s="877"/>
      <c r="AO63" s="877"/>
      <c r="AP63" s="880">
        <v>40756</v>
      </c>
      <c r="AQ63" s="880"/>
      <c r="AR63" s="880"/>
      <c r="AS63" s="880"/>
      <c r="AT63" s="880"/>
      <c r="AU63" s="880">
        <v>25898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406</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558</v>
      </c>
      <c r="C68" s="906"/>
      <c r="D68" s="906"/>
      <c r="E68" s="906"/>
      <c r="F68" s="906"/>
      <c r="G68" s="906"/>
      <c r="H68" s="906"/>
      <c r="I68" s="906"/>
      <c r="J68" s="906"/>
      <c r="K68" s="906"/>
      <c r="L68" s="906"/>
      <c r="M68" s="906"/>
      <c r="N68" s="906"/>
      <c r="O68" s="906"/>
      <c r="P68" s="907"/>
      <c r="Q68" s="908">
        <v>49</v>
      </c>
      <c r="R68" s="902"/>
      <c r="S68" s="902"/>
      <c r="T68" s="902"/>
      <c r="U68" s="902"/>
      <c r="V68" s="902">
        <v>47</v>
      </c>
      <c r="W68" s="902"/>
      <c r="X68" s="902"/>
      <c r="Y68" s="902"/>
      <c r="Z68" s="902"/>
      <c r="AA68" s="902">
        <v>2</v>
      </c>
      <c r="AB68" s="902"/>
      <c r="AC68" s="902"/>
      <c r="AD68" s="902"/>
      <c r="AE68" s="902"/>
      <c r="AF68" s="902">
        <v>2</v>
      </c>
      <c r="AG68" s="902"/>
      <c r="AH68" s="902"/>
      <c r="AI68" s="902"/>
      <c r="AJ68" s="902"/>
      <c r="AK68" s="902" t="s">
        <v>583</v>
      </c>
      <c r="AL68" s="902"/>
      <c r="AM68" s="902"/>
      <c r="AN68" s="902"/>
      <c r="AO68" s="902"/>
      <c r="AP68" s="902" t="s">
        <v>495</v>
      </c>
      <c r="AQ68" s="902"/>
      <c r="AR68" s="902"/>
      <c r="AS68" s="902"/>
      <c r="AT68" s="902"/>
      <c r="AU68" s="902" t="s">
        <v>495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559</v>
      </c>
      <c r="C69" s="910"/>
      <c r="D69" s="910"/>
      <c r="E69" s="910"/>
      <c r="F69" s="910"/>
      <c r="G69" s="910"/>
      <c r="H69" s="910"/>
      <c r="I69" s="910"/>
      <c r="J69" s="910"/>
      <c r="K69" s="910"/>
      <c r="L69" s="910"/>
      <c r="M69" s="910"/>
      <c r="N69" s="910"/>
      <c r="O69" s="910"/>
      <c r="P69" s="911"/>
      <c r="Q69" s="912" t="s">
        <v>495</v>
      </c>
      <c r="R69" s="866"/>
      <c r="S69" s="866"/>
      <c r="T69" s="866"/>
      <c r="U69" s="866"/>
      <c r="V69" s="866" t="s">
        <v>495</v>
      </c>
      <c r="W69" s="866"/>
      <c r="X69" s="866"/>
      <c r="Y69" s="866"/>
      <c r="Z69" s="866"/>
      <c r="AA69" s="866" t="s">
        <v>495</v>
      </c>
      <c r="AB69" s="866"/>
      <c r="AC69" s="866"/>
      <c r="AD69" s="866"/>
      <c r="AE69" s="866"/>
      <c r="AF69" s="866" t="s">
        <v>495</v>
      </c>
      <c r="AG69" s="866"/>
      <c r="AH69" s="866"/>
      <c r="AI69" s="866"/>
      <c r="AJ69" s="866"/>
      <c r="AK69" s="866" t="s">
        <v>495</v>
      </c>
      <c r="AL69" s="866"/>
      <c r="AM69" s="866"/>
      <c r="AN69" s="866"/>
      <c r="AO69" s="866"/>
      <c r="AP69" s="866" t="s">
        <v>495</v>
      </c>
      <c r="AQ69" s="866"/>
      <c r="AR69" s="866"/>
      <c r="AS69" s="866"/>
      <c r="AT69" s="866"/>
      <c r="AU69" s="866" t="s">
        <v>495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560</v>
      </c>
      <c r="C70" s="910"/>
      <c r="D70" s="910"/>
      <c r="E70" s="910"/>
      <c r="F70" s="910"/>
      <c r="G70" s="910"/>
      <c r="H70" s="910"/>
      <c r="I70" s="910"/>
      <c r="J70" s="910"/>
      <c r="K70" s="910"/>
      <c r="L70" s="910"/>
      <c r="M70" s="910"/>
      <c r="N70" s="910"/>
      <c r="O70" s="910"/>
      <c r="P70" s="911"/>
      <c r="Q70" s="912">
        <v>3501</v>
      </c>
      <c r="R70" s="866"/>
      <c r="S70" s="866"/>
      <c r="T70" s="866"/>
      <c r="U70" s="866"/>
      <c r="V70" s="866">
        <v>3465</v>
      </c>
      <c r="W70" s="866"/>
      <c r="X70" s="866"/>
      <c r="Y70" s="866"/>
      <c r="Z70" s="866"/>
      <c r="AA70" s="866">
        <v>37</v>
      </c>
      <c r="AB70" s="866"/>
      <c r="AC70" s="866"/>
      <c r="AD70" s="866"/>
      <c r="AE70" s="866"/>
      <c r="AF70" s="866">
        <v>36</v>
      </c>
      <c r="AG70" s="866"/>
      <c r="AH70" s="866"/>
      <c r="AI70" s="866"/>
      <c r="AJ70" s="866"/>
      <c r="AK70" s="866">
        <v>131</v>
      </c>
      <c r="AL70" s="866"/>
      <c r="AM70" s="866"/>
      <c r="AN70" s="866"/>
      <c r="AO70" s="866"/>
      <c r="AP70" s="866">
        <v>838</v>
      </c>
      <c r="AQ70" s="866"/>
      <c r="AR70" s="866"/>
      <c r="AS70" s="866"/>
      <c r="AT70" s="866"/>
      <c r="AU70" s="866">
        <v>420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561</v>
      </c>
      <c r="C71" s="910"/>
      <c r="D71" s="910"/>
      <c r="E71" s="910"/>
      <c r="F71" s="910"/>
      <c r="G71" s="910"/>
      <c r="H71" s="910"/>
      <c r="I71" s="910"/>
      <c r="J71" s="910"/>
      <c r="K71" s="910"/>
      <c r="L71" s="910"/>
      <c r="M71" s="910"/>
      <c r="N71" s="910"/>
      <c r="O71" s="910"/>
      <c r="P71" s="911"/>
      <c r="Q71" s="912" t="s">
        <v>495</v>
      </c>
      <c r="R71" s="866"/>
      <c r="S71" s="866"/>
      <c r="T71" s="866"/>
      <c r="U71" s="866"/>
      <c r="V71" s="866" t="s">
        <v>495</v>
      </c>
      <c r="W71" s="866"/>
      <c r="X71" s="866"/>
      <c r="Y71" s="866"/>
      <c r="Z71" s="866"/>
      <c r="AA71" s="866" t="s">
        <v>495</v>
      </c>
      <c r="AB71" s="866"/>
      <c r="AC71" s="866"/>
      <c r="AD71" s="866"/>
      <c r="AE71" s="866"/>
      <c r="AF71" s="866" t="s">
        <v>495</v>
      </c>
      <c r="AG71" s="866"/>
      <c r="AH71" s="866"/>
      <c r="AI71" s="866"/>
      <c r="AJ71" s="866"/>
      <c r="AK71" s="866" t="s">
        <v>495</v>
      </c>
      <c r="AL71" s="866"/>
      <c r="AM71" s="866"/>
      <c r="AN71" s="866"/>
      <c r="AO71" s="866"/>
      <c r="AP71" s="866" t="s">
        <v>495</v>
      </c>
      <c r="AQ71" s="866"/>
      <c r="AR71" s="866"/>
      <c r="AS71" s="866"/>
      <c r="AT71" s="866"/>
      <c r="AU71" s="866" t="s">
        <v>495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562</v>
      </c>
      <c r="C72" s="910"/>
      <c r="D72" s="910"/>
      <c r="E72" s="910"/>
      <c r="F72" s="910"/>
      <c r="G72" s="910"/>
      <c r="H72" s="910"/>
      <c r="I72" s="910"/>
      <c r="J72" s="910"/>
      <c r="K72" s="910"/>
      <c r="L72" s="910"/>
      <c r="M72" s="910"/>
      <c r="N72" s="910"/>
      <c r="O72" s="910"/>
      <c r="P72" s="911"/>
      <c r="Q72" s="912">
        <v>27</v>
      </c>
      <c r="R72" s="866"/>
      <c r="S72" s="866"/>
      <c r="T72" s="866"/>
      <c r="U72" s="866"/>
      <c r="V72" s="866">
        <v>25</v>
      </c>
      <c r="W72" s="866"/>
      <c r="X72" s="866"/>
      <c r="Y72" s="866"/>
      <c r="Z72" s="866"/>
      <c r="AA72" s="866">
        <v>2</v>
      </c>
      <c r="AB72" s="866"/>
      <c r="AC72" s="866"/>
      <c r="AD72" s="866"/>
      <c r="AE72" s="866"/>
      <c r="AF72" s="866">
        <v>2</v>
      </c>
      <c r="AG72" s="866"/>
      <c r="AH72" s="866"/>
      <c r="AI72" s="866"/>
      <c r="AJ72" s="866"/>
      <c r="AK72" s="866" t="s">
        <v>495</v>
      </c>
      <c r="AL72" s="866"/>
      <c r="AM72" s="866"/>
      <c r="AN72" s="866"/>
      <c r="AO72" s="866"/>
      <c r="AP72" s="866" t="s">
        <v>495</v>
      </c>
      <c r="AQ72" s="866"/>
      <c r="AR72" s="866"/>
      <c r="AS72" s="866"/>
      <c r="AT72" s="866"/>
      <c r="AU72" s="866" t="s">
        <v>495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563</v>
      </c>
      <c r="C73" s="910"/>
      <c r="D73" s="910"/>
      <c r="E73" s="910"/>
      <c r="F73" s="910"/>
      <c r="G73" s="910"/>
      <c r="H73" s="910"/>
      <c r="I73" s="910"/>
      <c r="J73" s="910"/>
      <c r="K73" s="910"/>
      <c r="L73" s="910"/>
      <c r="M73" s="910"/>
      <c r="N73" s="910"/>
      <c r="O73" s="910"/>
      <c r="P73" s="911"/>
      <c r="Q73" s="912">
        <v>63</v>
      </c>
      <c r="R73" s="866"/>
      <c r="S73" s="866"/>
      <c r="T73" s="866"/>
      <c r="U73" s="866"/>
      <c r="V73" s="866">
        <v>60</v>
      </c>
      <c r="W73" s="866"/>
      <c r="X73" s="866"/>
      <c r="Y73" s="866"/>
      <c r="Z73" s="866"/>
      <c r="AA73" s="866">
        <v>4</v>
      </c>
      <c r="AB73" s="866"/>
      <c r="AC73" s="866"/>
      <c r="AD73" s="866"/>
      <c r="AE73" s="866"/>
      <c r="AF73" s="866">
        <v>4</v>
      </c>
      <c r="AG73" s="866"/>
      <c r="AH73" s="866"/>
      <c r="AI73" s="866"/>
      <c r="AJ73" s="866"/>
      <c r="AK73" s="866" t="s">
        <v>495</v>
      </c>
      <c r="AL73" s="866"/>
      <c r="AM73" s="866"/>
      <c r="AN73" s="866"/>
      <c r="AO73" s="866"/>
      <c r="AP73" s="866" t="s">
        <v>495</v>
      </c>
      <c r="AQ73" s="866"/>
      <c r="AR73" s="866"/>
      <c r="AS73" s="866"/>
      <c r="AT73" s="866"/>
      <c r="AU73" s="866" t="s">
        <v>495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564</v>
      </c>
      <c r="C74" s="910"/>
      <c r="D74" s="910"/>
      <c r="E74" s="910"/>
      <c r="F74" s="910"/>
      <c r="G74" s="910"/>
      <c r="H74" s="910"/>
      <c r="I74" s="910"/>
      <c r="J74" s="910"/>
      <c r="K74" s="910"/>
      <c r="L74" s="910"/>
      <c r="M74" s="910"/>
      <c r="N74" s="910"/>
      <c r="O74" s="910"/>
      <c r="P74" s="911"/>
      <c r="Q74" s="912">
        <v>1496</v>
      </c>
      <c r="R74" s="866"/>
      <c r="S74" s="866"/>
      <c r="T74" s="866"/>
      <c r="U74" s="866"/>
      <c r="V74" s="866">
        <v>1404</v>
      </c>
      <c r="W74" s="866"/>
      <c r="X74" s="866"/>
      <c r="Y74" s="866"/>
      <c r="Z74" s="866"/>
      <c r="AA74" s="866">
        <v>92</v>
      </c>
      <c r="AB74" s="866"/>
      <c r="AC74" s="866"/>
      <c r="AD74" s="866"/>
      <c r="AE74" s="866"/>
      <c r="AF74" s="866">
        <v>92</v>
      </c>
      <c r="AG74" s="866"/>
      <c r="AH74" s="866"/>
      <c r="AI74" s="866"/>
      <c r="AJ74" s="866"/>
      <c r="AK74" s="866">
        <v>0</v>
      </c>
      <c r="AL74" s="866"/>
      <c r="AM74" s="866"/>
      <c r="AN74" s="866"/>
      <c r="AO74" s="866"/>
      <c r="AP74" s="866">
        <v>1246</v>
      </c>
      <c r="AQ74" s="866"/>
      <c r="AR74" s="866"/>
      <c r="AS74" s="866"/>
      <c r="AT74" s="866"/>
      <c r="AU74" s="866" t="s">
        <v>495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565</v>
      </c>
      <c r="C75" s="910"/>
      <c r="D75" s="910"/>
      <c r="E75" s="910"/>
      <c r="F75" s="910"/>
      <c r="G75" s="910"/>
      <c r="H75" s="910"/>
      <c r="I75" s="910"/>
      <c r="J75" s="910"/>
      <c r="K75" s="910"/>
      <c r="L75" s="910"/>
      <c r="M75" s="910"/>
      <c r="N75" s="910"/>
      <c r="O75" s="910"/>
      <c r="P75" s="911"/>
      <c r="Q75" s="913">
        <v>9</v>
      </c>
      <c r="R75" s="914"/>
      <c r="S75" s="914"/>
      <c r="T75" s="914"/>
      <c r="U75" s="870"/>
      <c r="V75" s="915">
        <v>8</v>
      </c>
      <c r="W75" s="914"/>
      <c r="X75" s="914"/>
      <c r="Y75" s="914"/>
      <c r="Z75" s="870"/>
      <c r="AA75" s="915">
        <v>1</v>
      </c>
      <c r="AB75" s="914"/>
      <c r="AC75" s="914"/>
      <c r="AD75" s="914"/>
      <c r="AE75" s="870"/>
      <c r="AF75" s="915">
        <v>1</v>
      </c>
      <c r="AG75" s="914"/>
      <c r="AH75" s="914"/>
      <c r="AI75" s="914"/>
      <c r="AJ75" s="870"/>
      <c r="AK75" s="915" t="s">
        <v>495</v>
      </c>
      <c r="AL75" s="914"/>
      <c r="AM75" s="914"/>
      <c r="AN75" s="914"/>
      <c r="AO75" s="870"/>
      <c r="AP75" s="915" t="s">
        <v>495</v>
      </c>
      <c r="AQ75" s="914"/>
      <c r="AR75" s="914"/>
      <c r="AS75" s="914"/>
      <c r="AT75" s="870"/>
      <c r="AU75" s="915" t="s">
        <v>495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566</v>
      </c>
      <c r="C76" s="910"/>
      <c r="D76" s="910"/>
      <c r="E76" s="910"/>
      <c r="F76" s="910"/>
      <c r="G76" s="910"/>
      <c r="H76" s="910"/>
      <c r="I76" s="910"/>
      <c r="J76" s="910"/>
      <c r="K76" s="910"/>
      <c r="L76" s="910"/>
      <c r="M76" s="910"/>
      <c r="N76" s="910"/>
      <c r="O76" s="910"/>
      <c r="P76" s="911"/>
      <c r="Q76" s="913">
        <v>27</v>
      </c>
      <c r="R76" s="914"/>
      <c r="S76" s="914"/>
      <c r="T76" s="914"/>
      <c r="U76" s="870"/>
      <c r="V76" s="915">
        <v>25</v>
      </c>
      <c r="W76" s="914"/>
      <c r="X76" s="914"/>
      <c r="Y76" s="914"/>
      <c r="Z76" s="870"/>
      <c r="AA76" s="915">
        <v>2</v>
      </c>
      <c r="AB76" s="914"/>
      <c r="AC76" s="914"/>
      <c r="AD76" s="914"/>
      <c r="AE76" s="870"/>
      <c r="AF76" s="915">
        <v>2</v>
      </c>
      <c r="AG76" s="914"/>
      <c r="AH76" s="914"/>
      <c r="AI76" s="914"/>
      <c r="AJ76" s="870"/>
      <c r="AK76" s="915">
        <v>0</v>
      </c>
      <c r="AL76" s="914"/>
      <c r="AM76" s="914"/>
      <c r="AN76" s="914"/>
      <c r="AO76" s="870"/>
      <c r="AP76" s="915" t="s">
        <v>495</v>
      </c>
      <c r="AQ76" s="914"/>
      <c r="AR76" s="914"/>
      <c r="AS76" s="914"/>
      <c r="AT76" s="870"/>
      <c r="AU76" s="915" t="s">
        <v>495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567</v>
      </c>
      <c r="C77" s="910"/>
      <c r="D77" s="910"/>
      <c r="E77" s="910"/>
      <c r="F77" s="910"/>
      <c r="G77" s="910"/>
      <c r="H77" s="910"/>
      <c r="I77" s="910"/>
      <c r="J77" s="910"/>
      <c r="K77" s="910"/>
      <c r="L77" s="910"/>
      <c r="M77" s="910"/>
      <c r="N77" s="910"/>
      <c r="O77" s="910"/>
      <c r="P77" s="911"/>
      <c r="Q77" s="913">
        <v>42</v>
      </c>
      <c r="R77" s="914"/>
      <c r="S77" s="914"/>
      <c r="T77" s="914"/>
      <c r="U77" s="870"/>
      <c r="V77" s="915">
        <v>40</v>
      </c>
      <c r="W77" s="914"/>
      <c r="X77" s="914"/>
      <c r="Y77" s="914"/>
      <c r="Z77" s="870"/>
      <c r="AA77" s="915">
        <v>2</v>
      </c>
      <c r="AB77" s="914"/>
      <c r="AC77" s="914"/>
      <c r="AD77" s="914"/>
      <c r="AE77" s="870"/>
      <c r="AF77" s="915">
        <v>2</v>
      </c>
      <c r="AG77" s="914"/>
      <c r="AH77" s="914"/>
      <c r="AI77" s="914"/>
      <c r="AJ77" s="870"/>
      <c r="AK77" s="915">
        <v>0</v>
      </c>
      <c r="AL77" s="914"/>
      <c r="AM77" s="914"/>
      <c r="AN77" s="914"/>
      <c r="AO77" s="870"/>
      <c r="AP77" s="915" t="s">
        <v>495</v>
      </c>
      <c r="AQ77" s="914"/>
      <c r="AR77" s="914"/>
      <c r="AS77" s="914"/>
      <c r="AT77" s="870"/>
      <c r="AU77" s="915" t="s">
        <v>495</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568</v>
      </c>
      <c r="C78" s="910"/>
      <c r="D78" s="910"/>
      <c r="E78" s="910"/>
      <c r="F78" s="910"/>
      <c r="G78" s="910"/>
      <c r="H78" s="910"/>
      <c r="I78" s="910"/>
      <c r="J78" s="910"/>
      <c r="K78" s="910"/>
      <c r="L78" s="910"/>
      <c r="M78" s="910"/>
      <c r="N78" s="910"/>
      <c r="O78" s="910"/>
      <c r="P78" s="911"/>
      <c r="Q78" s="912">
        <v>309</v>
      </c>
      <c r="R78" s="866"/>
      <c r="S78" s="866"/>
      <c r="T78" s="866"/>
      <c r="U78" s="866"/>
      <c r="V78" s="866">
        <v>293</v>
      </c>
      <c r="W78" s="866"/>
      <c r="X78" s="866"/>
      <c r="Y78" s="866"/>
      <c r="Z78" s="866"/>
      <c r="AA78" s="866">
        <v>16</v>
      </c>
      <c r="AB78" s="866"/>
      <c r="AC78" s="866"/>
      <c r="AD78" s="866"/>
      <c r="AE78" s="866"/>
      <c r="AF78" s="866">
        <v>16</v>
      </c>
      <c r="AG78" s="866"/>
      <c r="AH78" s="866"/>
      <c r="AI78" s="866"/>
      <c r="AJ78" s="866"/>
      <c r="AK78" s="866">
        <v>0</v>
      </c>
      <c r="AL78" s="866"/>
      <c r="AM78" s="866"/>
      <c r="AN78" s="866"/>
      <c r="AO78" s="866"/>
      <c r="AP78" s="866" t="s">
        <v>495</v>
      </c>
      <c r="AQ78" s="866"/>
      <c r="AR78" s="866"/>
      <c r="AS78" s="866"/>
      <c r="AT78" s="866"/>
      <c r="AU78" s="866" t="s">
        <v>495</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569</v>
      </c>
      <c r="C79" s="910"/>
      <c r="D79" s="910"/>
      <c r="E79" s="910"/>
      <c r="F79" s="910"/>
      <c r="G79" s="910"/>
      <c r="H79" s="910"/>
      <c r="I79" s="910"/>
      <c r="J79" s="910"/>
      <c r="K79" s="910"/>
      <c r="L79" s="910"/>
      <c r="M79" s="910"/>
      <c r="N79" s="910"/>
      <c r="O79" s="910"/>
      <c r="P79" s="911"/>
      <c r="Q79" s="912">
        <v>161</v>
      </c>
      <c r="R79" s="866"/>
      <c r="S79" s="866"/>
      <c r="T79" s="866"/>
      <c r="U79" s="866"/>
      <c r="V79" s="866">
        <v>127</v>
      </c>
      <c r="W79" s="866"/>
      <c r="X79" s="866"/>
      <c r="Y79" s="866"/>
      <c r="Z79" s="866"/>
      <c r="AA79" s="866">
        <v>34</v>
      </c>
      <c r="AB79" s="866"/>
      <c r="AC79" s="866"/>
      <c r="AD79" s="866"/>
      <c r="AE79" s="866"/>
      <c r="AF79" s="866">
        <v>34</v>
      </c>
      <c r="AG79" s="866"/>
      <c r="AH79" s="866"/>
      <c r="AI79" s="866"/>
      <c r="AJ79" s="866"/>
      <c r="AK79" s="866" t="s">
        <v>495</v>
      </c>
      <c r="AL79" s="866"/>
      <c r="AM79" s="866"/>
      <c r="AN79" s="866"/>
      <c r="AO79" s="866"/>
      <c r="AP79" s="866" t="s">
        <v>495</v>
      </c>
      <c r="AQ79" s="866"/>
      <c r="AR79" s="866"/>
      <c r="AS79" s="866"/>
      <c r="AT79" s="866"/>
      <c r="AU79" s="866" t="s">
        <v>495</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570</v>
      </c>
      <c r="C80" s="910"/>
      <c r="D80" s="910"/>
      <c r="E80" s="910"/>
      <c r="F80" s="910"/>
      <c r="G80" s="910"/>
      <c r="H80" s="910"/>
      <c r="I80" s="910"/>
      <c r="J80" s="910"/>
      <c r="K80" s="910"/>
      <c r="L80" s="910"/>
      <c r="M80" s="910"/>
      <c r="N80" s="910"/>
      <c r="O80" s="910"/>
      <c r="P80" s="911"/>
      <c r="Q80" s="912">
        <v>609</v>
      </c>
      <c r="R80" s="866"/>
      <c r="S80" s="866"/>
      <c r="T80" s="866"/>
      <c r="U80" s="866"/>
      <c r="V80" s="866">
        <v>544</v>
      </c>
      <c r="W80" s="866"/>
      <c r="X80" s="866"/>
      <c r="Y80" s="866"/>
      <c r="Z80" s="866"/>
      <c r="AA80" s="866">
        <v>65</v>
      </c>
      <c r="AB80" s="866"/>
      <c r="AC80" s="866"/>
      <c r="AD80" s="866"/>
      <c r="AE80" s="866"/>
      <c r="AF80" s="866">
        <v>65</v>
      </c>
      <c r="AG80" s="866"/>
      <c r="AH80" s="866"/>
      <c r="AI80" s="866"/>
      <c r="AJ80" s="866"/>
      <c r="AK80" s="866">
        <v>60</v>
      </c>
      <c r="AL80" s="866"/>
      <c r="AM80" s="866"/>
      <c r="AN80" s="866"/>
      <c r="AO80" s="866"/>
      <c r="AP80" s="866" t="s">
        <v>495</v>
      </c>
      <c r="AQ80" s="866"/>
      <c r="AR80" s="866"/>
      <c r="AS80" s="866"/>
      <c r="AT80" s="866"/>
      <c r="AU80" s="866" t="s">
        <v>495</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571</v>
      </c>
      <c r="C81" s="910"/>
      <c r="D81" s="910"/>
      <c r="E81" s="910"/>
      <c r="F81" s="910"/>
      <c r="G81" s="910"/>
      <c r="H81" s="910"/>
      <c r="I81" s="910"/>
      <c r="J81" s="910"/>
      <c r="K81" s="910"/>
      <c r="L81" s="910"/>
      <c r="M81" s="910"/>
      <c r="N81" s="910"/>
      <c r="O81" s="910"/>
      <c r="P81" s="911"/>
      <c r="Q81" s="912">
        <v>114090</v>
      </c>
      <c r="R81" s="866"/>
      <c r="S81" s="866"/>
      <c r="T81" s="866"/>
      <c r="U81" s="866"/>
      <c r="V81" s="866">
        <v>112795</v>
      </c>
      <c r="W81" s="866"/>
      <c r="X81" s="866"/>
      <c r="Y81" s="866"/>
      <c r="Z81" s="866"/>
      <c r="AA81" s="866">
        <v>1295</v>
      </c>
      <c r="AB81" s="866"/>
      <c r="AC81" s="866"/>
      <c r="AD81" s="866"/>
      <c r="AE81" s="866"/>
      <c r="AF81" s="866">
        <v>1295</v>
      </c>
      <c r="AG81" s="866"/>
      <c r="AH81" s="866"/>
      <c r="AI81" s="866"/>
      <c r="AJ81" s="866"/>
      <c r="AK81" s="866">
        <v>350</v>
      </c>
      <c r="AL81" s="866"/>
      <c r="AM81" s="866"/>
      <c r="AN81" s="866"/>
      <c r="AO81" s="866"/>
      <c r="AP81" s="866" t="s">
        <v>495</v>
      </c>
      <c r="AQ81" s="866"/>
      <c r="AR81" s="866"/>
      <c r="AS81" s="866"/>
      <c r="AT81" s="866"/>
      <c r="AU81" s="866" t="s">
        <v>495</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572</v>
      </c>
      <c r="C82" s="910"/>
      <c r="D82" s="910"/>
      <c r="E82" s="910"/>
      <c r="F82" s="910"/>
      <c r="G82" s="910"/>
      <c r="H82" s="910"/>
      <c r="I82" s="910"/>
      <c r="J82" s="910"/>
      <c r="K82" s="910"/>
      <c r="L82" s="910"/>
      <c r="M82" s="910"/>
      <c r="N82" s="910"/>
      <c r="O82" s="910"/>
      <c r="P82" s="911"/>
      <c r="Q82" s="912">
        <v>2066</v>
      </c>
      <c r="R82" s="866"/>
      <c r="S82" s="866"/>
      <c r="T82" s="866"/>
      <c r="U82" s="866"/>
      <c r="V82" s="866">
        <v>2032</v>
      </c>
      <c r="W82" s="866"/>
      <c r="X82" s="866"/>
      <c r="Y82" s="866"/>
      <c r="Z82" s="866"/>
      <c r="AA82" s="866">
        <v>34</v>
      </c>
      <c r="AB82" s="866"/>
      <c r="AC82" s="866"/>
      <c r="AD82" s="866"/>
      <c r="AE82" s="866"/>
      <c r="AF82" s="866">
        <v>34</v>
      </c>
      <c r="AG82" s="866"/>
      <c r="AH82" s="866"/>
      <c r="AI82" s="866"/>
      <c r="AJ82" s="866"/>
      <c r="AK82" s="866" t="s">
        <v>495</v>
      </c>
      <c r="AL82" s="866"/>
      <c r="AM82" s="866"/>
      <c r="AN82" s="866"/>
      <c r="AO82" s="866"/>
      <c r="AP82" s="866">
        <v>5620</v>
      </c>
      <c r="AQ82" s="866"/>
      <c r="AR82" s="866"/>
      <c r="AS82" s="866"/>
      <c r="AT82" s="866"/>
      <c r="AU82" s="866">
        <v>3987</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t="s">
        <v>573</v>
      </c>
      <c r="C83" s="910"/>
      <c r="D83" s="910"/>
      <c r="E83" s="910"/>
      <c r="F83" s="910"/>
      <c r="G83" s="910"/>
      <c r="H83" s="910"/>
      <c r="I83" s="910"/>
      <c r="J83" s="910"/>
      <c r="K83" s="910"/>
      <c r="L83" s="910"/>
      <c r="M83" s="910"/>
      <c r="N83" s="910"/>
      <c r="O83" s="910"/>
      <c r="P83" s="911"/>
      <c r="Q83" s="912">
        <v>4382</v>
      </c>
      <c r="R83" s="866"/>
      <c r="S83" s="866"/>
      <c r="T83" s="866"/>
      <c r="U83" s="866"/>
      <c r="V83" s="866">
        <v>4137</v>
      </c>
      <c r="W83" s="866"/>
      <c r="X83" s="866"/>
      <c r="Y83" s="866"/>
      <c r="Z83" s="866"/>
      <c r="AA83" s="866">
        <v>245</v>
      </c>
      <c r="AB83" s="866"/>
      <c r="AC83" s="866"/>
      <c r="AD83" s="866"/>
      <c r="AE83" s="866"/>
      <c r="AF83" s="866">
        <v>245</v>
      </c>
      <c r="AG83" s="866"/>
      <c r="AH83" s="866"/>
      <c r="AI83" s="866"/>
      <c r="AJ83" s="866"/>
      <c r="AK83" s="866">
        <v>65</v>
      </c>
      <c r="AL83" s="866"/>
      <c r="AM83" s="866"/>
      <c r="AN83" s="866"/>
      <c r="AO83" s="866"/>
      <c r="AP83" s="866" t="s">
        <v>495</v>
      </c>
      <c r="AQ83" s="866"/>
      <c r="AR83" s="866"/>
      <c r="AS83" s="866"/>
      <c r="AT83" s="866"/>
      <c r="AU83" s="866" t="s">
        <v>495</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t="s">
        <v>574</v>
      </c>
      <c r="C84" s="910"/>
      <c r="D84" s="910"/>
      <c r="E84" s="910"/>
      <c r="F84" s="910"/>
      <c r="G84" s="910"/>
      <c r="H84" s="910"/>
      <c r="I84" s="910"/>
      <c r="J84" s="910"/>
      <c r="K84" s="910"/>
      <c r="L84" s="910"/>
      <c r="M84" s="910"/>
      <c r="N84" s="910"/>
      <c r="O84" s="910"/>
      <c r="P84" s="911"/>
      <c r="Q84" s="912">
        <v>789</v>
      </c>
      <c r="R84" s="866"/>
      <c r="S84" s="866"/>
      <c r="T84" s="866"/>
      <c r="U84" s="866"/>
      <c r="V84" s="866">
        <v>784</v>
      </c>
      <c r="W84" s="866"/>
      <c r="X84" s="866"/>
      <c r="Y84" s="866"/>
      <c r="Z84" s="866"/>
      <c r="AA84" s="866">
        <v>5</v>
      </c>
      <c r="AB84" s="866"/>
      <c r="AC84" s="866"/>
      <c r="AD84" s="866"/>
      <c r="AE84" s="866"/>
      <c r="AF84" s="866">
        <v>5</v>
      </c>
      <c r="AG84" s="866"/>
      <c r="AH84" s="866"/>
      <c r="AI84" s="866"/>
      <c r="AJ84" s="866"/>
      <c r="AK84" s="866">
        <v>9</v>
      </c>
      <c r="AL84" s="866"/>
      <c r="AM84" s="866"/>
      <c r="AN84" s="866"/>
      <c r="AO84" s="866"/>
      <c r="AP84" s="866" t="s">
        <v>495</v>
      </c>
      <c r="AQ84" s="866"/>
      <c r="AR84" s="866"/>
      <c r="AS84" s="866"/>
      <c r="AT84" s="866"/>
      <c r="AU84" s="866" t="s">
        <v>495</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t="s">
        <v>575</v>
      </c>
      <c r="C85" s="910"/>
      <c r="D85" s="910"/>
      <c r="E85" s="910"/>
      <c r="F85" s="910"/>
      <c r="G85" s="910"/>
      <c r="H85" s="910"/>
      <c r="I85" s="910"/>
      <c r="J85" s="910"/>
      <c r="K85" s="910"/>
      <c r="L85" s="910"/>
      <c r="M85" s="910"/>
      <c r="N85" s="910"/>
      <c r="O85" s="910"/>
      <c r="P85" s="911"/>
      <c r="Q85" s="912">
        <v>465</v>
      </c>
      <c r="R85" s="866"/>
      <c r="S85" s="866"/>
      <c r="T85" s="866"/>
      <c r="U85" s="866"/>
      <c r="V85" s="866">
        <v>432</v>
      </c>
      <c r="W85" s="866"/>
      <c r="X85" s="866"/>
      <c r="Y85" s="866"/>
      <c r="Z85" s="866"/>
      <c r="AA85" s="866">
        <v>34</v>
      </c>
      <c r="AB85" s="866"/>
      <c r="AC85" s="866"/>
      <c r="AD85" s="866"/>
      <c r="AE85" s="866"/>
      <c r="AF85" s="866">
        <v>34</v>
      </c>
      <c r="AG85" s="866"/>
      <c r="AH85" s="866"/>
      <c r="AI85" s="866"/>
      <c r="AJ85" s="866"/>
      <c r="AK85" s="866" t="s">
        <v>495</v>
      </c>
      <c r="AL85" s="866"/>
      <c r="AM85" s="866"/>
      <c r="AN85" s="866"/>
      <c r="AO85" s="866"/>
      <c r="AP85" s="866">
        <v>3111</v>
      </c>
      <c r="AQ85" s="866"/>
      <c r="AR85" s="866"/>
      <c r="AS85" s="866"/>
      <c r="AT85" s="866"/>
      <c r="AU85" s="866">
        <v>585</v>
      </c>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t="s">
        <v>576</v>
      </c>
      <c r="C86" s="910"/>
      <c r="D86" s="910"/>
      <c r="E86" s="910"/>
      <c r="F86" s="910"/>
      <c r="G86" s="910"/>
      <c r="H86" s="910"/>
      <c r="I86" s="910"/>
      <c r="J86" s="910"/>
      <c r="K86" s="910"/>
      <c r="L86" s="910"/>
      <c r="M86" s="910"/>
      <c r="N86" s="910"/>
      <c r="O86" s="910"/>
      <c r="P86" s="911"/>
      <c r="Q86" s="912">
        <v>7</v>
      </c>
      <c r="R86" s="866"/>
      <c r="S86" s="866"/>
      <c r="T86" s="866"/>
      <c r="U86" s="866"/>
      <c r="V86" s="866">
        <v>6</v>
      </c>
      <c r="W86" s="866"/>
      <c r="X86" s="866"/>
      <c r="Y86" s="866"/>
      <c r="Z86" s="866"/>
      <c r="AA86" s="866">
        <v>2</v>
      </c>
      <c r="AB86" s="866"/>
      <c r="AC86" s="866"/>
      <c r="AD86" s="866"/>
      <c r="AE86" s="866"/>
      <c r="AF86" s="866">
        <v>2</v>
      </c>
      <c r="AG86" s="866"/>
      <c r="AH86" s="866"/>
      <c r="AI86" s="866"/>
      <c r="AJ86" s="866"/>
      <c r="AK86" s="866">
        <v>0</v>
      </c>
      <c r="AL86" s="866"/>
      <c r="AM86" s="866"/>
      <c r="AN86" s="866"/>
      <c r="AO86" s="866"/>
      <c r="AP86" s="866" t="s">
        <v>495</v>
      </c>
      <c r="AQ86" s="866"/>
      <c r="AR86" s="866"/>
      <c r="AS86" s="866"/>
      <c r="AT86" s="866"/>
      <c r="AU86" s="866" t="s">
        <v>495</v>
      </c>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t="s">
        <v>577</v>
      </c>
      <c r="C87" s="917"/>
      <c r="D87" s="917"/>
      <c r="E87" s="917"/>
      <c r="F87" s="917"/>
      <c r="G87" s="917"/>
      <c r="H87" s="917"/>
      <c r="I87" s="917"/>
      <c r="J87" s="917"/>
      <c r="K87" s="917"/>
      <c r="L87" s="917"/>
      <c r="M87" s="917"/>
      <c r="N87" s="917"/>
      <c r="O87" s="917"/>
      <c r="P87" s="918"/>
      <c r="Q87" s="919">
        <v>52</v>
      </c>
      <c r="R87" s="920"/>
      <c r="S87" s="920"/>
      <c r="T87" s="920"/>
      <c r="U87" s="920"/>
      <c r="V87" s="920">
        <v>51</v>
      </c>
      <c r="W87" s="920"/>
      <c r="X87" s="920"/>
      <c r="Y87" s="920"/>
      <c r="Z87" s="920"/>
      <c r="AA87" s="920">
        <v>1</v>
      </c>
      <c r="AB87" s="920"/>
      <c r="AC87" s="920"/>
      <c r="AD87" s="920"/>
      <c r="AE87" s="920"/>
      <c r="AF87" s="920">
        <v>1</v>
      </c>
      <c r="AG87" s="920"/>
      <c r="AH87" s="920"/>
      <c r="AI87" s="920"/>
      <c r="AJ87" s="920"/>
      <c r="AK87" s="920" t="s">
        <v>495</v>
      </c>
      <c r="AL87" s="920"/>
      <c r="AM87" s="920"/>
      <c r="AN87" s="920"/>
      <c r="AO87" s="920"/>
      <c r="AP87" s="920" t="s">
        <v>495</v>
      </c>
      <c r="AQ87" s="920"/>
      <c r="AR87" s="920"/>
      <c r="AS87" s="920"/>
      <c r="AT87" s="920"/>
      <c r="AU87" s="920" t="s">
        <v>495</v>
      </c>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1872</v>
      </c>
      <c r="AG88" s="880"/>
      <c r="AH88" s="880"/>
      <c r="AI88" s="880"/>
      <c r="AJ88" s="880"/>
      <c r="AK88" s="877"/>
      <c r="AL88" s="877"/>
      <c r="AM88" s="877"/>
      <c r="AN88" s="877"/>
      <c r="AO88" s="877"/>
      <c r="AP88" s="880">
        <v>10815</v>
      </c>
      <c r="AQ88" s="880"/>
      <c r="AR88" s="880"/>
      <c r="AS88" s="880"/>
      <c r="AT88" s="880"/>
      <c r="AU88" s="880">
        <v>4992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194</v>
      </c>
      <c r="CS102" s="888"/>
      <c r="CT102" s="888"/>
      <c r="CU102" s="888"/>
      <c r="CV102" s="927"/>
      <c r="CW102" s="926">
        <v>43</v>
      </c>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417</v>
      </c>
      <c r="AB109" s="929"/>
      <c r="AC109" s="929"/>
      <c r="AD109" s="929"/>
      <c r="AE109" s="930"/>
      <c r="AF109" s="928" t="s">
        <v>418</v>
      </c>
      <c r="AG109" s="929"/>
      <c r="AH109" s="929"/>
      <c r="AI109" s="929"/>
      <c r="AJ109" s="930"/>
      <c r="AK109" s="928" t="s">
        <v>294</v>
      </c>
      <c r="AL109" s="929"/>
      <c r="AM109" s="929"/>
      <c r="AN109" s="929"/>
      <c r="AO109" s="930"/>
      <c r="AP109" s="928" t="s">
        <v>419</v>
      </c>
      <c r="AQ109" s="929"/>
      <c r="AR109" s="929"/>
      <c r="AS109" s="929"/>
      <c r="AT109" s="931"/>
      <c r="AU109" s="948" t="s">
        <v>416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417</v>
      </c>
      <c r="BR109" s="929"/>
      <c r="BS109" s="929"/>
      <c r="BT109" s="929"/>
      <c r="BU109" s="930"/>
      <c r="BV109" s="928" t="s">
        <v>418</v>
      </c>
      <c r="BW109" s="929"/>
      <c r="BX109" s="929"/>
      <c r="BY109" s="929"/>
      <c r="BZ109" s="930"/>
      <c r="CA109" s="928" t="s">
        <v>294</v>
      </c>
      <c r="CB109" s="929"/>
      <c r="CC109" s="929"/>
      <c r="CD109" s="929"/>
      <c r="CE109" s="930"/>
      <c r="CF109" s="949" t="s">
        <v>419</v>
      </c>
      <c r="CG109" s="949"/>
      <c r="CH109" s="949"/>
      <c r="CI109" s="949"/>
      <c r="CJ109" s="949"/>
      <c r="CK109" s="928" t="s">
        <v>420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417</v>
      </c>
      <c r="DH109" s="929"/>
      <c r="DI109" s="929"/>
      <c r="DJ109" s="929"/>
      <c r="DK109" s="930"/>
      <c r="DL109" s="928" t="s">
        <v>418</v>
      </c>
      <c r="DM109" s="929"/>
      <c r="DN109" s="929"/>
      <c r="DO109" s="929"/>
      <c r="DP109" s="930"/>
      <c r="DQ109" s="928" t="s">
        <v>294</v>
      </c>
      <c r="DR109" s="929"/>
      <c r="DS109" s="929"/>
      <c r="DT109" s="929"/>
      <c r="DU109" s="930"/>
      <c r="DV109" s="928" t="s">
        <v>419</v>
      </c>
      <c r="DW109" s="929"/>
      <c r="DX109" s="929"/>
      <c r="DY109" s="929"/>
      <c r="DZ109" s="931"/>
    </row>
    <row r="110" spans="1:131" s="230" customFormat="1" ht="26.25" customHeight="1" x14ac:dyDescent="0.15">
      <c r="A110" s="932" t="s">
        <v>421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7989484</v>
      </c>
      <c r="AB110" s="936"/>
      <c r="AC110" s="936"/>
      <c r="AD110" s="936"/>
      <c r="AE110" s="937"/>
      <c r="AF110" s="938">
        <v>8384549</v>
      </c>
      <c r="AG110" s="936"/>
      <c r="AH110" s="936"/>
      <c r="AI110" s="936"/>
      <c r="AJ110" s="937"/>
      <c r="AK110" s="938">
        <v>8254866</v>
      </c>
      <c r="AL110" s="936"/>
      <c r="AM110" s="936"/>
      <c r="AN110" s="936"/>
      <c r="AO110" s="937"/>
      <c r="AP110" s="939">
        <v>21.5</v>
      </c>
      <c r="AQ110" s="940"/>
      <c r="AR110" s="940"/>
      <c r="AS110" s="940"/>
      <c r="AT110" s="941"/>
      <c r="AU110" s="942" t="s">
        <v>69</v>
      </c>
      <c r="AV110" s="943"/>
      <c r="AW110" s="943"/>
      <c r="AX110" s="943"/>
      <c r="AY110" s="943"/>
      <c r="AZ110" s="965" t="s">
        <v>422</v>
      </c>
      <c r="BA110" s="933"/>
      <c r="BB110" s="933"/>
      <c r="BC110" s="933"/>
      <c r="BD110" s="933"/>
      <c r="BE110" s="933"/>
      <c r="BF110" s="933"/>
      <c r="BG110" s="933"/>
      <c r="BH110" s="933"/>
      <c r="BI110" s="933"/>
      <c r="BJ110" s="933"/>
      <c r="BK110" s="933"/>
      <c r="BL110" s="933"/>
      <c r="BM110" s="933"/>
      <c r="BN110" s="933"/>
      <c r="BO110" s="933"/>
      <c r="BP110" s="934"/>
      <c r="BQ110" s="966">
        <v>76640871</v>
      </c>
      <c r="BR110" s="967"/>
      <c r="BS110" s="967"/>
      <c r="BT110" s="967"/>
      <c r="BU110" s="967"/>
      <c r="BV110" s="967">
        <v>72352218</v>
      </c>
      <c r="BW110" s="967"/>
      <c r="BX110" s="967"/>
      <c r="BY110" s="967"/>
      <c r="BZ110" s="967"/>
      <c r="CA110" s="967">
        <v>66947404</v>
      </c>
      <c r="CB110" s="967"/>
      <c r="CC110" s="967"/>
      <c r="CD110" s="967"/>
      <c r="CE110" s="967"/>
      <c r="CF110" s="980">
        <v>174.3</v>
      </c>
      <c r="CG110" s="981"/>
      <c r="CH110" s="981"/>
      <c r="CI110" s="981"/>
      <c r="CJ110" s="981"/>
      <c r="CK110" s="982" t="s">
        <v>423</v>
      </c>
      <c r="CL110" s="983"/>
      <c r="CM110" s="965" t="s">
        <v>424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426</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v>586345</v>
      </c>
      <c r="CB111" s="962"/>
      <c r="CC111" s="962"/>
      <c r="CD111" s="962"/>
      <c r="CE111" s="962"/>
      <c r="CF111" s="956">
        <v>1.5</v>
      </c>
      <c r="CG111" s="957"/>
      <c r="CH111" s="957"/>
      <c r="CI111" s="957"/>
      <c r="CJ111" s="957"/>
      <c r="CK111" s="984"/>
      <c r="CL111" s="985"/>
      <c r="CM111" s="958" t="s">
        <v>427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428</v>
      </c>
      <c r="B112" s="989"/>
      <c r="C112" s="959" t="s">
        <v>429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430</v>
      </c>
      <c r="BA112" s="959"/>
      <c r="BB112" s="959"/>
      <c r="BC112" s="959"/>
      <c r="BD112" s="959"/>
      <c r="BE112" s="959"/>
      <c r="BF112" s="959"/>
      <c r="BG112" s="959"/>
      <c r="BH112" s="959"/>
      <c r="BI112" s="959"/>
      <c r="BJ112" s="959"/>
      <c r="BK112" s="959"/>
      <c r="BL112" s="959"/>
      <c r="BM112" s="959"/>
      <c r="BN112" s="959"/>
      <c r="BO112" s="959"/>
      <c r="BP112" s="960"/>
      <c r="BQ112" s="961">
        <v>29405491</v>
      </c>
      <c r="BR112" s="962"/>
      <c r="BS112" s="962"/>
      <c r="BT112" s="962"/>
      <c r="BU112" s="962"/>
      <c r="BV112" s="962">
        <v>26914997</v>
      </c>
      <c r="BW112" s="962"/>
      <c r="BX112" s="962"/>
      <c r="BY112" s="962"/>
      <c r="BZ112" s="962"/>
      <c r="CA112" s="962">
        <v>25898339</v>
      </c>
      <c r="CB112" s="962"/>
      <c r="CC112" s="962"/>
      <c r="CD112" s="962"/>
      <c r="CE112" s="962"/>
      <c r="CF112" s="956">
        <v>67.400000000000006</v>
      </c>
      <c r="CG112" s="957"/>
      <c r="CH112" s="957"/>
      <c r="CI112" s="957"/>
      <c r="CJ112" s="957"/>
      <c r="CK112" s="984"/>
      <c r="CL112" s="985"/>
      <c r="CM112" s="958" t="s">
        <v>431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432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3617155</v>
      </c>
      <c r="AB113" s="974"/>
      <c r="AC113" s="974"/>
      <c r="AD113" s="974"/>
      <c r="AE113" s="975"/>
      <c r="AF113" s="976">
        <v>3499304</v>
      </c>
      <c r="AG113" s="974"/>
      <c r="AH113" s="974"/>
      <c r="AI113" s="974"/>
      <c r="AJ113" s="975"/>
      <c r="AK113" s="976">
        <v>3391740</v>
      </c>
      <c r="AL113" s="974"/>
      <c r="AM113" s="974"/>
      <c r="AN113" s="974"/>
      <c r="AO113" s="975"/>
      <c r="AP113" s="977">
        <v>8.8000000000000007</v>
      </c>
      <c r="AQ113" s="978"/>
      <c r="AR113" s="978"/>
      <c r="AS113" s="978"/>
      <c r="AT113" s="979"/>
      <c r="AU113" s="944"/>
      <c r="AV113" s="945"/>
      <c r="AW113" s="945"/>
      <c r="AX113" s="945"/>
      <c r="AY113" s="945"/>
      <c r="AZ113" s="958" t="s">
        <v>433</v>
      </c>
      <c r="BA113" s="959"/>
      <c r="BB113" s="959"/>
      <c r="BC113" s="959"/>
      <c r="BD113" s="959"/>
      <c r="BE113" s="959"/>
      <c r="BF113" s="959"/>
      <c r="BG113" s="959"/>
      <c r="BH113" s="959"/>
      <c r="BI113" s="959"/>
      <c r="BJ113" s="959"/>
      <c r="BK113" s="959"/>
      <c r="BL113" s="959"/>
      <c r="BM113" s="959"/>
      <c r="BN113" s="959"/>
      <c r="BO113" s="959"/>
      <c r="BP113" s="960"/>
      <c r="BQ113" s="961">
        <v>6298909</v>
      </c>
      <c r="BR113" s="962"/>
      <c r="BS113" s="962"/>
      <c r="BT113" s="962"/>
      <c r="BU113" s="962"/>
      <c r="BV113" s="962">
        <v>5701451</v>
      </c>
      <c r="BW113" s="962"/>
      <c r="BX113" s="962"/>
      <c r="BY113" s="962"/>
      <c r="BZ113" s="962"/>
      <c r="CA113" s="962">
        <v>4991589</v>
      </c>
      <c r="CB113" s="962"/>
      <c r="CC113" s="962"/>
      <c r="CD113" s="962"/>
      <c r="CE113" s="962"/>
      <c r="CF113" s="956">
        <v>13</v>
      </c>
      <c r="CG113" s="957"/>
      <c r="CH113" s="957"/>
      <c r="CI113" s="957"/>
      <c r="CJ113" s="957"/>
      <c r="CK113" s="984"/>
      <c r="CL113" s="985"/>
      <c r="CM113" s="958" t="s">
        <v>434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708113</v>
      </c>
      <c r="AB114" s="995"/>
      <c r="AC114" s="995"/>
      <c r="AD114" s="995"/>
      <c r="AE114" s="996"/>
      <c r="AF114" s="997">
        <v>706918</v>
      </c>
      <c r="AG114" s="995"/>
      <c r="AH114" s="995"/>
      <c r="AI114" s="995"/>
      <c r="AJ114" s="996"/>
      <c r="AK114" s="997">
        <v>700282</v>
      </c>
      <c r="AL114" s="995"/>
      <c r="AM114" s="995"/>
      <c r="AN114" s="995"/>
      <c r="AO114" s="996"/>
      <c r="AP114" s="998">
        <v>1.8</v>
      </c>
      <c r="AQ114" s="999"/>
      <c r="AR114" s="999"/>
      <c r="AS114" s="999"/>
      <c r="AT114" s="1000"/>
      <c r="AU114" s="944"/>
      <c r="AV114" s="945"/>
      <c r="AW114" s="945"/>
      <c r="AX114" s="945"/>
      <c r="AY114" s="945"/>
      <c r="AZ114" s="958" t="s">
        <v>436</v>
      </c>
      <c r="BA114" s="959"/>
      <c r="BB114" s="959"/>
      <c r="BC114" s="959"/>
      <c r="BD114" s="959"/>
      <c r="BE114" s="959"/>
      <c r="BF114" s="959"/>
      <c r="BG114" s="959"/>
      <c r="BH114" s="959"/>
      <c r="BI114" s="959"/>
      <c r="BJ114" s="959"/>
      <c r="BK114" s="959"/>
      <c r="BL114" s="959"/>
      <c r="BM114" s="959"/>
      <c r="BN114" s="959"/>
      <c r="BO114" s="959"/>
      <c r="BP114" s="960"/>
      <c r="BQ114" s="961">
        <v>11620103</v>
      </c>
      <c r="BR114" s="962"/>
      <c r="BS114" s="962"/>
      <c r="BT114" s="962"/>
      <c r="BU114" s="962"/>
      <c r="BV114" s="962">
        <v>11456589</v>
      </c>
      <c r="BW114" s="962"/>
      <c r="BX114" s="962"/>
      <c r="BY114" s="962"/>
      <c r="BZ114" s="962"/>
      <c r="CA114" s="962">
        <v>11823888</v>
      </c>
      <c r="CB114" s="962"/>
      <c r="CC114" s="962"/>
      <c r="CD114" s="962"/>
      <c r="CE114" s="962"/>
      <c r="CF114" s="956">
        <v>30.8</v>
      </c>
      <c r="CG114" s="957"/>
      <c r="CH114" s="957"/>
      <c r="CI114" s="957"/>
      <c r="CJ114" s="957"/>
      <c r="CK114" s="984"/>
      <c r="CL114" s="985"/>
      <c r="CM114" s="958" t="s">
        <v>437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v>53305</v>
      </c>
      <c r="AL115" s="974"/>
      <c r="AM115" s="974"/>
      <c r="AN115" s="974"/>
      <c r="AO115" s="975"/>
      <c r="AP115" s="977">
        <v>0.1</v>
      </c>
      <c r="AQ115" s="978"/>
      <c r="AR115" s="978"/>
      <c r="AS115" s="978"/>
      <c r="AT115" s="979"/>
      <c r="AU115" s="944"/>
      <c r="AV115" s="945"/>
      <c r="AW115" s="945"/>
      <c r="AX115" s="945"/>
      <c r="AY115" s="945"/>
      <c r="AZ115" s="958" t="s">
        <v>439</v>
      </c>
      <c r="BA115" s="959"/>
      <c r="BB115" s="959"/>
      <c r="BC115" s="959"/>
      <c r="BD115" s="959"/>
      <c r="BE115" s="959"/>
      <c r="BF115" s="959"/>
      <c r="BG115" s="959"/>
      <c r="BH115" s="959"/>
      <c r="BI115" s="959"/>
      <c r="BJ115" s="959"/>
      <c r="BK115" s="959"/>
      <c r="BL115" s="959"/>
      <c r="BM115" s="959"/>
      <c r="BN115" s="959"/>
      <c r="BO115" s="959"/>
      <c r="BP115" s="960"/>
      <c r="BQ115" s="961">
        <v>10191</v>
      </c>
      <c r="BR115" s="962"/>
      <c r="BS115" s="962"/>
      <c r="BT115" s="962"/>
      <c r="BU115" s="962"/>
      <c r="BV115" s="962">
        <v>9199</v>
      </c>
      <c r="BW115" s="962"/>
      <c r="BX115" s="962"/>
      <c r="BY115" s="962"/>
      <c r="BZ115" s="962"/>
      <c r="CA115" s="962">
        <v>8325</v>
      </c>
      <c r="CB115" s="962"/>
      <c r="CC115" s="962"/>
      <c r="CD115" s="962"/>
      <c r="CE115" s="962"/>
      <c r="CF115" s="956">
        <v>0</v>
      </c>
      <c r="CG115" s="957"/>
      <c r="CH115" s="957"/>
      <c r="CI115" s="957"/>
      <c r="CJ115" s="957"/>
      <c r="CK115" s="984"/>
      <c r="CL115" s="985"/>
      <c r="CM115" s="958" t="s">
        <v>440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441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442</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444</v>
      </c>
      <c r="Z117" s="930"/>
      <c r="AA117" s="1014">
        <v>12314752</v>
      </c>
      <c r="AB117" s="1015"/>
      <c r="AC117" s="1015"/>
      <c r="AD117" s="1015"/>
      <c r="AE117" s="1016"/>
      <c r="AF117" s="1017">
        <v>12590771</v>
      </c>
      <c r="AG117" s="1015"/>
      <c r="AH117" s="1015"/>
      <c r="AI117" s="1015"/>
      <c r="AJ117" s="1016"/>
      <c r="AK117" s="1017">
        <v>12400193</v>
      </c>
      <c r="AL117" s="1015"/>
      <c r="AM117" s="1015"/>
      <c r="AN117" s="1015"/>
      <c r="AO117" s="1016"/>
      <c r="AP117" s="1018"/>
      <c r="AQ117" s="1019"/>
      <c r="AR117" s="1019"/>
      <c r="AS117" s="1019"/>
      <c r="AT117" s="1020"/>
      <c r="AU117" s="944"/>
      <c r="AV117" s="945"/>
      <c r="AW117" s="945"/>
      <c r="AX117" s="945"/>
      <c r="AY117" s="945"/>
      <c r="AZ117" s="1010" t="s">
        <v>445</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420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417</v>
      </c>
      <c r="AB118" s="929"/>
      <c r="AC118" s="929"/>
      <c r="AD118" s="929"/>
      <c r="AE118" s="930"/>
      <c r="AF118" s="928" t="s">
        <v>418</v>
      </c>
      <c r="AG118" s="929"/>
      <c r="AH118" s="929"/>
      <c r="AI118" s="929"/>
      <c r="AJ118" s="930"/>
      <c r="AK118" s="928" t="s">
        <v>294</v>
      </c>
      <c r="AL118" s="929"/>
      <c r="AM118" s="929"/>
      <c r="AN118" s="929"/>
      <c r="AO118" s="930"/>
      <c r="AP118" s="1006" t="s">
        <v>419</v>
      </c>
      <c r="AQ118" s="1007"/>
      <c r="AR118" s="1007"/>
      <c r="AS118" s="1007"/>
      <c r="AT118" s="1008"/>
      <c r="AU118" s="944"/>
      <c r="AV118" s="945"/>
      <c r="AW118" s="945"/>
      <c r="AX118" s="945"/>
      <c r="AY118" s="945"/>
      <c r="AZ118" s="1009" t="s">
        <v>447</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423</v>
      </c>
      <c r="B119" s="983"/>
      <c r="C119" s="965" t="s">
        <v>424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449</v>
      </c>
      <c r="BP119" s="1041"/>
      <c r="BQ119" s="1035">
        <v>123975565</v>
      </c>
      <c r="BR119" s="1036"/>
      <c r="BS119" s="1036"/>
      <c r="BT119" s="1036"/>
      <c r="BU119" s="1036"/>
      <c r="BV119" s="1036">
        <v>116434454</v>
      </c>
      <c r="BW119" s="1036"/>
      <c r="BX119" s="1036"/>
      <c r="BY119" s="1036"/>
      <c r="BZ119" s="1036"/>
      <c r="CA119" s="1036">
        <v>110255890</v>
      </c>
      <c r="CB119" s="1036"/>
      <c r="CC119" s="1036"/>
      <c r="CD119" s="1036"/>
      <c r="CE119" s="1036"/>
      <c r="CF119" s="1037"/>
      <c r="CG119" s="1038"/>
      <c r="CH119" s="1038"/>
      <c r="CI119" s="1038"/>
      <c r="CJ119" s="1039"/>
      <c r="CK119" s="986"/>
      <c r="CL119" s="987"/>
      <c r="CM119" s="1009" t="s">
        <v>450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v>586345</v>
      </c>
      <c r="DR119" s="1022"/>
      <c r="DS119" s="1022"/>
      <c r="DT119" s="1022"/>
      <c r="DU119" s="1023"/>
      <c r="DV119" s="1024">
        <v>1.5</v>
      </c>
      <c r="DW119" s="1025"/>
      <c r="DX119" s="1025"/>
      <c r="DY119" s="1025"/>
      <c r="DZ119" s="1026"/>
    </row>
    <row r="120" spans="1:130" s="230" customFormat="1" ht="26.25" customHeight="1" x14ac:dyDescent="0.15">
      <c r="A120" s="1093"/>
      <c r="B120" s="985"/>
      <c r="C120" s="958" t="s">
        <v>427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451</v>
      </c>
      <c r="AV120" s="1028"/>
      <c r="AW120" s="1028"/>
      <c r="AX120" s="1028"/>
      <c r="AY120" s="1029"/>
      <c r="AZ120" s="965" t="s">
        <v>452</v>
      </c>
      <c r="BA120" s="933"/>
      <c r="BB120" s="933"/>
      <c r="BC120" s="933"/>
      <c r="BD120" s="933"/>
      <c r="BE120" s="933"/>
      <c r="BF120" s="933"/>
      <c r="BG120" s="933"/>
      <c r="BH120" s="933"/>
      <c r="BI120" s="933"/>
      <c r="BJ120" s="933"/>
      <c r="BK120" s="933"/>
      <c r="BL120" s="933"/>
      <c r="BM120" s="933"/>
      <c r="BN120" s="933"/>
      <c r="BO120" s="933"/>
      <c r="BP120" s="934"/>
      <c r="BQ120" s="966">
        <v>14491370</v>
      </c>
      <c r="BR120" s="967"/>
      <c r="BS120" s="967"/>
      <c r="BT120" s="967"/>
      <c r="BU120" s="967"/>
      <c r="BV120" s="967">
        <v>18940770</v>
      </c>
      <c r="BW120" s="967"/>
      <c r="BX120" s="967"/>
      <c r="BY120" s="967"/>
      <c r="BZ120" s="967"/>
      <c r="CA120" s="967">
        <v>21653157</v>
      </c>
      <c r="CB120" s="967"/>
      <c r="CC120" s="967"/>
      <c r="CD120" s="967"/>
      <c r="CE120" s="967"/>
      <c r="CF120" s="980">
        <v>56.4</v>
      </c>
      <c r="CG120" s="981"/>
      <c r="CH120" s="981"/>
      <c r="CI120" s="981"/>
      <c r="CJ120" s="981"/>
      <c r="CK120" s="1042" t="s">
        <v>453</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24931755</v>
      </c>
      <c r="DH120" s="967"/>
      <c r="DI120" s="967"/>
      <c r="DJ120" s="967"/>
      <c r="DK120" s="967"/>
      <c r="DL120" s="967">
        <v>22968621</v>
      </c>
      <c r="DM120" s="967"/>
      <c r="DN120" s="967"/>
      <c r="DO120" s="967"/>
      <c r="DP120" s="967"/>
      <c r="DQ120" s="967">
        <v>22475309</v>
      </c>
      <c r="DR120" s="967"/>
      <c r="DS120" s="967"/>
      <c r="DT120" s="967"/>
      <c r="DU120" s="967"/>
      <c r="DV120" s="968">
        <v>58.5</v>
      </c>
      <c r="DW120" s="968"/>
      <c r="DX120" s="968"/>
      <c r="DY120" s="968"/>
      <c r="DZ120" s="969"/>
    </row>
    <row r="121" spans="1:130" s="230" customFormat="1" ht="26.25" customHeight="1" x14ac:dyDescent="0.15">
      <c r="A121" s="1093"/>
      <c r="B121" s="985"/>
      <c r="C121" s="1010" t="s">
        <v>454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455</v>
      </c>
      <c r="BA121" s="959"/>
      <c r="BB121" s="959"/>
      <c r="BC121" s="959"/>
      <c r="BD121" s="959"/>
      <c r="BE121" s="959"/>
      <c r="BF121" s="959"/>
      <c r="BG121" s="959"/>
      <c r="BH121" s="959"/>
      <c r="BI121" s="959"/>
      <c r="BJ121" s="959"/>
      <c r="BK121" s="959"/>
      <c r="BL121" s="959"/>
      <c r="BM121" s="959"/>
      <c r="BN121" s="959"/>
      <c r="BO121" s="959"/>
      <c r="BP121" s="960"/>
      <c r="BQ121" s="961">
        <v>15515956</v>
      </c>
      <c r="BR121" s="962"/>
      <c r="BS121" s="962"/>
      <c r="BT121" s="962"/>
      <c r="BU121" s="962"/>
      <c r="BV121" s="962">
        <v>14537486</v>
      </c>
      <c r="BW121" s="962"/>
      <c r="BX121" s="962"/>
      <c r="BY121" s="962"/>
      <c r="BZ121" s="962"/>
      <c r="CA121" s="962">
        <v>13426580</v>
      </c>
      <c r="CB121" s="962"/>
      <c r="CC121" s="962"/>
      <c r="CD121" s="962"/>
      <c r="CE121" s="962"/>
      <c r="CF121" s="956">
        <v>35</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3718519</v>
      </c>
      <c r="DH121" s="962"/>
      <c r="DI121" s="962"/>
      <c r="DJ121" s="962"/>
      <c r="DK121" s="962"/>
      <c r="DL121" s="962">
        <v>3208164</v>
      </c>
      <c r="DM121" s="962"/>
      <c r="DN121" s="962"/>
      <c r="DO121" s="962"/>
      <c r="DP121" s="962"/>
      <c r="DQ121" s="962">
        <v>2691522</v>
      </c>
      <c r="DR121" s="962"/>
      <c r="DS121" s="962"/>
      <c r="DT121" s="962"/>
      <c r="DU121" s="962"/>
      <c r="DV121" s="963">
        <v>7</v>
      </c>
      <c r="DW121" s="963"/>
      <c r="DX121" s="963"/>
      <c r="DY121" s="963"/>
      <c r="DZ121" s="964"/>
    </row>
    <row r="122" spans="1:130" s="230" customFormat="1" ht="26.25" customHeight="1" x14ac:dyDescent="0.15">
      <c r="A122" s="1093"/>
      <c r="B122" s="985"/>
      <c r="C122" s="958" t="s">
        <v>437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456</v>
      </c>
      <c r="BA122" s="1001"/>
      <c r="BB122" s="1001"/>
      <c r="BC122" s="1001"/>
      <c r="BD122" s="1001"/>
      <c r="BE122" s="1001"/>
      <c r="BF122" s="1001"/>
      <c r="BG122" s="1001"/>
      <c r="BH122" s="1001"/>
      <c r="BI122" s="1001"/>
      <c r="BJ122" s="1001"/>
      <c r="BK122" s="1001"/>
      <c r="BL122" s="1001"/>
      <c r="BM122" s="1001"/>
      <c r="BN122" s="1001"/>
      <c r="BO122" s="1001"/>
      <c r="BP122" s="1002"/>
      <c r="BQ122" s="1035">
        <v>77913656</v>
      </c>
      <c r="BR122" s="1036"/>
      <c r="BS122" s="1036"/>
      <c r="BT122" s="1036"/>
      <c r="BU122" s="1036"/>
      <c r="BV122" s="1036">
        <v>73831803</v>
      </c>
      <c r="BW122" s="1036"/>
      <c r="BX122" s="1036"/>
      <c r="BY122" s="1036"/>
      <c r="BZ122" s="1036"/>
      <c r="CA122" s="1036">
        <v>69169504</v>
      </c>
      <c r="CB122" s="1036"/>
      <c r="CC122" s="1036"/>
      <c r="CD122" s="1036"/>
      <c r="CE122" s="1036"/>
      <c r="CF122" s="1053">
        <v>180.1</v>
      </c>
      <c r="CG122" s="1054"/>
      <c r="CH122" s="1054"/>
      <c r="CI122" s="1054"/>
      <c r="CJ122" s="1054"/>
      <c r="CK122" s="1045"/>
      <c r="CL122" s="1046"/>
      <c r="CM122" s="1046"/>
      <c r="CN122" s="1046"/>
      <c r="CO122" s="1047"/>
      <c r="CP122" s="1055" t="s">
        <v>397</v>
      </c>
      <c r="CQ122" s="1056"/>
      <c r="CR122" s="1056"/>
      <c r="CS122" s="1056"/>
      <c r="CT122" s="1056"/>
      <c r="CU122" s="1056"/>
      <c r="CV122" s="1056"/>
      <c r="CW122" s="1056"/>
      <c r="CX122" s="1056"/>
      <c r="CY122" s="1056"/>
      <c r="CZ122" s="1056"/>
      <c r="DA122" s="1056"/>
      <c r="DB122" s="1056"/>
      <c r="DC122" s="1056"/>
      <c r="DD122" s="1056"/>
      <c r="DE122" s="1056"/>
      <c r="DF122" s="1057"/>
      <c r="DG122" s="961">
        <v>414859</v>
      </c>
      <c r="DH122" s="962"/>
      <c r="DI122" s="962"/>
      <c r="DJ122" s="962"/>
      <c r="DK122" s="962"/>
      <c r="DL122" s="962">
        <v>382392</v>
      </c>
      <c r="DM122" s="962"/>
      <c r="DN122" s="962"/>
      <c r="DO122" s="962"/>
      <c r="DP122" s="962"/>
      <c r="DQ122" s="962">
        <v>345375</v>
      </c>
      <c r="DR122" s="962"/>
      <c r="DS122" s="962"/>
      <c r="DT122" s="962"/>
      <c r="DU122" s="962"/>
      <c r="DV122" s="963">
        <v>0.9</v>
      </c>
      <c r="DW122" s="963"/>
      <c r="DX122" s="963"/>
      <c r="DY122" s="963"/>
      <c r="DZ122" s="964"/>
    </row>
    <row r="123" spans="1:130" s="230" customFormat="1" ht="26.25" customHeight="1" x14ac:dyDescent="0.15">
      <c r="A123" s="1093"/>
      <c r="B123" s="985"/>
      <c r="C123" s="958" t="s">
        <v>443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457</v>
      </c>
      <c r="BP123" s="1041"/>
      <c r="BQ123" s="1099">
        <v>107920982</v>
      </c>
      <c r="BR123" s="1100"/>
      <c r="BS123" s="1100"/>
      <c r="BT123" s="1100"/>
      <c r="BU123" s="1100"/>
      <c r="BV123" s="1100">
        <v>107310059</v>
      </c>
      <c r="BW123" s="1100"/>
      <c r="BX123" s="1100"/>
      <c r="BY123" s="1100"/>
      <c r="BZ123" s="1100"/>
      <c r="CA123" s="1100">
        <v>104249241</v>
      </c>
      <c r="CB123" s="1100"/>
      <c r="CC123" s="1100"/>
      <c r="CD123" s="1100"/>
      <c r="CE123" s="1100"/>
      <c r="CF123" s="1037"/>
      <c r="CG123" s="1038"/>
      <c r="CH123" s="1038"/>
      <c r="CI123" s="1038"/>
      <c r="CJ123" s="1039"/>
      <c r="CK123" s="1045"/>
      <c r="CL123" s="1046"/>
      <c r="CM123" s="1046"/>
      <c r="CN123" s="1046"/>
      <c r="CO123" s="1047"/>
      <c r="CP123" s="1055" t="s">
        <v>394</v>
      </c>
      <c r="CQ123" s="1056"/>
      <c r="CR123" s="1056"/>
      <c r="CS123" s="1056"/>
      <c r="CT123" s="1056"/>
      <c r="CU123" s="1056"/>
      <c r="CV123" s="1056"/>
      <c r="CW123" s="1056"/>
      <c r="CX123" s="1056"/>
      <c r="CY123" s="1056"/>
      <c r="CZ123" s="1056"/>
      <c r="DA123" s="1056"/>
      <c r="DB123" s="1056"/>
      <c r="DC123" s="1056"/>
      <c r="DD123" s="1056"/>
      <c r="DE123" s="1056"/>
      <c r="DF123" s="1057"/>
      <c r="DG123" s="994">
        <v>75399</v>
      </c>
      <c r="DH123" s="995"/>
      <c r="DI123" s="995"/>
      <c r="DJ123" s="995"/>
      <c r="DK123" s="996"/>
      <c r="DL123" s="997">
        <v>106053</v>
      </c>
      <c r="DM123" s="995"/>
      <c r="DN123" s="995"/>
      <c r="DO123" s="995"/>
      <c r="DP123" s="996"/>
      <c r="DQ123" s="997">
        <v>151279</v>
      </c>
      <c r="DR123" s="995"/>
      <c r="DS123" s="995"/>
      <c r="DT123" s="995"/>
      <c r="DU123" s="996"/>
      <c r="DV123" s="998">
        <v>0.4</v>
      </c>
      <c r="DW123" s="999"/>
      <c r="DX123" s="999"/>
      <c r="DY123" s="999"/>
      <c r="DZ123" s="1000"/>
    </row>
    <row r="124" spans="1:130" s="230" customFormat="1" ht="26.25" customHeight="1" thickBot="1" x14ac:dyDescent="0.2">
      <c r="A124" s="1093"/>
      <c r="B124" s="985"/>
      <c r="C124" s="958" t="s">
        <v>446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41.6</v>
      </c>
      <c r="BR124" s="1063"/>
      <c r="BS124" s="1063"/>
      <c r="BT124" s="1063"/>
      <c r="BU124" s="1063"/>
      <c r="BV124" s="1063">
        <v>24.2</v>
      </c>
      <c r="BW124" s="1063"/>
      <c r="BX124" s="1063"/>
      <c r="BY124" s="1063"/>
      <c r="BZ124" s="1063"/>
      <c r="CA124" s="1063">
        <v>15.6</v>
      </c>
      <c r="CB124" s="1063"/>
      <c r="CC124" s="1063"/>
      <c r="CD124" s="1063"/>
      <c r="CE124" s="1063"/>
      <c r="CF124" s="1064"/>
      <c r="CG124" s="1065"/>
      <c r="CH124" s="1065"/>
      <c r="CI124" s="1065"/>
      <c r="CJ124" s="1066"/>
      <c r="CK124" s="1048"/>
      <c r="CL124" s="1048"/>
      <c r="CM124" s="1048"/>
      <c r="CN124" s="1048"/>
      <c r="CO124" s="1049"/>
      <c r="CP124" s="1055" t="s">
        <v>459</v>
      </c>
      <c r="CQ124" s="1056"/>
      <c r="CR124" s="1056"/>
      <c r="CS124" s="1056"/>
      <c r="CT124" s="1056"/>
      <c r="CU124" s="1056"/>
      <c r="CV124" s="1056"/>
      <c r="CW124" s="1056"/>
      <c r="CX124" s="1056"/>
      <c r="CY124" s="1056"/>
      <c r="CZ124" s="1056"/>
      <c r="DA124" s="1056"/>
      <c r="DB124" s="1056"/>
      <c r="DC124" s="1056"/>
      <c r="DD124" s="1056"/>
      <c r="DE124" s="1056"/>
      <c r="DF124" s="1057"/>
      <c r="DG124" s="1040">
        <v>264959</v>
      </c>
      <c r="DH124" s="1022"/>
      <c r="DI124" s="1022"/>
      <c r="DJ124" s="1022"/>
      <c r="DK124" s="1023"/>
      <c r="DL124" s="1021">
        <v>249767</v>
      </c>
      <c r="DM124" s="1022"/>
      <c r="DN124" s="1022"/>
      <c r="DO124" s="1022"/>
      <c r="DP124" s="1023"/>
      <c r="DQ124" s="1021">
        <v>234854</v>
      </c>
      <c r="DR124" s="1022"/>
      <c r="DS124" s="1022"/>
      <c r="DT124" s="1022"/>
      <c r="DU124" s="1023"/>
      <c r="DV124" s="1024">
        <v>0.6</v>
      </c>
      <c r="DW124" s="1025"/>
      <c r="DX124" s="1025"/>
      <c r="DY124" s="1025"/>
      <c r="DZ124" s="1026"/>
    </row>
    <row r="125" spans="1:130" s="230" customFormat="1" ht="26.25" customHeight="1" x14ac:dyDescent="0.15">
      <c r="A125" s="1093"/>
      <c r="B125" s="985"/>
      <c r="C125" s="958" t="s">
        <v>448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460</v>
      </c>
      <c r="CL125" s="1043"/>
      <c r="CM125" s="1043"/>
      <c r="CN125" s="1043"/>
      <c r="CO125" s="1044"/>
      <c r="CP125" s="965" t="s">
        <v>461</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450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v>53305</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462</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463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464</v>
      </c>
      <c r="AY127" s="1068"/>
      <c r="AZ127" s="1068"/>
      <c r="BA127" s="1068"/>
      <c r="BB127" s="1068"/>
      <c r="BC127" s="1068"/>
      <c r="BD127" s="1068"/>
      <c r="BE127" s="1069"/>
      <c r="BF127" s="1070" t="s">
        <v>465</v>
      </c>
      <c r="BG127" s="1068"/>
      <c r="BH127" s="1068"/>
      <c r="BI127" s="1068"/>
      <c r="BJ127" s="1068"/>
      <c r="BK127" s="1068"/>
      <c r="BL127" s="1069"/>
      <c r="BM127" s="1070" t="s">
        <v>466</v>
      </c>
      <c r="BN127" s="1068"/>
      <c r="BO127" s="1068"/>
      <c r="BP127" s="1068"/>
      <c r="BQ127" s="1068"/>
      <c r="BR127" s="1068"/>
      <c r="BS127" s="1069"/>
      <c r="BT127" s="1070" t="s">
        <v>467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468</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470</v>
      </c>
      <c r="X128" s="1079"/>
      <c r="Y128" s="1079"/>
      <c r="Z128" s="1080"/>
      <c r="AA128" s="1081">
        <v>1908420</v>
      </c>
      <c r="AB128" s="1082"/>
      <c r="AC128" s="1082"/>
      <c r="AD128" s="1082"/>
      <c r="AE128" s="1083"/>
      <c r="AF128" s="1084">
        <v>2014786</v>
      </c>
      <c r="AG128" s="1082"/>
      <c r="AH128" s="1082"/>
      <c r="AI128" s="1082"/>
      <c r="AJ128" s="1083"/>
      <c r="AK128" s="1084">
        <v>2008907</v>
      </c>
      <c r="AL128" s="1082"/>
      <c r="AM128" s="1082"/>
      <c r="AN128" s="1082"/>
      <c r="AO128" s="1083"/>
      <c r="AP128" s="1085"/>
      <c r="AQ128" s="1086"/>
      <c r="AR128" s="1086"/>
      <c r="AS128" s="1086"/>
      <c r="AT128" s="1087"/>
      <c r="AU128" s="232"/>
      <c r="AV128" s="232"/>
      <c r="AW128" s="232"/>
      <c r="AX128" s="932" t="s">
        <v>471</v>
      </c>
      <c r="AY128" s="933"/>
      <c r="AZ128" s="933"/>
      <c r="BA128" s="933"/>
      <c r="BB128" s="933"/>
      <c r="BC128" s="933"/>
      <c r="BD128" s="933"/>
      <c r="BE128" s="934"/>
      <c r="BF128" s="1088" t="s">
        <v>122</v>
      </c>
      <c r="BG128" s="1089"/>
      <c r="BH128" s="1089"/>
      <c r="BI128" s="1089"/>
      <c r="BJ128" s="1089"/>
      <c r="BK128" s="1089"/>
      <c r="BL128" s="1090"/>
      <c r="BM128" s="1088">
        <v>11.33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472</v>
      </c>
      <c r="CQ128" s="762"/>
      <c r="CR128" s="762"/>
      <c r="CS128" s="762"/>
      <c r="CT128" s="762"/>
      <c r="CU128" s="762"/>
      <c r="CV128" s="762"/>
      <c r="CW128" s="762"/>
      <c r="CX128" s="762"/>
      <c r="CY128" s="762"/>
      <c r="CZ128" s="762"/>
      <c r="DA128" s="762"/>
      <c r="DB128" s="762"/>
      <c r="DC128" s="762"/>
      <c r="DD128" s="762"/>
      <c r="DE128" s="762"/>
      <c r="DF128" s="1072"/>
      <c r="DG128" s="1073">
        <v>10191</v>
      </c>
      <c r="DH128" s="1074"/>
      <c r="DI128" s="1074"/>
      <c r="DJ128" s="1074"/>
      <c r="DK128" s="1074"/>
      <c r="DL128" s="1074">
        <v>9199</v>
      </c>
      <c r="DM128" s="1074"/>
      <c r="DN128" s="1074"/>
      <c r="DO128" s="1074"/>
      <c r="DP128" s="1074"/>
      <c r="DQ128" s="1074">
        <v>8325</v>
      </c>
      <c r="DR128" s="1074"/>
      <c r="DS128" s="1074"/>
      <c r="DT128" s="1074"/>
      <c r="DU128" s="1074"/>
      <c r="DV128" s="1075">
        <v>0</v>
      </c>
      <c r="DW128" s="1075"/>
      <c r="DX128" s="1075"/>
      <c r="DY128" s="1075"/>
      <c r="DZ128" s="1076"/>
    </row>
    <row r="129" spans="1:131" s="230" customFormat="1" ht="26.25" customHeight="1" x14ac:dyDescent="0.15">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473</v>
      </c>
      <c r="X129" s="1107"/>
      <c r="Y129" s="1107"/>
      <c r="Z129" s="1108"/>
      <c r="AA129" s="994">
        <v>45904280</v>
      </c>
      <c r="AB129" s="995"/>
      <c r="AC129" s="995"/>
      <c r="AD129" s="995"/>
      <c r="AE129" s="996"/>
      <c r="AF129" s="997">
        <v>44849728</v>
      </c>
      <c r="AG129" s="995"/>
      <c r="AH129" s="995"/>
      <c r="AI129" s="995"/>
      <c r="AJ129" s="996"/>
      <c r="AK129" s="997">
        <v>45588838</v>
      </c>
      <c r="AL129" s="995"/>
      <c r="AM129" s="995"/>
      <c r="AN129" s="995"/>
      <c r="AO129" s="996"/>
      <c r="AP129" s="1109"/>
      <c r="AQ129" s="1110"/>
      <c r="AR129" s="1110"/>
      <c r="AS129" s="1110"/>
      <c r="AT129" s="1111"/>
      <c r="AU129" s="233"/>
      <c r="AV129" s="233"/>
      <c r="AW129" s="233"/>
      <c r="AX129" s="1101" t="s">
        <v>474</v>
      </c>
      <c r="AY129" s="959"/>
      <c r="AZ129" s="959"/>
      <c r="BA129" s="959"/>
      <c r="BB129" s="959"/>
      <c r="BC129" s="959"/>
      <c r="BD129" s="959"/>
      <c r="BE129" s="960"/>
      <c r="BF129" s="1102" t="s">
        <v>122</v>
      </c>
      <c r="BG129" s="1103"/>
      <c r="BH129" s="1103"/>
      <c r="BI129" s="1103"/>
      <c r="BJ129" s="1103"/>
      <c r="BK129" s="1103"/>
      <c r="BL129" s="1104"/>
      <c r="BM129" s="1102">
        <v>16.329999999999998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476</v>
      </c>
      <c r="X130" s="1107"/>
      <c r="Y130" s="1107"/>
      <c r="Z130" s="1108"/>
      <c r="AA130" s="994">
        <v>7320449</v>
      </c>
      <c r="AB130" s="995"/>
      <c r="AC130" s="995"/>
      <c r="AD130" s="995"/>
      <c r="AE130" s="996"/>
      <c r="AF130" s="997">
        <v>7277598</v>
      </c>
      <c r="AG130" s="995"/>
      <c r="AH130" s="995"/>
      <c r="AI130" s="995"/>
      <c r="AJ130" s="996"/>
      <c r="AK130" s="997">
        <v>7178941</v>
      </c>
      <c r="AL130" s="995"/>
      <c r="AM130" s="995"/>
      <c r="AN130" s="995"/>
      <c r="AO130" s="996"/>
      <c r="AP130" s="1109"/>
      <c r="AQ130" s="1110"/>
      <c r="AR130" s="1110"/>
      <c r="AS130" s="1110"/>
      <c r="AT130" s="1111"/>
      <c r="AU130" s="233"/>
      <c r="AV130" s="233"/>
      <c r="AW130" s="233"/>
      <c r="AX130" s="1101" t="s">
        <v>477</v>
      </c>
      <c r="AY130" s="959"/>
      <c r="AZ130" s="959"/>
      <c r="BA130" s="959"/>
      <c r="BB130" s="959"/>
      <c r="BC130" s="959"/>
      <c r="BD130" s="959"/>
      <c r="BE130" s="960"/>
      <c r="BF130" s="1137">
        <v>8.3000000000000007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478</v>
      </c>
      <c r="X131" s="1144"/>
      <c r="Y131" s="1144"/>
      <c r="Z131" s="1145"/>
      <c r="AA131" s="1040">
        <v>38583831</v>
      </c>
      <c r="AB131" s="1022"/>
      <c r="AC131" s="1022"/>
      <c r="AD131" s="1022"/>
      <c r="AE131" s="1023"/>
      <c r="AF131" s="1021">
        <v>37572130</v>
      </c>
      <c r="AG131" s="1022"/>
      <c r="AH131" s="1022"/>
      <c r="AI131" s="1022"/>
      <c r="AJ131" s="1023"/>
      <c r="AK131" s="1021">
        <v>38409897</v>
      </c>
      <c r="AL131" s="1022"/>
      <c r="AM131" s="1022"/>
      <c r="AN131" s="1022"/>
      <c r="AO131" s="1023"/>
      <c r="AP131" s="1146"/>
      <c r="AQ131" s="1147"/>
      <c r="AR131" s="1147"/>
      <c r="AS131" s="1147"/>
      <c r="AT131" s="1148"/>
      <c r="AU131" s="233"/>
      <c r="AV131" s="233"/>
      <c r="AW131" s="233"/>
      <c r="AX131" s="1119" t="s">
        <v>479</v>
      </c>
      <c r="AY131" s="762"/>
      <c r="AZ131" s="762"/>
      <c r="BA131" s="762"/>
      <c r="BB131" s="762"/>
      <c r="BC131" s="762"/>
      <c r="BD131" s="762"/>
      <c r="BE131" s="1072"/>
      <c r="BF131" s="1120">
        <v>15.6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480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481</v>
      </c>
      <c r="W132" s="1130"/>
      <c r="X132" s="1130"/>
      <c r="Y132" s="1130"/>
      <c r="Z132" s="1131"/>
      <c r="AA132" s="1132">
        <v>7.9978657379999998</v>
      </c>
      <c r="AB132" s="1133"/>
      <c r="AC132" s="1133"/>
      <c r="AD132" s="1133"/>
      <c r="AE132" s="1134"/>
      <c r="AF132" s="1135">
        <v>8.7788129129999994</v>
      </c>
      <c r="AG132" s="1133"/>
      <c r="AH132" s="1133"/>
      <c r="AI132" s="1133"/>
      <c r="AJ132" s="1134"/>
      <c r="AK132" s="1135">
        <v>8.3633266899999992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482</v>
      </c>
      <c r="W133" s="1113"/>
      <c r="X133" s="1113"/>
      <c r="Y133" s="1113"/>
      <c r="Z133" s="1114"/>
      <c r="AA133" s="1115">
        <v>7.6</v>
      </c>
      <c r="AB133" s="1116"/>
      <c r="AC133" s="1116"/>
      <c r="AD133" s="1116"/>
      <c r="AE133" s="1117"/>
      <c r="AF133" s="1115">
        <v>8</v>
      </c>
      <c r="AG133" s="1116"/>
      <c r="AH133" s="1116"/>
      <c r="AI133" s="1116"/>
      <c r="AJ133" s="1117"/>
      <c r="AK133" s="1115">
        <v>8.3000000000000007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C/mvdz+B6V+J9sTWMNKkK31qeazxXFPwrL2/c9I9B+0Qp15yzRI6T+SZUqLSPUQGhkZWewmCxjcbbAM7cbg==" saltValue="1qgkbh9YunjfdispEzRq2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election activeCell="E52" sqref="E52:DI5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B/ySLChf9fW4Y7uSUzRfw7UechZura8clLWamV91Rfa98icGt1QTvz1VBqHhBeCo56tbuqP+H64tpd/lg6qRw==" saltValue="PXsmst3gpvXhhKiyn5bP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election activeCell="E52" sqref="E52:DI52"/>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jdMxWu6gGlxG+L/AW9HX/R802JrfdeGO/WXQhxtFcDvwwER4d1KYySFsCrnhb+15oL1YRXk7xSJ/s6MmS/Xvg==" saltValue="UEUcHZLP1e0P+2P49xVY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election activeCell="E52" sqref="E52:DI52"/>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486</v>
      </c>
      <c r="AP7" s="272"/>
      <c r="AQ7" s="273" t="s">
        <v>487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488</v>
      </c>
      <c r="AQ8" s="279" t="s">
        <v>489</v>
      </c>
      <c r="AR8" s="280" t="s">
        <v>490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491</v>
      </c>
      <c r="AL9" s="1153"/>
      <c r="AM9" s="1153"/>
      <c r="AN9" s="1154"/>
      <c r="AO9" s="281">
        <v>11215768</v>
      </c>
      <c r="AP9" s="281">
        <v>60683</v>
      </c>
      <c r="AQ9" s="282">
        <v>62936</v>
      </c>
      <c r="AR9" s="283">
        <v>-3.6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492</v>
      </c>
      <c r="AL10" s="1153"/>
      <c r="AM10" s="1153"/>
      <c r="AN10" s="1154"/>
      <c r="AO10" s="284">
        <v>1454014</v>
      </c>
      <c r="AP10" s="284">
        <v>7867</v>
      </c>
      <c r="AQ10" s="285">
        <v>1734</v>
      </c>
      <c r="AR10" s="286">
        <v>353.7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493</v>
      </c>
      <c r="AL11" s="1153"/>
      <c r="AM11" s="1153"/>
      <c r="AN11" s="1154"/>
      <c r="AO11" s="284">
        <v>962204</v>
      </c>
      <c r="AP11" s="284">
        <v>5206</v>
      </c>
      <c r="AQ11" s="285">
        <v>694</v>
      </c>
      <c r="AR11" s="286">
        <v>650.1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494</v>
      </c>
      <c r="AL12" s="1153"/>
      <c r="AM12" s="1153"/>
      <c r="AN12" s="1154"/>
      <c r="AO12" s="284" t="s">
        <v>495</v>
      </c>
      <c r="AP12" s="284" t="s">
        <v>495</v>
      </c>
      <c r="AQ12" s="285">
        <v>24</v>
      </c>
      <c r="AR12" s="286" t="s">
        <v>495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496</v>
      </c>
      <c r="AL13" s="1153"/>
      <c r="AM13" s="1153"/>
      <c r="AN13" s="1154"/>
      <c r="AO13" s="284">
        <v>496618</v>
      </c>
      <c r="AP13" s="284">
        <v>2687</v>
      </c>
      <c r="AQ13" s="285">
        <v>1996</v>
      </c>
      <c r="AR13" s="286">
        <v>34.6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497</v>
      </c>
      <c r="AL14" s="1153"/>
      <c r="AM14" s="1153"/>
      <c r="AN14" s="1154"/>
      <c r="AO14" s="284">
        <v>84746</v>
      </c>
      <c r="AP14" s="284">
        <v>459</v>
      </c>
      <c r="AQ14" s="285">
        <v>1351</v>
      </c>
      <c r="AR14" s="286">
        <v>-66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498</v>
      </c>
      <c r="AL15" s="1156"/>
      <c r="AM15" s="1156"/>
      <c r="AN15" s="1157"/>
      <c r="AO15" s="284">
        <v>-436758</v>
      </c>
      <c r="AP15" s="284">
        <v>-2363</v>
      </c>
      <c r="AQ15" s="285">
        <v>-1933</v>
      </c>
      <c r="AR15" s="286">
        <v>22.2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13776592</v>
      </c>
      <c r="AP16" s="284">
        <v>74538</v>
      </c>
      <c r="AQ16" s="285">
        <v>66802</v>
      </c>
      <c r="AR16" s="286">
        <v>11.6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503</v>
      </c>
      <c r="AL21" s="1159"/>
      <c r="AM21" s="1159"/>
      <c r="AN21" s="1160"/>
      <c r="AO21" s="297">
        <v>5.83</v>
      </c>
      <c r="AP21" s="298">
        <v>6.52</v>
      </c>
      <c r="AQ21" s="299">
        <v>-0.69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504</v>
      </c>
      <c r="AL22" s="1159"/>
      <c r="AM22" s="1159"/>
      <c r="AN22" s="1160"/>
      <c r="AO22" s="302">
        <v>97.9</v>
      </c>
      <c r="AP22" s="303">
        <v>99.2</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486</v>
      </c>
      <c r="AP30" s="272"/>
      <c r="AQ30" s="273" t="s">
        <v>487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488</v>
      </c>
      <c r="AQ31" s="279" t="s">
        <v>489</v>
      </c>
      <c r="AR31" s="280" t="s">
        <v>490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508</v>
      </c>
      <c r="AL32" s="1167"/>
      <c r="AM32" s="1167"/>
      <c r="AN32" s="1168"/>
      <c r="AO32" s="312">
        <v>8254866</v>
      </c>
      <c r="AP32" s="312">
        <v>44663</v>
      </c>
      <c r="AQ32" s="313">
        <v>37417</v>
      </c>
      <c r="AR32" s="314">
        <v>19.399999999999999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509</v>
      </c>
      <c r="AL33" s="1167"/>
      <c r="AM33" s="1167"/>
      <c r="AN33" s="1168"/>
      <c r="AO33" s="312" t="s">
        <v>495</v>
      </c>
      <c r="AP33" s="312" t="s">
        <v>495</v>
      </c>
      <c r="AQ33" s="313" t="s">
        <v>495</v>
      </c>
      <c r="AR33" s="314" t="s">
        <v>495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510</v>
      </c>
      <c r="AL34" s="1167"/>
      <c r="AM34" s="1167"/>
      <c r="AN34" s="1168"/>
      <c r="AO34" s="312" t="s">
        <v>495</v>
      </c>
      <c r="AP34" s="312" t="s">
        <v>495</v>
      </c>
      <c r="AQ34" s="313">
        <v>46</v>
      </c>
      <c r="AR34" s="314" t="s">
        <v>495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511</v>
      </c>
      <c r="AL35" s="1167"/>
      <c r="AM35" s="1167"/>
      <c r="AN35" s="1168"/>
      <c r="AO35" s="312">
        <v>3391740</v>
      </c>
      <c r="AP35" s="312">
        <v>18351</v>
      </c>
      <c r="AQ35" s="313">
        <v>8245</v>
      </c>
      <c r="AR35" s="314">
        <v>122.6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512</v>
      </c>
      <c r="AL36" s="1167"/>
      <c r="AM36" s="1167"/>
      <c r="AN36" s="1168"/>
      <c r="AO36" s="312">
        <v>700282</v>
      </c>
      <c r="AP36" s="312">
        <v>3789</v>
      </c>
      <c r="AQ36" s="313">
        <v>440</v>
      </c>
      <c r="AR36" s="314">
        <v>761.1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513</v>
      </c>
      <c r="AL37" s="1167"/>
      <c r="AM37" s="1167"/>
      <c r="AN37" s="1168"/>
      <c r="AO37" s="312">
        <v>53305</v>
      </c>
      <c r="AP37" s="312">
        <v>288</v>
      </c>
      <c r="AQ37" s="313">
        <v>558</v>
      </c>
      <c r="AR37" s="314">
        <v>-48.4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514</v>
      </c>
      <c r="AL38" s="1170"/>
      <c r="AM38" s="1170"/>
      <c r="AN38" s="1171"/>
      <c r="AO38" s="315" t="s">
        <v>495</v>
      </c>
      <c r="AP38" s="315" t="s">
        <v>495</v>
      </c>
      <c r="AQ38" s="316">
        <v>1</v>
      </c>
      <c r="AR38" s="304" t="s">
        <v>495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515</v>
      </c>
      <c r="AL39" s="1170"/>
      <c r="AM39" s="1170"/>
      <c r="AN39" s="1171"/>
      <c r="AO39" s="312">
        <v>-2008907</v>
      </c>
      <c r="AP39" s="312">
        <v>-10869</v>
      </c>
      <c r="AQ39" s="313">
        <v>-7933</v>
      </c>
      <c r="AR39" s="314">
        <v>37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516</v>
      </c>
      <c r="AL40" s="1167"/>
      <c r="AM40" s="1167"/>
      <c r="AN40" s="1168"/>
      <c r="AO40" s="312">
        <v>-7178941</v>
      </c>
      <c r="AP40" s="312">
        <v>-38841</v>
      </c>
      <c r="AQ40" s="313">
        <v>-28055</v>
      </c>
      <c r="AR40" s="314">
        <v>38.4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3212345</v>
      </c>
      <c r="AP41" s="312">
        <v>17380</v>
      </c>
      <c r="AQ41" s="313">
        <v>10719</v>
      </c>
      <c r="AR41" s="314">
        <v>62.1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486</v>
      </c>
      <c r="AN49" s="1163" t="s">
        <v>519</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520</v>
      </c>
      <c r="AO50" s="329" t="s">
        <v>521</v>
      </c>
      <c r="AP50" s="330" t="s">
        <v>522</v>
      </c>
      <c r="AQ50" s="331" t="s">
        <v>523</v>
      </c>
      <c r="AR50" s="332" t="s">
        <v>524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8963717</v>
      </c>
      <c r="AN51" s="334">
        <v>47710</v>
      </c>
      <c r="AO51" s="335">
        <v>-1.4</v>
      </c>
      <c r="AP51" s="336">
        <v>51849</v>
      </c>
      <c r="AQ51" s="337">
        <v>15.2</v>
      </c>
      <c r="AR51" s="338">
        <v>-16.600000000000001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4240502</v>
      </c>
      <c r="AN52" s="342">
        <v>22570</v>
      </c>
      <c r="AO52" s="343">
        <v>-10</v>
      </c>
      <c r="AP52" s="344">
        <v>26326</v>
      </c>
      <c r="AQ52" s="345">
        <v>4.3</v>
      </c>
      <c r="AR52" s="346">
        <v>-14.3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7749099</v>
      </c>
      <c r="AN53" s="334">
        <v>41428</v>
      </c>
      <c r="AO53" s="335">
        <v>-13.2</v>
      </c>
      <c r="AP53" s="336">
        <v>52191</v>
      </c>
      <c r="AQ53" s="337">
        <v>0.7</v>
      </c>
      <c r="AR53" s="338">
        <v>-13.9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4179416</v>
      </c>
      <c r="AN54" s="342">
        <v>22344</v>
      </c>
      <c r="AO54" s="343">
        <v>-1</v>
      </c>
      <c r="AP54" s="344">
        <v>26807</v>
      </c>
      <c r="AQ54" s="345">
        <v>1.8</v>
      </c>
      <c r="AR54" s="346">
        <v>-2.8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4350489</v>
      </c>
      <c r="AN55" s="334">
        <v>23358</v>
      </c>
      <c r="AO55" s="335">
        <v>-43.6</v>
      </c>
      <c r="AP55" s="336">
        <v>48105</v>
      </c>
      <c r="AQ55" s="337">
        <v>-7.8</v>
      </c>
      <c r="AR55" s="338">
        <v>-35.799999999999997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2657653</v>
      </c>
      <c r="AN56" s="342">
        <v>14269</v>
      </c>
      <c r="AO56" s="343">
        <v>-36.1</v>
      </c>
      <c r="AP56" s="344">
        <v>24072</v>
      </c>
      <c r="AQ56" s="345">
        <v>-10.199999999999999</v>
      </c>
      <c r="AR56" s="346">
        <v>-25.9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5686613</v>
      </c>
      <c r="AN57" s="334">
        <v>30509</v>
      </c>
      <c r="AO57" s="335">
        <v>30.6</v>
      </c>
      <c r="AP57" s="336">
        <v>47446</v>
      </c>
      <c r="AQ57" s="337">
        <v>-1.4</v>
      </c>
      <c r="AR57" s="338">
        <v>32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2404930</v>
      </c>
      <c r="AN58" s="342">
        <v>12902</v>
      </c>
      <c r="AO58" s="343">
        <v>-9.6</v>
      </c>
      <c r="AP58" s="344">
        <v>24371</v>
      </c>
      <c r="AQ58" s="345">
        <v>1.2</v>
      </c>
      <c r="AR58" s="346">
        <v>-10.8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5695388</v>
      </c>
      <c r="AN59" s="334">
        <v>30815</v>
      </c>
      <c r="AO59" s="335">
        <v>1</v>
      </c>
      <c r="AP59" s="336">
        <v>48387</v>
      </c>
      <c r="AQ59" s="337">
        <v>2</v>
      </c>
      <c r="AR59" s="338">
        <v>-1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2454854</v>
      </c>
      <c r="AN60" s="342">
        <v>13282</v>
      </c>
      <c r="AO60" s="343">
        <v>2.9</v>
      </c>
      <c r="AP60" s="344">
        <v>25592</v>
      </c>
      <c r="AQ60" s="345">
        <v>5</v>
      </c>
      <c r="AR60" s="346">
        <v>-2.1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6489061</v>
      </c>
      <c r="AN61" s="349">
        <v>34764</v>
      </c>
      <c r="AO61" s="350">
        <v>-5.3</v>
      </c>
      <c r="AP61" s="351">
        <v>49596</v>
      </c>
      <c r="AQ61" s="352">
        <v>1.7</v>
      </c>
      <c r="AR61" s="338">
        <v>-7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3187471</v>
      </c>
      <c r="AN62" s="342">
        <v>17073</v>
      </c>
      <c r="AO62" s="343">
        <v>-10.8</v>
      </c>
      <c r="AP62" s="344">
        <v>25434</v>
      </c>
      <c r="AQ62" s="345">
        <v>0.4</v>
      </c>
      <c r="AR62" s="346">
        <v>-11.2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GgI5FEC3hzFaZx4c3EBmr0lQn1r+IL19yQlN5EEJR0+8u0nje+sskM7tEptpi5XJ7zZW8KIDaj02X4/6dnoCQ==" saltValue="txjoPVXGKLRb8YzBW6Vx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I100" sqref="BI100:BJ100"/>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483</v>
      </c>
    </row>
    <row r="121" spans="125:125" ht="13.5" hidden="1" customHeight="1" x14ac:dyDescent="0.15">
      <c r="DU121" s="259"/>
    </row>
  </sheetData>
  <sheetProtection algorithmName="SHA-512" hashValue="PS1oTq0+aBlZ1qAgIV4wtmrD1L+yvPrlMjXHEGI1vIY0buvjVM7xyWrWSSVF3NIsSivck6VnjcGVfEV5+YECsw==" saltValue="qQhOKbIJjAcbSX11yQ/s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E52" sqref="E52:DI5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483</v>
      </c>
    </row>
  </sheetData>
  <sheetProtection algorithmName="SHA-512" hashValue="3yxM1G2AP1733jKgDOSSZGrkz9E7/5evIHciOIohAW1RQ1xYXY26zMwPTvrhpqUC1yyFXjpGSK2pzXVdqQuazQ==" saltValue="nui3qvkvxz4Kw3mKARxb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E52" sqref="E52:DI5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75" t="s">
        <v>3</v>
      </c>
      <c r="D47" s="1175"/>
      <c r="E47" s="1176"/>
      <c r="F47" s="11">
        <v>5.83</v>
      </c>
      <c r="G47" s="12">
        <v>6.37</v>
      </c>
      <c r="H47" s="12">
        <v>7.75</v>
      </c>
      <c r="I47" s="12">
        <v>11.98</v>
      </c>
      <c r="J47" s="13">
        <v>13.71</v>
      </c>
    </row>
    <row r="48" spans="2:10" ht="57.75" customHeight="1" x14ac:dyDescent="0.15">
      <c r="B48" s="14"/>
      <c r="C48" s="1177" t="s">
        <v>4</v>
      </c>
      <c r="D48" s="1177"/>
      <c r="E48" s="1178"/>
      <c r="F48" s="15">
        <v>1.33</v>
      </c>
      <c r="G48" s="16">
        <v>3.39</v>
      </c>
      <c r="H48" s="16">
        <v>7.97</v>
      </c>
      <c r="I48" s="16">
        <v>3.98</v>
      </c>
      <c r="J48" s="17">
        <v>3.91</v>
      </c>
    </row>
    <row r="49" spans="2:10" ht="57.75" customHeight="1" thickBot="1" x14ac:dyDescent="0.2">
      <c r="B49" s="18"/>
      <c r="C49" s="1179" t="s">
        <v>5</v>
      </c>
      <c r="D49" s="1179"/>
      <c r="E49" s="1180"/>
      <c r="F49" s="19" t="s">
        <v>538</v>
      </c>
      <c r="G49" s="20">
        <v>2.15</v>
      </c>
      <c r="H49" s="20">
        <v>4.71</v>
      </c>
      <c r="I49" s="20" t="s">
        <v>539</v>
      </c>
      <c r="J49" s="21" t="s">
        <v>540</v>
      </c>
    </row>
    <row r="50" spans="2:10" x14ac:dyDescent="0.15"/>
  </sheetData>
  <sheetProtection algorithmName="SHA-512" hashValue="Qcr4icTvGGQRZ7A6WnqluhclBQKDMR+1YqfqEN64iAbAgqijZP+19O3sN8Z4HrBqFfQ1OUEnrZqix851AuqRwQ==" saltValue="tzxG+LWvbIz7YQWsSyJn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YJ415</cp:lastModifiedBy>
  <cp:lastPrinted>2025-08-26T05:21:22Z</cp:lastPrinted>
  <dcterms:created xsi:type="dcterms:W3CDTF">2025-02-19T02:20:25Z</dcterms:created>
  <dcterms:modified xsi:type="dcterms:W3CDTF">2025-10-17T05:40:36Z</dcterms:modified>
  <cp:category/>
</cp:coreProperties>
</file>